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perez\Documents\UIP_compartida\2017\DECRETO 50-2016\"/>
    </mc:Choice>
  </mc:AlternateContent>
  <bookViews>
    <workbookView xWindow="0" yWindow="0" windowWidth="15030" windowHeight="12180"/>
  </bookViews>
  <sheets>
    <sheet name="Enero-2017" sheetId="1" r:id="rId1"/>
    <sheet name="Febrero-2017" sheetId="2" r:id="rId2"/>
    <sheet name="Marzo-2017" sheetId="3" r:id="rId3"/>
    <sheet name="Abril-2017" sheetId="4" r:id="rId4"/>
    <sheet name="Mayo-2017" sheetId="5" r:id="rId5"/>
    <sheet name="Junio-2017" sheetId="6" r:id="rId6"/>
  </sheets>
  <externalReferences>
    <externalReference r:id="rId7"/>
    <externalReference r:id="rId8"/>
    <externalReference r:id="rId9"/>
    <externalReference r:id="rId1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7" i="4" l="1"/>
  <c r="P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Q146" i="4"/>
  <c r="P146" i="4"/>
  <c r="N146" i="4"/>
  <c r="M146" i="4"/>
  <c r="L146" i="4"/>
  <c r="K146" i="4"/>
  <c r="O146" i="4" s="1"/>
  <c r="J146" i="4"/>
  <c r="I146" i="4"/>
  <c r="H146" i="4"/>
  <c r="G146" i="4"/>
  <c r="F146" i="4"/>
  <c r="E146" i="4"/>
  <c r="D146" i="4"/>
  <c r="C146" i="4"/>
  <c r="B146" i="4"/>
  <c r="Q145" i="4"/>
  <c r="P145" i="4"/>
  <c r="N145" i="4"/>
  <c r="M145" i="4"/>
  <c r="L145" i="4"/>
  <c r="K145" i="4"/>
  <c r="O145" i="4" s="1"/>
  <c r="J145" i="4"/>
  <c r="I145" i="4"/>
  <c r="H145" i="4"/>
  <c r="G145" i="4"/>
  <c r="F145" i="4"/>
  <c r="E145" i="4"/>
  <c r="D145" i="4"/>
  <c r="C145" i="4"/>
  <c r="B145" i="4"/>
  <c r="Q144" i="4"/>
  <c r="P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B144" i="4"/>
  <c r="Q143" i="4"/>
  <c r="P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B143" i="4"/>
  <c r="Q142" i="4"/>
  <c r="P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B142" i="4"/>
  <c r="Q141" i="4"/>
  <c r="P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B141" i="4"/>
  <c r="Q140" i="4"/>
  <c r="P140" i="4"/>
  <c r="N140" i="4"/>
  <c r="M140" i="4"/>
  <c r="L140" i="4"/>
  <c r="K140" i="4"/>
  <c r="O140" i="4" s="1"/>
  <c r="J140" i="4"/>
  <c r="I140" i="4"/>
  <c r="H140" i="4"/>
  <c r="G140" i="4"/>
  <c r="F140" i="4"/>
  <c r="E140" i="4"/>
  <c r="D140" i="4"/>
  <c r="C140" i="4"/>
  <c r="B140" i="4"/>
  <c r="Q139" i="4"/>
  <c r="P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B139" i="4"/>
  <c r="Q138" i="4"/>
  <c r="P138" i="4"/>
  <c r="N138" i="4"/>
  <c r="M138" i="4"/>
  <c r="L138" i="4"/>
  <c r="K138" i="4"/>
  <c r="O138" i="4" s="1"/>
  <c r="J138" i="4"/>
  <c r="I138" i="4"/>
  <c r="H138" i="4"/>
  <c r="G138" i="4"/>
  <c r="F138" i="4"/>
  <c r="E138" i="4"/>
  <c r="D138" i="4"/>
  <c r="C138" i="4"/>
  <c r="B138" i="4"/>
  <c r="Q137" i="4"/>
  <c r="P137" i="4"/>
  <c r="N137" i="4"/>
  <c r="M137" i="4"/>
  <c r="L137" i="4"/>
  <c r="K137" i="4"/>
  <c r="O137" i="4" s="1"/>
  <c r="J137" i="4"/>
  <c r="I137" i="4"/>
  <c r="H137" i="4"/>
  <c r="G137" i="4"/>
  <c r="F137" i="4"/>
  <c r="E137" i="4"/>
  <c r="D137" i="4"/>
  <c r="C137" i="4"/>
  <c r="B137" i="4"/>
  <c r="Q136" i="4"/>
  <c r="P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Q135" i="4"/>
  <c r="P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Q134" i="4"/>
  <c r="P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Q133" i="4"/>
  <c r="P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B133" i="4"/>
  <c r="Q132" i="4"/>
  <c r="P132" i="4"/>
  <c r="N132" i="4"/>
  <c r="M132" i="4"/>
  <c r="L132" i="4"/>
  <c r="K132" i="4"/>
  <c r="O132" i="4" s="1"/>
  <c r="J132" i="4"/>
  <c r="I132" i="4"/>
  <c r="H132" i="4"/>
  <c r="G132" i="4"/>
  <c r="F132" i="4"/>
  <c r="E132" i="4"/>
  <c r="D132" i="4"/>
  <c r="C132" i="4"/>
  <c r="B132" i="4"/>
  <c r="Q131" i="4"/>
  <c r="P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B131" i="4"/>
  <c r="Q130" i="4"/>
  <c r="P130" i="4"/>
  <c r="N130" i="4"/>
  <c r="M130" i="4"/>
  <c r="L130" i="4"/>
  <c r="K130" i="4"/>
  <c r="O130" i="4" s="1"/>
  <c r="J130" i="4"/>
  <c r="I130" i="4"/>
  <c r="H130" i="4"/>
  <c r="G130" i="4"/>
  <c r="F130" i="4"/>
  <c r="E130" i="4"/>
  <c r="D130" i="4"/>
  <c r="C130" i="4"/>
  <c r="B130" i="4"/>
  <c r="Q129" i="4"/>
  <c r="P129" i="4"/>
  <c r="N129" i="4"/>
  <c r="M129" i="4"/>
  <c r="L129" i="4"/>
  <c r="K129" i="4"/>
  <c r="O129" i="4" s="1"/>
  <c r="J129" i="4"/>
  <c r="I129" i="4"/>
  <c r="H129" i="4"/>
  <c r="G129" i="4"/>
  <c r="F129" i="4"/>
  <c r="E129" i="4"/>
  <c r="D129" i="4"/>
  <c r="C129" i="4"/>
  <c r="B129" i="4"/>
  <c r="Q128" i="4"/>
  <c r="P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Q127" i="4"/>
  <c r="P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Q126" i="4"/>
  <c r="P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Q125" i="4"/>
  <c r="P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Q124" i="4"/>
  <c r="P124" i="4"/>
  <c r="N124" i="4"/>
  <c r="M124" i="4"/>
  <c r="L124" i="4"/>
  <c r="K124" i="4"/>
  <c r="O124" i="4" s="1"/>
  <c r="J124" i="4"/>
  <c r="I124" i="4"/>
  <c r="H124" i="4"/>
  <c r="G124" i="4"/>
  <c r="F124" i="4"/>
  <c r="E124" i="4"/>
  <c r="D124" i="4"/>
  <c r="C124" i="4"/>
  <c r="B124" i="4"/>
  <c r="Q123" i="4"/>
  <c r="P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Q122" i="4"/>
  <c r="P122" i="4"/>
  <c r="N122" i="4"/>
  <c r="M122" i="4"/>
  <c r="L122" i="4"/>
  <c r="K122" i="4"/>
  <c r="O122" i="4" s="1"/>
  <c r="J122" i="4"/>
  <c r="I122" i="4"/>
  <c r="H122" i="4"/>
  <c r="G122" i="4"/>
  <c r="F122" i="4"/>
  <c r="E122" i="4"/>
  <c r="D122" i="4"/>
  <c r="C122" i="4"/>
  <c r="B122" i="4"/>
  <c r="Q121" i="4"/>
  <c r="P121" i="4"/>
  <c r="N121" i="4"/>
  <c r="M121" i="4"/>
  <c r="L121" i="4"/>
  <c r="K121" i="4"/>
  <c r="O121" i="4" s="1"/>
  <c r="J121" i="4"/>
  <c r="I121" i="4"/>
  <c r="H121" i="4"/>
  <c r="G121" i="4"/>
  <c r="F121" i="4"/>
  <c r="E121" i="4"/>
  <c r="D121" i="4"/>
  <c r="C121" i="4"/>
  <c r="B121" i="4"/>
  <c r="Q120" i="4"/>
  <c r="P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Q119" i="4"/>
  <c r="P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Q118" i="4"/>
  <c r="P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Q117" i="4"/>
  <c r="P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Q116" i="4"/>
  <c r="P116" i="4"/>
  <c r="N116" i="4"/>
  <c r="M116" i="4"/>
  <c r="L116" i="4"/>
  <c r="K116" i="4"/>
  <c r="O116" i="4" s="1"/>
  <c r="J116" i="4"/>
  <c r="I116" i="4"/>
  <c r="H116" i="4"/>
  <c r="G116" i="4"/>
  <c r="F116" i="4"/>
  <c r="E116" i="4"/>
  <c r="D116" i="4"/>
  <c r="C116" i="4"/>
  <c r="B116" i="4"/>
  <c r="Q115" i="4"/>
  <c r="P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Q114" i="4"/>
  <c r="P114" i="4"/>
  <c r="N114" i="4"/>
  <c r="M114" i="4"/>
  <c r="L114" i="4"/>
  <c r="K114" i="4"/>
  <c r="O114" i="4" s="1"/>
  <c r="J114" i="4"/>
  <c r="I114" i="4"/>
  <c r="H114" i="4"/>
  <c r="G114" i="4"/>
  <c r="F114" i="4"/>
  <c r="E114" i="4"/>
  <c r="D114" i="4"/>
  <c r="C114" i="4"/>
  <c r="B114" i="4"/>
  <c r="Q113" i="4"/>
  <c r="P113" i="4"/>
  <c r="N113" i="4"/>
  <c r="M113" i="4"/>
  <c r="L113" i="4"/>
  <c r="K113" i="4"/>
  <c r="O113" i="4" s="1"/>
  <c r="J113" i="4"/>
  <c r="I113" i="4"/>
  <c r="H113" i="4"/>
  <c r="G113" i="4"/>
  <c r="F113" i="4"/>
  <c r="E113" i="4"/>
  <c r="D113" i="4"/>
  <c r="C113" i="4"/>
  <c r="B113" i="4"/>
  <c r="Q112" i="4"/>
  <c r="P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Q111" i="4"/>
  <c r="P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Q110" i="4"/>
  <c r="P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Q109" i="4"/>
  <c r="P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Q108" i="4"/>
  <c r="P108" i="4"/>
  <c r="N108" i="4"/>
  <c r="M108" i="4"/>
  <c r="L108" i="4"/>
  <c r="K108" i="4"/>
  <c r="O108" i="4" s="1"/>
  <c r="J108" i="4"/>
  <c r="I108" i="4"/>
  <c r="H108" i="4"/>
  <c r="G108" i="4"/>
  <c r="F108" i="4"/>
  <c r="E108" i="4"/>
  <c r="D108" i="4"/>
  <c r="C108" i="4"/>
  <c r="B108" i="4"/>
  <c r="Q107" i="4"/>
  <c r="P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Q106" i="4"/>
  <c r="P106" i="4"/>
  <c r="N106" i="4"/>
  <c r="M106" i="4"/>
  <c r="L106" i="4"/>
  <c r="K106" i="4"/>
  <c r="O106" i="4" s="1"/>
  <c r="J106" i="4"/>
  <c r="I106" i="4"/>
  <c r="H106" i="4"/>
  <c r="G106" i="4"/>
  <c r="F106" i="4"/>
  <c r="E106" i="4"/>
  <c r="D106" i="4"/>
  <c r="C106" i="4"/>
  <c r="B106" i="4"/>
  <c r="Q105" i="4"/>
  <c r="P105" i="4"/>
  <c r="N105" i="4"/>
  <c r="M105" i="4"/>
  <c r="L105" i="4"/>
  <c r="K105" i="4"/>
  <c r="O105" i="4" s="1"/>
  <c r="J105" i="4"/>
  <c r="I105" i="4"/>
  <c r="H105" i="4"/>
  <c r="G105" i="4"/>
  <c r="F105" i="4"/>
  <c r="E105" i="4"/>
  <c r="D105" i="4"/>
  <c r="C105" i="4"/>
  <c r="B105" i="4"/>
  <c r="Q104" i="4"/>
  <c r="P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Q103" i="4"/>
  <c r="P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Q102" i="4"/>
  <c r="P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Q101" i="4"/>
  <c r="P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Q100" i="4"/>
  <c r="P100" i="4"/>
  <c r="N100" i="4"/>
  <c r="M100" i="4"/>
  <c r="L100" i="4"/>
  <c r="K100" i="4"/>
  <c r="O100" i="4" s="1"/>
  <c r="J100" i="4"/>
  <c r="I100" i="4"/>
  <c r="H100" i="4"/>
  <c r="G100" i="4"/>
  <c r="F100" i="4"/>
  <c r="E100" i="4"/>
  <c r="D100" i="4"/>
  <c r="C100" i="4"/>
  <c r="B100" i="4"/>
  <c r="Q99" i="4"/>
  <c r="P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Q98" i="4"/>
  <c r="P98" i="4"/>
  <c r="N98" i="4"/>
  <c r="M98" i="4"/>
  <c r="L98" i="4"/>
  <c r="K98" i="4"/>
  <c r="O98" i="4" s="1"/>
  <c r="J98" i="4"/>
  <c r="I98" i="4"/>
  <c r="H98" i="4"/>
  <c r="G98" i="4"/>
  <c r="F98" i="4"/>
  <c r="E98" i="4"/>
  <c r="D98" i="4"/>
  <c r="C98" i="4"/>
  <c r="B98" i="4"/>
  <c r="Q97" i="4"/>
  <c r="P97" i="4"/>
  <c r="N97" i="4"/>
  <c r="M97" i="4"/>
  <c r="L97" i="4"/>
  <c r="K97" i="4"/>
  <c r="O97" i="4" s="1"/>
  <c r="J97" i="4"/>
  <c r="I97" i="4"/>
  <c r="H97" i="4"/>
  <c r="G97" i="4"/>
  <c r="F97" i="4"/>
  <c r="E97" i="4"/>
  <c r="D97" i="4"/>
  <c r="C97" i="4"/>
  <c r="B97" i="4"/>
  <c r="Q96" i="4"/>
  <c r="P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Q95" i="4"/>
  <c r="P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Q94" i="4"/>
  <c r="P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Q93" i="4"/>
  <c r="P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Q92" i="4"/>
  <c r="P92" i="4"/>
  <c r="N92" i="4"/>
  <c r="M92" i="4"/>
  <c r="L92" i="4"/>
  <c r="K92" i="4"/>
  <c r="O92" i="4" s="1"/>
  <c r="J92" i="4"/>
  <c r="I92" i="4"/>
  <c r="H92" i="4"/>
  <c r="G92" i="4"/>
  <c r="F92" i="4"/>
  <c r="E92" i="4"/>
  <c r="D92" i="4"/>
  <c r="C92" i="4"/>
  <c r="B92" i="4"/>
  <c r="Q91" i="4"/>
  <c r="P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Q90" i="4"/>
  <c r="P90" i="4"/>
  <c r="N90" i="4"/>
  <c r="M90" i="4"/>
  <c r="L90" i="4"/>
  <c r="K90" i="4"/>
  <c r="O90" i="4" s="1"/>
  <c r="J90" i="4"/>
  <c r="I90" i="4"/>
  <c r="H90" i="4"/>
  <c r="G90" i="4"/>
  <c r="F90" i="4"/>
  <c r="E90" i="4"/>
  <c r="D90" i="4"/>
  <c r="C90" i="4"/>
  <c r="B90" i="4"/>
  <c r="Q89" i="4"/>
  <c r="P89" i="4"/>
  <c r="N89" i="4"/>
  <c r="M89" i="4"/>
  <c r="L89" i="4"/>
  <c r="K89" i="4"/>
  <c r="O89" i="4" s="1"/>
  <c r="J89" i="4"/>
  <c r="I89" i="4"/>
  <c r="H89" i="4"/>
  <c r="G89" i="4"/>
  <c r="F89" i="4"/>
  <c r="E89" i="4"/>
  <c r="D89" i="4"/>
  <c r="C89" i="4"/>
  <c r="B89" i="4"/>
  <c r="Q88" i="4"/>
  <c r="P88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Q87" i="4"/>
  <c r="P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Q86" i="4"/>
  <c r="P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Q85" i="4"/>
  <c r="P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Q84" i="4"/>
  <c r="P84" i="4"/>
  <c r="N84" i="4"/>
  <c r="M84" i="4"/>
  <c r="L84" i="4"/>
  <c r="K84" i="4"/>
  <c r="O84" i="4" s="1"/>
  <c r="J84" i="4"/>
  <c r="I84" i="4"/>
  <c r="H84" i="4"/>
  <c r="G84" i="4"/>
  <c r="F84" i="4"/>
  <c r="E84" i="4"/>
  <c r="D84" i="4"/>
  <c r="C84" i="4"/>
  <c r="B84" i="4"/>
  <c r="Q83" i="4"/>
  <c r="P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Q82" i="4"/>
  <c r="P82" i="4"/>
  <c r="N82" i="4"/>
  <c r="M82" i="4"/>
  <c r="L82" i="4"/>
  <c r="K82" i="4"/>
  <c r="O82" i="4" s="1"/>
  <c r="J82" i="4"/>
  <c r="I82" i="4"/>
  <c r="H82" i="4"/>
  <c r="G82" i="4"/>
  <c r="F82" i="4"/>
  <c r="E82" i="4"/>
  <c r="D82" i="4"/>
  <c r="C82" i="4"/>
  <c r="B82" i="4"/>
  <c r="Q81" i="4"/>
  <c r="P81" i="4"/>
  <c r="N81" i="4"/>
  <c r="M81" i="4"/>
  <c r="L81" i="4"/>
  <c r="K81" i="4"/>
  <c r="O81" i="4" s="1"/>
  <c r="J81" i="4"/>
  <c r="I81" i="4"/>
  <c r="H81" i="4"/>
  <c r="G81" i="4"/>
  <c r="F81" i="4"/>
  <c r="E81" i="4"/>
  <c r="D81" i="4"/>
  <c r="C81" i="4"/>
  <c r="B81" i="4"/>
  <c r="Q80" i="4"/>
  <c r="P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Q79" i="4"/>
  <c r="P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Q78" i="4"/>
  <c r="P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Q77" i="4"/>
  <c r="P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Q76" i="4"/>
  <c r="P76" i="4"/>
  <c r="N76" i="4"/>
  <c r="M76" i="4"/>
  <c r="L76" i="4"/>
  <c r="K76" i="4"/>
  <c r="O76" i="4" s="1"/>
  <c r="J76" i="4"/>
  <c r="I76" i="4"/>
  <c r="H76" i="4"/>
  <c r="G76" i="4"/>
  <c r="F76" i="4"/>
  <c r="E76" i="4"/>
  <c r="D76" i="4"/>
  <c r="C76" i="4"/>
  <c r="B76" i="4"/>
  <c r="Q75" i="4"/>
  <c r="P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Q74" i="4"/>
  <c r="P74" i="4"/>
  <c r="N74" i="4"/>
  <c r="M74" i="4"/>
  <c r="L74" i="4"/>
  <c r="K74" i="4"/>
  <c r="O74" i="4" s="1"/>
  <c r="J74" i="4"/>
  <c r="I74" i="4"/>
  <c r="H74" i="4"/>
  <c r="G74" i="4"/>
  <c r="F74" i="4"/>
  <c r="E74" i="4"/>
  <c r="D74" i="4"/>
  <c r="C74" i="4"/>
  <c r="B74" i="4"/>
  <c r="Q73" i="4"/>
  <c r="P73" i="4"/>
  <c r="N73" i="4"/>
  <c r="M73" i="4"/>
  <c r="L73" i="4"/>
  <c r="K73" i="4"/>
  <c r="O73" i="4" s="1"/>
  <c r="J73" i="4"/>
  <c r="I73" i="4"/>
  <c r="H73" i="4"/>
  <c r="G73" i="4"/>
  <c r="F73" i="4"/>
  <c r="E73" i="4"/>
  <c r="D73" i="4"/>
  <c r="C73" i="4"/>
  <c r="B73" i="4"/>
  <c r="Q72" i="4"/>
  <c r="P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Q71" i="4"/>
  <c r="P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Q70" i="4"/>
  <c r="P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Q69" i="4"/>
  <c r="P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Q68" i="4"/>
  <c r="P68" i="4"/>
  <c r="N68" i="4"/>
  <c r="M68" i="4"/>
  <c r="L68" i="4"/>
  <c r="K68" i="4"/>
  <c r="O68" i="4" s="1"/>
  <c r="J68" i="4"/>
  <c r="I68" i="4"/>
  <c r="H68" i="4"/>
  <c r="G68" i="4"/>
  <c r="F68" i="4"/>
  <c r="E68" i="4"/>
  <c r="D68" i="4"/>
  <c r="C68" i="4"/>
  <c r="B68" i="4"/>
  <c r="Q67" i="4"/>
  <c r="P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Q66" i="4"/>
  <c r="P66" i="4"/>
  <c r="N66" i="4"/>
  <c r="M66" i="4"/>
  <c r="L66" i="4"/>
  <c r="K66" i="4"/>
  <c r="O66" i="4" s="1"/>
  <c r="J66" i="4"/>
  <c r="I66" i="4"/>
  <c r="H66" i="4"/>
  <c r="G66" i="4"/>
  <c r="F66" i="4"/>
  <c r="E66" i="4"/>
  <c r="D66" i="4"/>
  <c r="C66" i="4"/>
  <c r="B66" i="4"/>
  <c r="Q65" i="4"/>
  <c r="P65" i="4"/>
  <c r="N65" i="4"/>
  <c r="M65" i="4"/>
  <c r="L65" i="4"/>
  <c r="K65" i="4"/>
  <c r="O65" i="4" s="1"/>
  <c r="J65" i="4"/>
  <c r="I65" i="4"/>
  <c r="H65" i="4"/>
  <c r="G65" i="4"/>
  <c r="F65" i="4"/>
  <c r="E65" i="4"/>
  <c r="D65" i="4"/>
  <c r="C65" i="4"/>
  <c r="B65" i="4"/>
  <c r="Q64" i="4"/>
  <c r="P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Q63" i="4"/>
  <c r="P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Q62" i="4"/>
  <c r="P62" i="4"/>
  <c r="N62" i="4"/>
  <c r="M62" i="4"/>
  <c r="O62" i="4" s="1"/>
  <c r="L62" i="4"/>
  <c r="K62" i="4"/>
  <c r="J62" i="4"/>
  <c r="I62" i="4"/>
  <c r="H62" i="4"/>
  <c r="G62" i="4"/>
  <c r="F62" i="4"/>
  <c r="E62" i="4"/>
  <c r="D62" i="4"/>
  <c r="C62" i="4"/>
  <c r="B62" i="4"/>
  <c r="Q61" i="4"/>
  <c r="P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Q60" i="4"/>
  <c r="P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Q59" i="4"/>
  <c r="P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Q58" i="4"/>
  <c r="P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Q57" i="4"/>
  <c r="P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Q56" i="4"/>
  <c r="P56" i="4"/>
  <c r="N56" i="4"/>
  <c r="M56" i="4"/>
  <c r="O56" i="4" s="1"/>
  <c r="L56" i="4"/>
  <c r="K56" i="4"/>
  <c r="J56" i="4"/>
  <c r="I56" i="4"/>
  <c r="H56" i="4"/>
  <c r="G56" i="4"/>
  <c r="F56" i="4"/>
  <c r="E56" i="4"/>
  <c r="D56" i="4"/>
  <c r="C56" i="4"/>
  <c r="B56" i="4"/>
  <c r="Q55" i="4"/>
  <c r="P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Q54" i="4"/>
  <c r="P54" i="4"/>
  <c r="N54" i="4"/>
  <c r="M54" i="4"/>
  <c r="O54" i="4" s="1"/>
  <c r="L54" i="4"/>
  <c r="K54" i="4"/>
  <c r="J54" i="4"/>
  <c r="I54" i="4"/>
  <c r="H54" i="4"/>
  <c r="G54" i="4"/>
  <c r="F54" i="4"/>
  <c r="E54" i="4"/>
  <c r="D54" i="4"/>
  <c r="C54" i="4"/>
  <c r="B54" i="4"/>
  <c r="Q53" i="4"/>
  <c r="P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Q52" i="4"/>
  <c r="P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Q51" i="4"/>
  <c r="P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Q50" i="4"/>
  <c r="P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Q49" i="4"/>
  <c r="P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Q48" i="4"/>
  <c r="P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Q47" i="4"/>
  <c r="P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Q46" i="4"/>
  <c r="P46" i="4"/>
  <c r="N46" i="4"/>
  <c r="M46" i="4"/>
  <c r="O46" i="4" s="1"/>
  <c r="L46" i="4"/>
  <c r="K46" i="4"/>
  <c r="J46" i="4"/>
  <c r="I46" i="4"/>
  <c r="H46" i="4"/>
  <c r="G46" i="4"/>
  <c r="F46" i="4"/>
  <c r="E46" i="4"/>
  <c r="D46" i="4"/>
  <c r="C46" i="4"/>
  <c r="B46" i="4"/>
  <c r="Q45" i="4"/>
  <c r="P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Q44" i="4"/>
  <c r="P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Q43" i="4"/>
  <c r="P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Q42" i="4"/>
  <c r="P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Q41" i="4"/>
  <c r="P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Q40" i="4"/>
  <c r="P40" i="4"/>
  <c r="N40" i="4"/>
  <c r="M40" i="4"/>
  <c r="O40" i="4" s="1"/>
  <c r="L40" i="4"/>
  <c r="K40" i="4"/>
  <c r="J40" i="4"/>
  <c r="I40" i="4"/>
  <c r="H40" i="4"/>
  <c r="G40" i="4"/>
  <c r="F40" i="4"/>
  <c r="E40" i="4"/>
  <c r="D40" i="4"/>
  <c r="C40" i="4"/>
  <c r="B40" i="4"/>
  <c r="Q39" i="4"/>
  <c r="P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Q38" i="4"/>
  <c r="P38" i="4"/>
  <c r="N38" i="4"/>
  <c r="M38" i="4"/>
  <c r="O38" i="4" s="1"/>
  <c r="L38" i="4"/>
  <c r="K38" i="4"/>
  <c r="J38" i="4"/>
  <c r="I38" i="4"/>
  <c r="H38" i="4"/>
  <c r="G38" i="4"/>
  <c r="F38" i="4"/>
  <c r="E38" i="4"/>
  <c r="D38" i="4"/>
  <c r="C38" i="4"/>
  <c r="B38" i="4"/>
  <c r="Q37" i="4"/>
  <c r="P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Q36" i="4"/>
  <c r="P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Q35" i="4"/>
  <c r="P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Q34" i="4"/>
  <c r="P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Q33" i="4"/>
  <c r="P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Q32" i="4"/>
  <c r="P32" i="4"/>
  <c r="N32" i="4"/>
  <c r="M32" i="4"/>
  <c r="O32" i="4" s="1"/>
  <c r="L32" i="4"/>
  <c r="K32" i="4"/>
  <c r="J32" i="4"/>
  <c r="I32" i="4"/>
  <c r="H32" i="4"/>
  <c r="G32" i="4"/>
  <c r="F32" i="4"/>
  <c r="E32" i="4"/>
  <c r="D32" i="4"/>
  <c r="C32" i="4"/>
  <c r="B32" i="4"/>
  <c r="Q31" i="4"/>
  <c r="P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Q30" i="4"/>
  <c r="P30" i="4"/>
  <c r="N30" i="4"/>
  <c r="M30" i="4"/>
  <c r="O30" i="4" s="1"/>
  <c r="L30" i="4"/>
  <c r="K30" i="4"/>
  <c r="J30" i="4"/>
  <c r="I30" i="4"/>
  <c r="H30" i="4"/>
  <c r="G30" i="4"/>
  <c r="F30" i="4"/>
  <c r="E30" i="4"/>
  <c r="D30" i="4"/>
  <c r="C30" i="4"/>
  <c r="B30" i="4"/>
  <c r="Q29" i="4"/>
  <c r="P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Q28" i="4"/>
  <c r="P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Q27" i="4"/>
  <c r="P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Q26" i="4"/>
  <c r="P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Q25" i="4"/>
  <c r="P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Q24" i="4"/>
  <c r="P24" i="4"/>
  <c r="N24" i="4"/>
  <c r="M24" i="4"/>
  <c r="O24" i="4" s="1"/>
  <c r="L24" i="4"/>
  <c r="K24" i="4"/>
  <c r="J24" i="4"/>
  <c r="I24" i="4"/>
  <c r="H24" i="4"/>
  <c r="G24" i="4"/>
  <c r="F24" i="4"/>
  <c r="E24" i="4"/>
  <c r="D24" i="4"/>
  <c r="C24" i="4"/>
  <c r="B24" i="4"/>
  <c r="Q23" i="4"/>
  <c r="P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Q22" i="4"/>
  <c r="P22" i="4"/>
  <c r="N22" i="4"/>
  <c r="M22" i="4"/>
  <c r="O22" i="4" s="1"/>
  <c r="L22" i="4"/>
  <c r="K22" i="4"/>
  <c r="J22" i="4"/>
  <c r="I22" i="4"/>
  <c r="H22" i="4"/>
  <c r="G22" i="4"/>
  <c r="F22" i="4"/>
  <c r="E22" i="4"/>
  <c r="D22" i="4"/>
  <c r="C22" i="4"/>
  <c r="B22" i="4"/>
  <c r="O45" i="4" l="1"/>
  <c r="O28" i="4"/>
  <c r="O36" i="4"/>
  <c r="O27" i="4"/>
  <c r="O35" i="4"/>
  <c r="O51" i="4"/>
  <c r="O23" i="4"/>
  <c r="O31" i="4"/>
  <c r="O39" i="4"/>
  <c r="O47" i="4"/>
  <c r="O55" i="4"/>
  <c r="O69" i="4"/>
  <c r="O77" i="4"/>
  <c r="O85" i="4"/>
  <c r="O93" i="4"/>
  <c r="O101" i="4"/>
  <c r="O109" i="4"/>
  <c r="O117" i="4"/>
  <c r="O125" i="4"/>
  <c r="O133" i="4"/>
  <c r="O141" i="4"/>
  <c r="O37" i="4"/>
  <c r="O53" i="4"/>
  <c r="O61" i="4"/>
  <c r="O44" i="4"/>
  <c r="O26" i="4"/>
  <c r="O34" i="4"/>
  <c r="O42" i="4"/>
  <c r="O50" i="4"/>
  <c r="O58" i="4"/>
  <c r="O29" i="4"/>
  <c r="O43" i="4"/>
  <c r="O59" i="4"/>
  <c r="O25" i="4"/>
  <c r="O33" i="4"/>
  <c r="O41" i="4"/>
  <c r="O49" i="4"/>
  <c r="O57" i="4"/>
  <c r="O52" i="4"/>
  <c r="O60" i="4"/>
  <c r="O48" i="4"/>
  <c r="O67" i="4"/>
  <c r="O75" i="4"/>
  <c r="O83" i="4"/>
  <c r="O91" i="4"/>
  <c r="O99" i="4"/>
  <c r="O107" i="4"/>
  <c r="O115" i="4"/>
  <c r="O123" i="4"/>
  <c r="O131" i="4"/>
  <c r="O139" i="4"/>
  <c r="O147" i="4"/>
  <c r="O64" i="4"/>
  <c r="O72" i="4"/>
  <c r="O80" i="4"/>
  <c r="O88" i="4"/>
  <c r="O96" i="4"/>
  <c r="O104" i="4"/>
  <c r="O112" i="4"/>
  <c r="O120" i="4"/>
  <c r="O128" i="4"/>
  <c r="O136" i="4"/>
  <c r="O144" i="4"/>
  <c r="O63" i="4"/>
  <c r="O71" i="4"/>
  <c r="O79" i="4"/>
  <c r="O87" i="4"/>
  <c r="O95" i="4"/>
  <c r="O103" i="4"/>
  <c r="O111" i="4"/>
  <c r="O119" i="4"/>
  <c r="O127" i="4"/>
  <c r="O135" i="4"/>
  <c r="O143" i="4"/>
  <c r="O70" i="4"/>
  <c r="O78" i="4"/>
  <c r="O86" i="4"/>
  <c r="O94" i="4"/>
  <c r="O102" i="4"/>
  <c r="O110" i="4"/>
  <c r="O118" i="4"/>
  <c r="O126" i="4"/>
  <c r="O134" i="4"/>
  <c r="O142" i="4"/>
  <c r="Q169" i="3" l="1"/>
  <c r="P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Q168" i="3"/>
  <c r="P168" i="3"/>
  <c r="N168" i="3"/>
  <c r="M168" i="3"/>
  <c r="L168" i="3"/>
  <c r="K168" i="3"/>
  <c r="O168" i="3" s="1"/>
  <c r="J168" i="3"/>
  <c r="I168" i="3"/>
  <c r="H168" i="3"/>
  <c r="G168" i="3"/>
  <c r="F168" i="3"/>
  <c r="E168" i="3"/>
  <c r="D168" i="3"/>
  <c r="C168" i="3"/>
  <c r="B168" i="3"/>
  <c r="Q167" i="3"/>
  <c r="P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Q166" i="3"/>
  <c r="P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Q165" i="3"/>
  <c r="P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Q164" i="3"/>
  <c r="P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Q163" i="3"/>
  <c r="P163" i="3"/>
  <c r="N163" i="3"/>
  <c r="M163" i="3"/>
  <c r="L163" i="3"/>
  <c r="K163" i="3"/>
  <c r="O163" i="3" s="1"/>
  <c r="J163" i="3"/>
  <c r="I163" i="3"/>
  <c r="H163" i="3"/>
  <c r="G163" i="3"/>
  <c r="F163" i="3"/>
  <c r="E163" i="3"/>
  <c r="D163" i="3"/>
  <c r="C163" i="3"/>
  <c r="B163" i="3"/>
  <c r="Q162" i="3"/>
  <c r="P162" i="3"/>
  <c r="N162" i="3"/>
  <c r="M162" i="3"/>
  <c r="L162" i="3"/>
  <c r="K162" i="3"/>
  <c r="O162" i="3" s="1"/>
  <c r="J162" i="3"/>
  <c r="I162" i="3"/>
  <c r="H162" i="3"/>
  <c r="G162" i="3"/>
  <c r="F162" i="3"/>
  <c r="E162" i="3"/>
  <c r="D162" i="3"/>
  <c r="C162" i="3"/>
  <c r="B162" i="3"/>
  <c r="Q161" i="3"/>
  <c r="P161" i="3"/>
  <c r="N161" i="3"/>
  <c r="M161" i="3"/>
  <c r="L161" i="3"/>
  <c r="K161" i="3"/>
  <c r="O161" i="3" s="1"/>
  <c r="J161" i="3"/>
  <c r="I161" i="3"/>
  <c r="H161" i="3"/>
  <c r="G161" i="3"/>
  <c r="F161" i="3"/>
  <c r="E161" i="3"/>
  <c r="D161" i="3"/>
  <c r="C161" i="3"/>
  <c r="B161" i="3"/>
  <c r="Q160" i="3"/>
  <c r="P160" i="3"/>
  <c r="N160" i="3"/>
  <c r="M160" i="3"/>
  <c r="L160" i="3"/>
  <c r="K160" i="3"/>
  <c r="O160" i="3" s="1"/>
  <c r="J160" i="3"/>
  <c r="I160" i="3"/>
  <c r="H160" i="3"/>
  <c r="G160" i="3"/>
  <c r="F160" i="3"/>
  <c r="E160" i="3"/>
  <c r="D160" i="3"/>
  <c r="C160" i="3"/>
  <c r="B160" i="3"/>
  <c r="Q159" i="3"/>
  <c r="P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Q158" i="3"/>
  <c r="P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Q157" i="3"/>
  <c r="P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Q156" i="3"/>
  <c r="P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Q155" i="3"/>
  <c r="P155" i="3"/>
  <c r="N155" i="3"/>
  <c r="M155" i="3"/>
  <c r="L155" i="3"/>
  <c r="K155" i="3"/>
  <c r="O155" i="3" s="1"/>
  <c r="J155" i="3"/>
  <c r="I155" i="3"/>
  <c r="H155" i="3"/>
  <c r="G155" i="3"/>
  <c r="F155" i="3"/>
  <c r="E155" i="3"/>
  <c r="D155" i="3"/>
  <c r="C155" i="3"/>
  <c r="B155" i="3"/>
  <c r="Q154" i="3"/>
  <c r="P154" i="3"/>
  <c r="N154" i="3"/>
  <c r="M154" i="3"/>
  <c r="L154" i="3"/>
  <c r="K154" i="3"/>
  <c r="O154" i="3" s="1"/>
  <c r="J154" i="3"/>
  <c r="I154" i="3"/>
  <c r="H154" i="3"/>
  <c r="G154" i="3"/>
  <c r="F154" i="3"/>
  <c r="E154" i="3"/>
  <c r="D154" i="3"/>
  <c r="C154" i="3"/>
  <c r="B154" i="3"/>
  <c r="Q153" i="3"/>
  <c r="P153" i="3"/>
  <c r="N153" i="3"/>
  <c r="M153" i="3"/>
  <c r="L153" i="3"/>
  <c r="K153" i="3"/>
  <c r="O153" i="3" s="1"/>
  <c r="J153" i="3"/>
  <c r="I153" i="3"/>
  <c r="H153" i="3"/>
  <c r="G153" i="3"/>
  <c r="F153" i="3"/>
  <c r="E153" i="3"/>
  <c r="D153" i="3"/>
  <c r="C153" i="3"/>
  <c r="B153" i="3"/>
  <c r="Q152" i="3"/>
  <c r="P152" i="3"/>
  <c r="N152" i="3"/>
  <c r="M152" i="3"/>
  <c r="L152" i="3"/>
  <c r="K152" i="3"/>
  <c r="O152" i="3" s="1"/>
  <c r="J152" i="3"/>
  <c r="I152" i="3"/>
  <c r="H152" i="3"/>
  <c r="G152" i="3"/>
  <c r="F152" i="3"/>
  <c r="E152" i="3"/>
  <c r="D152" i="3"/>
  <c r="C152" i="3"/>
  <c r="B152" i="3"/>
  <c r="Q151" i="3"/>
  <c r="P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Q150" i="3"/>
  <c r="P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Q149" i="3"/>
  <c r="P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Q148" i="3"/>
  <c r="P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Q147" i="3"/>
  <c r="P147" i="3"/>
  <c r="N147" i="3"/>
  <c r="M147" i="3"/>
  <c r="L147" i="3"/>
  <c r="K147" i="3"/>
  <c r="O147" i="3" s="1"/>
  <c r="J147" i="3"/>
  <c r="I147" i="3"/>
  <c r="H147" i="3"/>
  <c r="G147" i="3"/>
  <c r="F147" i="3"/>
  <c r="E147" i="3"/>
  <c r="D147" i="3"/>
  <c r="C147" i="3"/>
  <c r="B147" i="3"/>
  <c r="Q146" i="3"/>
  <c r="P146" i="3"/>
  <c r="N146" i="3"/>
  <c r="M146" i="3"/>
  <c r="L146" i="3"/>
  <c r="K146" i="3"/>
  <c r="O146" i="3" s="1"/>
  <c r="J146" i="3"/>
  <c r="I146" i="3"/>
  <c r="H146" i="3"/>
  <c r="G146" i="3"/>
  <c r="F146" i="3"/>
  <c r="E146" i="3"/>
  <c r="D146" i="3"/>
  <c r="C146" i="3"/>
  <c r="B146" i="3"/>
  <c r="Q145" i="3"/>
  <c r="P145" i="3"/>
  <c r="N145" i="3"/>
  <c r="M145" i="3"/>
  <c r="L145" i="3"/>
  <c r="K145" i="3"/>
  <c r="O145" i="3" s="1"/>
  <c r="J145" i="3"/>
  <c r="I145" i="3"/>
  <c r="H145" i="3"/>
  <c r="G145" i="3"/>
  <c r="F145" i="3"/>
  <c r="E145" i="3"/>
  <c r="D145" i="3"/>
  <c r="C145" i="3"/>
  <c r="B145" i="3"/>
  <c r="Q144" i="3"/>
  <c r="P144" i="3"/>
  <c r="N144" i="3"/>
  <c r="M144" i="3"/>
  <c r="L144" i="3"/>
  <c r="K144" i="3"/>
  <c r="O144" i="3" s="1"/>
  <c r="J144" i="3"/>
  <c r="I144" i="3"/>
  <c r="H144" i="3"/>
  <c r="G144" i="3"/>
  <c r="F144" i="3"/>
  <c r="E144" i="3"/>
  <c r="D144" i="3"/>
  <c r="C144" i="3"/>
  <c r="B144" i="3"/>
  <c r="Q143" i="3"/>
  <c r="P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Q142" i="3"/>
  <c r="P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Q141" i="3"/>
  <c r="P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Q140" i="3"/>
  <c r="P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Q139" i="3"/>
  <c r="P139" i="3"/>
  <c r="N139" i="3"/>
  <c r="M139" i="3"/>
  <c r="L139" i="3"/>
  <c r="K139" i="3"/>
  <c r="O139" i="3" s="1"/>
  <c r="J139" i="3"/>
  <c r="I139" i="3"/>
  <c r="H139" i="3"/>
  <c r="G139" i="3"/>
  <c r="F139" i="3"/>
  <c r="E139" i="3"/>
  <c r="D139" i="3"/>
  <c r="C139" i="3"/>
  <c r="B139" i="3"/>
  <c r="Q138" i="3"/>
  <c r="P138" i="3"/>
  <c r="N138" i="3"/>
  <c r="M138" i="3"/>
  <c r="L138" i="3"/>
  <c r="K138" i="3"/>
  <c r="O138" i="3" s="1"/>
  <c r="J138" i="3"/>
  <c r="I138" i="3"/>
  <c r="H138" i="3"/>
  <c r="G138" i="3"/>
  <c r="F138" i="3"/>
  <c r="E138" i="3"/>
  <c r="D138" i="3"/>
  <c r="C138" i="3"/>
  <c r="B138" i="3"/>
  <c r="Q137" i="3"/>
  <c r="P137" i="3"/>
  <c r="N137" i="3"/>
  <c r="M137" i="3"/>
  <c r="L137" i="3"/>
  <c r="K137" i="3"/>
  <c r="O137" i="3" s="1"/>
  <c r="J137" i="3"/>
  <c r="I137" i="3"/>
  <c r="H137" i="3"/>
  <c r="G137" i="3"/>
  <c r="F137" i="3"/>
  <c r="E137" i="3"/>
  <c r="D137" i="3"/>
  <c r="C137" i="3"/>
  <c r="B137" i="3"/>
  <c r="Q136" i="3"/>
  <c r="P136" i="3"/>
  <c r="N136" i="3"/>
  <c r="M136" i="3"/>
  <c r="L136" i="3"/>
  <c r="K136" i="3"/>
  <c r="O136" i="3" s="1"/>
  <c r="J136" i="3"/>
  <c r="I136" i="3"/>
  <c r="H136" i="3"/>
  <c r="G136" i="3"/>
  <c r="F136" i="3"/>
  <c r="E136" i="3"/>
  <c r="D136" i="3"/>
  <c r="C136" i="3"/>
  <c r="B136" i="3"/>
  <c r="Q135" i="3"/>
  <c r="P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Q134" i="3"/>
  <c r="P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Q133" i="3"/>
  <c r="P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Q132" i="3"/>
  <c r="P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Q131" i="3"/>
  <c r="P131" i="3"/>
  <c r="N131" i="3"/>
  <c r="M131" i="3"/>
  <c r="L131" i="3"/>
  <c r="K131" i="3"/>
  <c r="O131" i="3" s="1"/>
  <c r="J131" i="3"/>
  <c r="I131" i="3"/>
  <c r="H131" i="3"/>
  <c r="G131" i="3"/>
  <c r="F131" i="3"/>
  <c r="E131" i="3"/>
  <c r="D131" i="3"/>
  <c r="C131" i="3"/>
  <c r="B131" i="3"/>
  <c r="Q130" i="3"/>
  <c r="P130" i="3"/>
  <c r="N130" i="3"/>
  <c r="M130" i="3"/>
  <c r="L130" i="3"/>
  <c r="K130" i="3"/>
  <c r="O130" i="3" s="1"/>
  <c r="J130" i="3"/>
  <c r="I130" i="3"/>
  <c r="H130" i="3"/>
  <c r="G130" i="3"/>
  <c r="F130" i="3"/>
  <c r="E130" i="3"/>
  <c r="D130" i="3"/>
  <c r="C130" i="3"/>
  <c r="B130" i="3"/>
  <c r="Q129" i="3"/>
  <c r="P129" i="3"/>
  <c r="N129" i="3"/>
  <c r="M129" i="3"/>
  <c r="L129" i="3"/>
  <c r="K129" i="3"/>
  <c r="O129" i="3" s="1"/>
  <c r="J129" i="3"/>
  <c r="I129" i="3"/>
  <c r="H129" i="3"/>
  <c r="G129" i="3"/>
  <c r="F129" i="3"/>
  <c r="E129" i="3"/>
  <c r="D129" i="3"/>
  <c r="C129" i="3"/>
  <c r="B129" i="3"/>
  <c r="Q128" i="3"/>
  <c r="P128" i="3"/>
  <c r="N128" i="3"/>
  <c r="M128" i="3"/>
  <c r="L128" i="3"/>
  <c r="K128" i="3"/>
  <c r="O128" i="3" s="1"/>
  <c r="J128" i="3"/>
  <c r="I128" i="3"/>
  <c r="H128" i="3"/>
  <c r="G128" i="3"/>
  <c r="F128" i="3"/>
  <c r="E128" i="3"/>
  <c r="D128" i="3"/>
  <c r="C128" i="3"/>
  <c r="B128" i="3"/>
  <c r="Q127" i="3"/>
  <c r="P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Q126" i="3"/>
  <c r="P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Q125" i="3"/>
  <c r="P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Q124" i="3"/>
  <c r="P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Q123" i="3"/>
  <c r="P123" i="3"/>
  <c r="N123" i="3"/>
  <c r="M123" i="3"/>
  <c r="L123" i="3"/>
  <c r="K123" i="3"/>
  <c r="O123" i="3" s="1"/>
  <c r="J123" i="3"/>
  <c r="I123" i="3"/>
  <c r="H123" i="3"/>
  <c r="G123" i="3"/>
  <c r="F123" i="3"/>
  <c r="E123" i="3"/>
  <c r="D123" i="3"/>
  <c r="C123" i="3"/>
  <c r="B123" i="3"/>
  <c r="Q122" i="3"/>
  <c r="P122" i="3"/>
  <c r="N122" i="3"/>
  <c r="M122" i="3"/>
  <c r="L122" i="3"/>
  <c r="K122" i="3"/>
  <c r="O122" i="3" s="1"/>
  <c r="J122" i="3"/>
  <c r="I122" i="3"/>
  <c r="H122" i="3"/>
  <c r="G122" i="3"/>
  <c r="F122" i="3"/>
  <c r="E122" i="3"/>
  <c r="D122" i="3"/>
  <c r="C122" i="3"/>
  <c r="B122" i="3"/>
  <c r="Q121" i="3"/>
  <c r="P121" i="3"/>
  <c r="N121" i="3"/>
  <c r="M121" i="3"/>
  <c r="L121" i="3"/>
  <c r="K121" i="3"/>
  <c r="O121" i="3" s="1"/>
  <c r="J121" i="3"/>
  <c r="I121" i="3"/>
  <c r="H121" i="3"/>
  <c r="G121" i="3"/>
  <c r="F121" i="3"/>
  <c r="E121" i="3"/>
  <c r="D121" i="3"/>
  <c r="C121" i="3"/>
  <c r="B121" i="3"/>
  <c r="Q120" i="3"/>
  <c r="P120" i="3"/>
  <c r="N120" i="3"/>
  <c r="M120" i="3"/>
  <c r="L120" i="3"/>
  <c r="K120" i="3"/>
  <c r="O120" i="3" s="1"/>
  <c r="J120" i="3"/>
  <c r="I120" i="3"/>
  <c r="H120" i="3"/>
  <c r="G120" i="3"/>
  <c r="F120" i="3"/>
  <c r="E120" i="3"/>
  <c r="D120" i="3"/>
  <c r="C120" i="3"/>
  <c r="B120" i="3"/>
  <c r="Q119" i="3"/>
  <c r="P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Q118" i="3"/>
  <c r="P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Q117" i="3"/>
  <c r="P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Q116" i="3"/>
  <c r="P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Q115" i="3"/>
  <c r="P115" i="3"/>
  <c r="N115" i="3"/>
  <c r="M115" i="3"/>
  <c r="L115" i="3"/>
  <c r="K115" i="3"/>
  <c r="O115" i="3" s="1"/>
  <c r="J115" i="3"/>
  <c r="I115" i="3"/>
  <c r="H115" i="3"/>
  <c r="G115" i="3"/>
  <c r="F115" i="3"/>
  <c r="E115" i="3"/>
  <c r="D115" i="3"/>
  <c r="C115" i="3"/>
  <c r="B115" i="3"/>
  <c r="Q114" i="3"/>
  <c r="P114" i="3"/>
  <c r="N114" i="3"/>
  <c r="M114" i="3"/>
  <c r="L114" i="3"/>
  <c r="K114" i="3"/>
  <c r="O114" i="3" s="1"/>
  <c r="J114" i="3"/>
  <c r="I114" i="3"/>
  <c r="H114" i="3"/>
  <c r="G114" i="3"/>
  <c r="F114" i="3"/>
  <c r="E114" i="3"/>
  <c r="D114" i="3"/>
  <c r="C114" i="3"/>
  <c r="B114" i="3"/>
  <c r="Q113" i="3"/>
  <c r="P113" i="3"/>
  <c r="N113" i="3"/>
  <c r="M113" i="3"/>
  <c r="L113" i="3"/>
  <c r="K113" i="3"/>
  <c r="O113" i="3" s="1"/>
  <c r="J113" i="3"/>
  <c r="I113" i="3"/>
  <c r="H113" i="3"/>
  <c r="G113" i="3"/>
  <c r="F113" i="3"/>
  <c r="E113" i="3"/>
  <c r="D113" i="3"/>
  <c r="C113" i="3"/>
  <c r="B113" i="3"/>
  <c r="Q112" i="3"/>
  <c r="P112" i="3"/>
  <c r="N112" i="3"/>
  <c r="M112" i="3"/>
  <c r="L112" i="3"/>
  <c r="K112" i="3"/>
  <c r="O112" i="3" s="1"/>
  <c r="J112" i="3"/>
  <c r="I112" i="3"/>
  <c r="H112" i="3"/>
  <c r="G112" i="3"/>
  <c r="F112" i="3"/>
  <c r="E112" i="3"/>
  <c r="D112" i="3"/>
  <c r="C112" i="3"/>
  <c r="B112" i="3"/>
  <c r="Q111" i="3"/>
  <c r="P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Q110" i="3"/>
  <c r="P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Q109" i="3"/>
  <c r="P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Q108" i="3"/>
  <c r="P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Q107" i="3"/>
  <c r="P107" i="3"/>
  <c r="N107" i="3"/>
  <c r="M107" i="3"/>
  <c r="L107" i="3"/>
  <c r="K107" i="3"/>
  <c r="O107" i="3" s="1"/>
  <c r="J107" i="3"/>
  <c r="I107" i="3"/>
  <c r="H107" i="3"/>
  <c r="G107" i="3"/>
  <c r="F107" i="3"/>
  <c r="E107" i="3"/>
  <c r="D107" i="3"/>
  <c r="C107" i="3"/>
  <c r="B107" i="3"/>
  <c r="Q106" i="3"/>
  <c r="P106" i="3"/>
  <c r="N106" i="3"/>
  <c r="M106" i="3"/>
  <c r="L106" i="3"/>
  <c r="K106" i="3"/>
  <c r="O106" i="3" s="1"/>
  <c r="J106" i="3"/>
  <c r="I106" i="3"/>
  <c r="H106" i="3"/>
  <c r="G106" i="3"/>
  <c r="F106" i="3"/>
  <c r="E106" i="3"/>
  <c r="D106" i="3"/>
  <c r="C106" i="3"/>
  <c r="B106" i="3"/>
  <c r="Q105" i="3"/>
  <c r="P105" i="3"/>
  <c r="N105" i="3"/>
  <c r="M105" i="3"/>
  <c r="L105" i="3"/>
  <c r="K105" i="3"/>
  <c r="O105" i="3" s="1"/>
  <c r="J105" i="3"/>
  <c r="I105" i="3"/>
  <c r="H105" i="3"/>
  <c r="G105" i="3"/>
  <c r="F105" i="3"/>
  <c r="E105" i="3"/>
  <c r="D105" i="3"/>
  <c r="C105" i="3"/>
  <c r="B105" i="3"/>
  <c r="Q104" i="3"/>
  <c r="P104" i="3"/>
  <c r="N104" i="3"/>
  <c r="M104" i="3"/>
  <c r="L104" i="3"/>
  <c r="K104" i="3"/>
  <c r="O104" i="3" s="1"/>
  <c r="J104" i="3"/>
  <c r="I104" i="3"/>
  <c r="H104" i="3"/>
  <c r="G104" i="3"/>
  <c r="F104" i="3"/>
  <c r="E104" i="3"/>
  <c r="D104" i="3"/>
  <c r="C104" i="3"/>
  <c r="B104" i="3"/>
  <c r="Q103" i="3"/>
  <c r="P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Q102" i="3"/>
  <c r="P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Q101" i="3"/>
  <c r="P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Q100" i="3"/>
  <c r="P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Q99" i="3"/>
  <c r="P99" i="3"/>
  <c r="N99" i="3"/>
  <c r="M99" i="3"/>
  <c r="L99" i="3"/>
  <c r="K99" i="3"/>
  <c r="O99" i="3" s="1"/>
  <c r="J99" i="3"/>
  <c r="I99" i="3"/>
  <c r="H99" i="3"/>
  <c r="G99" i="3"/>
  <c r="F99" i="3"/>
  <c r="E99" i="3"/>
  <c r="D99" i="3"/>
  <c r="C99" i="3"/>
  <c r="B99" i="3"/>
  <c r="Q98" i="3"/>
  <c r="P98" i="3"/>
  <c r="N98" i="3"/>
  <c r="M98" i="3"/>
  <c r="L98" i="3"/>
  <c r="K98" i="3"/>
  <c r="O98" i="3" s="1"/>
  <c r="J98" i="3"/>
  <c r="I98" i="3"/>
  <c r="H98" i="3"/>
  <c r="G98" i="3"/>
  <c r="F98" i="3"/>
  <c r="E98" i="3"/>
  <c r="D98" i="3"/>
  <c r="C98" i="3"/>
  <c r="B98" i="3"/>
  <c r="Q97" i="3"/>
  <c r="P97" i="3"/>
  <c r="N97" i="3"/>
  <c r="M97" i="3"/>
  <c r="L97" i="3"/>
  <c r="K97" i="3"/>
  <c r="O97" i="3" s="1"/>
  <c r="J97" i="3"/>
  <c r="I97" i="3"/>
  <c r="H97" i="3"/>
  <c r="G97" i="3"/>
  <c r="F97" i="3"/>
  <c r="E97" i="3"/>
  <c r="D97" i="3"/>
  <c r="C97" i="3"/>
  <c r="B97" i="3"/>
  <c r="Q96" i="3"/>
  <c r="P96" i="3"/>
  <c r="N96" i="3"/>
  <c r="M96" i="3"/>
  <c r="L96" i="3"/>
  <c r="K96" i="3"/>
  <c r="O96" i="3" s="1"/>
  <c r="J96" i="3"/>
  <c r="I96" i="3"/>
  <c r="H96" i="3"/>
  <c r="G96" i="3"/>
  <c r="F96" i="3"/>
  <c r="E96" i="3"/>
  <c r="D96" i="3"/>
  <c r="C96" i="3"/>
  <c r="B96" i="3"/>
  <c r="Q95" i="3"/>
  <c r="P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Q94" i="3"/>
  <c r="P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Q93" i="3"/>
  <c r="P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Q92" i="3"/>
  <c r="P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Q91" i="3"/>
  <c r="P91" i="3"/>
  <c r="N91" i="3"/>
  <c r="M91" i="3"/>
  <c r="L91" i="3"/>
  <c r="K91" i="3"/>
  <c r="O91" i="3" s="1"/>
  <c r="J91" i="3"/>
  <c r="I91" i="3"/>
  <c r="H91" i="3"/>
  <c r="G91" i="3"/>
  <c r="F91" i="3"/>
  <c r="E91" i="3"/>
  <c r="D91" i="3"/>
  <c r="C91" i="3"/>
  <c r="B91" i="3"/>
  <c r="Q90" i="3"/>
  <c r="P90" i="3"/>
  <c r="N90" i="3"/>
  <c r="M90" i="3"/>
  <c r="L90" i="3"/>
  <c r="K90" i="3"/>
  <c r="O90" i="3" s="1"/>
  <c r="J90" i="3"/>
  <c r="I90" i="3"/>
  <c r="H90" i="3"/>
  <c r="G90" i="3"/>
  <c r="F90" i="3"/>
  <c r="E90" i="3"/>
  <c r="D90" i="3"/>
  <c r="C90" i="3"/>
  <c r="B90" i="3"/>
  <c r="Q89" i="3"/>
  <c r="P89" i="3"/>
  <c r="N89" i="3"/>
  <c r="M89" i="3"/>
  <c r="L89" i="3"/>
  <c r="K89" i="3"/>
  <c r="O89" i="3" s="1"/>
  <c r="J89" i="3"/>
  <c r="I89" i="3"/>
  <c r="H89" i="3"/>
  <c r="G89" i="3"/>
  <c r="F89" i="3"/>
  <c r="E89" i="3"/>
  <c r="D89" i="3"/>
  <c r="C89" i="3"/>
  <c r="B89" i="3"/>
  <c r="Q88" i="3"/>
  <c r="P88" i="3"/>
  <c r="N88" i="3"/>
  <c r="M88" i="3"/>
  <c r="L88" i="3"/>
  <c r="K88" i="3"/>
  <c r="O88" i="3" s="1"/>
  <c r="J88" i="3"/>
  <c r="I88" i="3"/>
  <c r="H88" i="3"/>
  <c r="G88" i="3"/>
  <c r="F88" i="3"/>
  <c r="E88" i="3"/>
  <c r="D88" i="3"/>
  <c r="C88" i="3"/>
  <c r="B88" i="3"/>
  <c r="Q87" i="3"/>
  <c r="P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Q86" i="3"/>
  <c r="P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Q85" i="3"/>
  <c r="P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Q84" i="3"/>
  <c r="P84" i="3"/>
  <c r="N84" i="3"/>
  <c r="M84" i="3"/>
  <c r="O84" i="3" s="1"/>
  <c r="L84" i="3"/>
  <c r="K84" i="3"/>
  <c r="J84" i="3"/>
  <c r="I84" i="3"/>
  <c r="H84" i="3"/>
  <c r="G84" i="3"/>
  <c r="F84" i="3"/>
  <c r="E84" i="3"/>
  <c r="D84" i="3"/>
  <c r="C84" i="3"/>
  <c r="B84" i="3"/>
  <c r="Q83" i="3"/>
  <c r="P83" i="3"/>
  <c r="N83" i="3"/>
  <c r="M83" i="3"/>
  <c r="O83" i="3" s="1"/>
  <c r="L83" i="3"/>
  <c r="K83" i="3"/>
  <c r="J83" i="3"/>
  <c r="I83" i="3"/>
  <c r="H83" i="3"/>
  <c r="G83" i="3"/>
  <c r="F83" i="3"/>
  <c r="E83" i="3"/>
  <c r="D83" i="3"/>
  <c r="C83" i="3"/>
  <c r="B83" i="3"/>
  <c r="Q82" i="3"/>
  <c r="P82" i="3"/>
  <c r="N82" i="3"/>
  <c r="M82" i="3"/>
  <c r="O82" i="3" s="1"/>
  <c r="L82" i="3"/>
  <c r="K82" i="3"/>
  <c r="J82" i="3"/>
  <c r="I82" i="3"/>
  <c r="H82" i="3"/>
  <c r="G82" i="3"/>
  <c r="F82" i="3"/>
  <c r="E82" i="3"/>
  <c r="D82" i="3"/>
  <c r="C82" i="3"/>
  <c r="B82" i="3"/>
  <c r="Q81" i="3"/>
  <c r="P81" i="3"/>
  <c r="N81" i="3"/>
  <c r="M81" i="3"/>
  <c r="O81" i="3" s="1"/>
  <c r="L81" i="3"/>
  <c r="K81" i="3"/>
  <c r="J81" i="3"/>
  <c r="I81" i="3"/>
  <c r="H81" i="3"/>
  <c r="G81" i="3"/>
  <c r="F81" i="3"/>
  <c r="E81" i="3"/>
  <c r="D81" i="3"/>
  <c r="C81" i="3"/>
  <c r="B81" i="3"/>
  <c r="Q80" i="3"/>
  <c r="P80" i="3"/>
  <c r="N80" i="3"/>
  <c r="M80" i="3"/>
  <c r="O80" i="3" s="1"/>
  <c r="L80" i="3"/>
  <c r="K80" i="3"/>
  <c r="J80" i="3"/>
  <c r="I80" i="3"/>
  <c r="H80" i="3"/>
  <c r="G80" i="3"/>
  <c r="F80" i="3"/>
  <c r="E80" i="3"/>
  <c r="D80" i="3"/>
  <c r="C80" i="3"/>
  <c r="B80" i="3"/>
  <c r="Q79" i="3"/>
  <c r="P79" i="3"/>
  <c r="N79" i="3"/>
  <c r="M79" i="3"/>
  <c r="O79" i="3" s="1"/>
  <c r="L79" i="3"/>
  <c r="K79" i="3"/>
  <c r="J79" i="3"/>
  <c r="I79" i="3"/>
  <c r="H79" i="3"/>
  <c r="G79" i="3"/>
  <c r="F79" i="3"/>
  <c r="E79" i="3"/>
  <c r="D79" i="3"/>
  <c r="C79" i="3"/>
  <c r="B79" i="3"/>
  <c r="Q78" i="3"/>
  <c r="P78" i="3"/>
  <c r="N78" i="3"/>
  <c r="M78" i="3"/>
  <c r="O78" i="3" s="1"/>
  <c r="L78" i="3"/>
  <c r="K78" i="3"/>
  <c r="J78" i="3"/>
  <c r="I78" i="3"/>
  <c r="H78" i="3"/>
  <c r="G78" i="3"/>
  <c r="F78" i="3"/>
  <c r="E78" i="3"/>
  <c r="D78" i="3"/>
  <c r="C78" i="3"/>
  <c r="B78" i="3"/>
  <c r="Q77" i="3"/>
  <c r="P77" i="3"/>
  <c r="N77" i="3"/>
  <c r="M77" i="3"/>
  <c r="O77" i="3" s="1"/>
  <c r="L77" i="3"/>
  <c r="K77" i="3"/>
  <c r="J77" i="3"/>
  <c r="I77" i="3"/>
  <c r="H77" i="3"/>
  <c r="G77" i="3"/>
  <c r="F77" i="3"/>
  <c r="E77" i="3"/>
  <c r="D77" i="3"/>
  <c r="C77" i="3"/>
  <c r="B77" i="3"/>
  <c r="Q76" i="3"/>
  <c r="P76" i="3"/>
  <c r="N76" i="3"/>
  <c r="M76" i="3"/>
  <c r="O76" i="3" s="1"/>
  <c r="L76" i="3"/>
  <c r="K76" i="3"/>
  <c r="J76" i="3"/>
  <c r="I76" i="3"/>
  <c r="H76" i="3"/>
  <c r="G76" i="3"/>
  <c r="F76" i="3"/>
  <c r="E76" i="3"/>
  <c r="D76" i="3"/>
  <c r="C76" i="3"/>
  <c r="B76" i="3"/>
  <c r="Q75" i="3"/>
  <c r="P75" i="3"/>
  <c r="N75" i="3"/>
  <c r="M75" i="3"/>
  <c r="O75" i="3" s="1"/>
  <c r="L75" i="3"/>
  <c r="K75" i="3"/>
  <c r="J75" i="3"/>
  <c r="I75" i="3"/>
  <c r="H75" i="3"/>
  <c r="G75" i="3"/>
  <c r="F75" i="3"/>
  <c r="E75" i="3"/>
  <c r="D75" i="3"/>
  <c r="C75" i="3"/>
  <c r="B75" i="3"/>
  <c r="Q74" i="3"/>
  <c r="P74" i="3"/>
  <c r="N74" i="3"/>
  <c r="M74" i="3"/>
  <c r="O74" i="3" s="1"/>
  <c r="L74" i="3"/>
  <c r="K74" i="3"/>
  <c r="J74" i="3"/>
  <c r="I74" i="3"/>
  <c r="H74" i="3"/>
  <c r="G74" i="3"/>
  <c r="F74" i="3"/>
  <c r="E74" i="3"/>
  <c r="D74" i="3"/>
  <c r="C74" i="3"/>
  <c r="B74" i="3"/>
  <c r="Q73" i="3"/>
  <c r="P73" i="3"/>
  <c r="N73" i="3"/>
  <c r="M73" i="3"/>
  <c r="O73" i="3" s="1"/>
  <c r="L73" i="3"/>
  <c r="K73" i="3"/>
  <c r="J73" i="3"/>
  <c r="I73" i="3"/>
  <c r="H73" i="3"/>
  <c r="G73" i="3"/>
  <c r="F73" i="3"/>
  <c r="E73" i="3"/>
  <c r="D73" i="3"/>
  <c r="C73" i="3"/>
  <c r="B73" i="3"/>
  <c r="Q72" i="3"/>
  <c r="P72" i="3"/>
  <c r="N72" i="3"/>
  <c r="M72" i="3"/>
  <c r="O72" i="3" s="1"/>
  <c r="L72" i="3"/>
  <c r="K72" i="3"/>
  <c r="J72" i="3"/>
  <c r="I72" i="3"/>
  <c r="H72" i="3"/>
  <c r="G72" i="3"/>
  <c r="F72" i="3"/>
  <c r="E72" i="3"/>
  <c r="D72" i="3"/>
  <c r="C72" i="3"/>
  <c r="B72" i="3"/>
  <c r="Q71" i="3"/>
  <c r="P71" i="3"/>
  <c r="N71" i="3"/>
  <c r="M71" i="3"/>
  <c r="O71" i="3" s="1"/>
  <c r="L71" i="3"/>
  <c r="K71" i="3"/>
  <c r="J71" i="3"/>
  <c r="I71" i="3"/>
  <c r="H71" i="3"/>
  <c r="G71" i="3"/>
  <c r="F71" i="3"/>
  <c r="E71" i="3"/>
  <c r="D71" i="3"/>
  <c r="C71" i="3"/>
  <c r="B71" i="3"/>
  <c r="Q70" i="3"/>
  <c r="P70" i="3"/>
  <c r="N70" i="3"/>
  <c r="M70" i="3"/>
  <c r="O70" i="3" s="1"/>
  <c r="L70" i="3"/>
  <c r="K70" i="3"/>
  <c r="J70" i="3"/>
  <c r="I70" i="3"/>
  <c r="H70" i="3"/>
  <c r="G70" i="3"/>
  <c r="F70" i="3"/>
  <c r="E70" i="3"/>
  <c r="D70" i="3"/>
  <c r="C70" i="3"/>
  <c r="B70" i="3"/>
  <c r="Q69" i="3"/>
  <c r="P69" i="3"/>
  <c r="N69" i="3"/>
  <c r="M69" i="3"/>
  <c r="O69" i="3" s="1"/>
  <c r="L69" i="3"/>
  <c r="K69" i="3"/>
  <c r="J69" i="3"/>
  <c r="I69" i="3"/>
  <c r="H69" i="3"/>
  <c r="G69" i="3"/>
  <c r="F69" i="3"/>
  <c r="E69" i="3"/>
  <c r="D69" i="3"/>
  <c r="C69" i="3"/>
  <c r="B69" i="3"/>
  <c r="Q68" i="3"/>
  <c r="P68" i="3"/>
  <c r="N68" i="3"/>
  <c r="M68" i="3"/>
  <c r="O68" i="3" s="1"/>
  <c r="L68" i="3"/>
  <c r="K68" i="3"/>
  <c r="J68" i="3"/>
  <c r="I68" i="3"/>
  <c r="H68" i="3"/>
  <c r="G68" i="3"/>
  <c r="F68" i="3"/>
  <c r="E68" i="3"/>
  <c r="D68" i="3"/>
  <c r="C68" i="3"/>
  <c r="B68" i="3"/>
  <c r="Q67" i="3"/>
  <c r="P67" i="3"/>
  <c r="N67" i="3"/>
  <c r="M67" i="3"/>
  <c r="O67" i="3" s="1"/>
  <c r="L67" i="3"/>
  <c r="K67" i="3"/>
  <c r="J67" i="3"/>
  <c r="I67" i="3"/>
  <c r="H67" i="3"/>
  <c r="G67" i="3"/>
  <c r="F67" i="3"/>
  <c r="E67" i="3"/>
  <c r="D67" i="3"/>
  <c r="C67" i="3"/>
  <c r="B67" i="3"/>
  <c r="Q66" i="3"/>
  <c r="P66" i="3"/>
  <c r="N66" i="3"/>
  <c r="M66" i="3"/>
  <c r="O66" i="3" s="1"/>
  <c r="L66" i="3"/>
  <c r="K66" i="3"/>
  <c r="J66" i="3"/>
  <c r="I66" i="3"/>
  <c r="H66" i="3"/>
  <c r="G66" i="3"/>
  <c r="F66" i="3"/>
  <c r="E66" i="3"/>
  <c r="D66" i="3"/>
  <c r="C66" i="3"/>
  <c r="B66" i="3"/>
  <c r="Q65" i="3"/>
  <c r="P65" i="3"/>
  <c r="N65" i="3"/>
  <c r="M65" i="3"/>
  <c r="O65" i="3" s="1"/>
  <c r="L65" i="3"/>
  <c r="K65" i="3"/>
  <c r="J65" i="3"/>
  <c r="I65" i="3"/>
  <c r="H65" i="3"/>
  <c r="G65" i="3"/>
  <c r="F65" i="3"/>
  <c r="E65" i="3"/>
  <c r="D65" i="3"/>
  <c r="C65" i="3"/>
  <c r="B65" i="3"/>
  <c r="Q64" i="3"/>
  <c r="P64" i="3"/>
  <c r="N64" i="3"/>
  <c r="M64" i="3"/>
  <c r="O64" i="3" s="1"/>
  <c r="L64" i="3"/>
  <c r="K64" i="3"/>
  <c r="J64" i="3"/>
  <c r="I64" i="3"/>
  <c r="H64" i="3"/>
  <c r="G64" i="3"/>
  <c r="F64" i="3"/>
  <c r="E64" i="3"/>
  <c r="D64" i="3"/>
  <c r="C64" i="3"/>
  <c r="B64" i="3"/>
  <c r="Q63" i="3"/>
  <c r="P63" i="3"/>
  <c r="N63" i="3"/>
  <c r="M63" i="3"/>
  <c r="O63" i="3" s="1"/>
  <c r="L63" i="3"/>
  <c r="K63" i="3"/>
  <c r="J63" i="3"/>
  <c r="I63" i="3"/>
  <c r="H63" i="3"/>
  <c r="G63" i="3"/>
  <c r="F63" i="3"/>
  <c r="E63" i="3"/>
  <c r="D63" i="3"/>
  <c r="C63" i="3"/>
  <c r="B63" i="3"/>
  <c r="Q62" i="3"/>
  <c r="P62" i="3"/>
  <c r="N62" i="3"/>
  <c r="M62" i="3"/>
  <c r="O62" i="3" s="1"/>
  <c r="L62" i="3"/>
  <c r="K62" i="3"/>
  <c r="J62" i="3"/>
  <c r="I62" i="3"/>
  <c r="H62" i="3"/>
  <c r="G62" i="3"/>
  <c r="F62" i="3"/>
  <c r="E62" i="3"/>
  <c r="D62" i="3"/>
  <c r="C62" i="3"/>
  <c r="B62" i="3"/>
  <c r="Q61" i="3"/>
  <c r="P61" i="3"/>
  <c r="N61" i="3"/>
  <c r="M61" i="3"/>
  <c r="O61" i="3" s="1"/>
  <c r="L61" i="3"/>
  <c r="K61" i="3"/>
  <c r="J61" i="3"/>
  <c r="I61" i="3"/>
  <c r="H61" i="3"/>
  <c r="G61" i="3"/>
  <c r="F61" i="3"/>
  <c r="E61" i="3"/>
  <c r="D61" i="3"/>
  <c r="C61" i="3"/>
  <c r="B61" i="3"/>
  <c r="Q60" i="3"/>
  <c r="P60" i="3"/>
  <c r="N60" i="3"/>
  <c r="M60" i="3"/>
  <c r="O60" i="3" s="1"/>
  <c r="L60" i="3"/>
  <c r="K60" i="3"/>
  <c r="J60" i="3"/>
  <c r="I60" i="3"/>
  <c r="H60" i="3"/>
  <c r="G60" i="3"/>
  <c r="F60" i="3"/>
  <c r="E60" i="3"/>
  <c r="D60" i="3"/>
  <c r="C60" i="3"/>
  <c r="B60" i="3"/>
  <c r="Q59" i="3"/>
  <c r="P59" i="3"/>
  <c r="N59" i="3"/>
  <c r="M59" i="3"/>
  <c r="O59" i="3" s="1"/>
  <c r="L59" i="3"/>
  <c r="K59" i="3"/>
  <c r="J59" i="3"/>
  <c r="I59" i="3"/>
  <c r="H59" i="3"/>
  <c r="G59" i="3"/>
  <c r="F59" i="3"/>
  <c r="E59" i="3"/>
  <c r="D59" i="3"/>
  <c r="C59" i="3"/>
  <c r="B59" i="3"/>
  <c r="Q58" i="3"/>
  <c r="P58" i="3"/>
  <c r="N58" i="3"/>
  <c r="M58" i="3"/>
  <c r="O58" i="3" s="1"/>
  <c r="L58" i="3"/>
  <c r="K58" i="3"/>
  <c r="J58" i="3"/>
  <c r="I58" i="3"/>
  <c r="H58" i="3"/>
  <c r="G58" i="3"/>
  <c r="F58" i="3"/>
  <c r="E58" i="3"/>
  <c r="D58" i="3"/>
  <c r="C58" i="3"/>
  <c r="B58" i="3"/>
  <c r="Q57" i="3"/>
  <c r="P57" i="3"/>
  <c r="N57" i="3"/>
  <c r="M57" i="3"/>
  <c r="O57" i="3" s="1"/>
  <c r="L57" i="3"/>
  <c r="K57" i="3"/>
  <c r="J57" i="3"/>
  <c r="I57" i="3"/>
  <c r="H57" i="3"/>
  <c r="G57" i="3"/>
  <c r="F57" i="3"/>
  <c r="E57" i="3"/>
  <c r="D57" i="3"/>
  <c r="C57" i="3"/>
  <c r="B57" i="3"/>
  <c r="Q56" i="3"/>
  <c r="P56" i="3"/>
  <c r="N56" i="3"/>
  <c r="M56" i="3"/>
  <c r="O56" i="3" s="1"/>
  <c r="L56" i="3"/>
  <c r="K56" i="3"/>
  <c r="J56" i="3"/>
  <c r="I56" i="3"/>
  <c r="H56" i="3"/>
  <c r="G56" i="3"/>
  <c r="F56" i="3"/>
  <c r="E56" i="3"/>
  <c r="D56" i="3"/>
  <c r="C56" i="3"/>
  <c r="B56" i="3"/>
  <c r="Q55" i="3"/>
  <c r="P55" i="3"/>
  <c r="N55" i="3"/>
  <c r="M55" i="3"/>
  <c r="O55" i="3" s="1"/>
  <c r="L55" i="3"/>
  <c r="K55" i="3"/>
  <c r="J55" i="3"/>
  <c r="I55" i="3"/>
  <c r="H55" i="3"/>
  <c r="G55" i="3"/>
  <c r="F55" i="3"/>
  <c r="E55" i="3"/>
  <c r="D55" i="3"/>
  <c r="C55" i="3"/>
  <c r="B55" i="3"/>
  <c r="Q54" i="3"/>
  <c r="P54" i="3"/>
  <c r="N54" i="3"/>
  <c r="M54" i="3"/>
  <c r="O54" i="3" s="1"/>
  <c r="L54" i="3"/>
  <c r="K54" i="3"/>
  <c r="J54" i="3"/>
  <c r="I54" i="3"/>
  <c r="H54" i="3"/>
  <c r="G54" i="3"/>
  <c r="F54" i="3"/>
  <c r="E54" i="3"/>
  <c r="D54" i="3"/>
  <c r="C54" i="3"/>
  <c r="B54" i="3"/>
  <c r="Q53" i="3"/>
  <c r="P53" i="3"/>
  <c r="N53" i="3"/>
  <c r="M53" i="3"/>
  <c r="O53" i="3" s="1"/>
  <c r="L53" i="3"/>
  <c r="K53" i="3"/>
  <c r="J53" i="3"/>
  <c r="I53" i="3"/>
  <c r="H53" i="3"/>
  <c r="G53" i="3"/>
  <c r="F53" i="3"/>
  <c r="E53" i="3"/>
  <c r="D53" i="3"/>
  <c r="C53" i="3"/>
  <c r="B53" i="3"/>
  <c r="Q52" i="3"/>
  <c r="P52" i="3"/>
  <c r="N52" i="3"/>
  <c r="M52" i="3"/>
  <c r="O52" i="3" s="1"/>
  <c r="L52" i="3"/>
  <c r="K52" i="3"/>
  <c r="J52" i="3"/>
  <c r="I52" i="3"/>
  <c r="H52" i="3"/>
  <c r="G52" i="3"/>
  <c r="F52" i="3"/>
  <c r="E52" i="3"/>
  <c r="D52" i="3"/>
  <c r="C52" i="3"/>
  <c r="B52" i="3"/>
  <c r="Q51" i="3"/>
  <c r="P51" i="3"/>
  <c r="N51" i="3"/>
  <c r="M51" i="3"/>
  <c r="O51" i="3" s="1"/>
  <c r="L51" i="3"/>
  <c r="K51" i="3"/>
  <c r="J51" i="3"/>
  <c r="I51" i="3"/>
  <c r="H51" i="3"/>
  <c r="G51" i="3"/>
  <c r="F51" i="3"/>
  <c r="E51" i="3"/>
  <c r="D51" i="3"/>
  <c r="C51" i="3"/>
  <c r="B51" i="3"/>
  <c r="Q50" i="3"/>
  <c r="P50" i="3"/>
  <c r="N50" i="3"/>
  <c r="M50" i="3"/>
  <c r="O50" i="3" s="1"/>
  <c r="L50" i="3"/>
  <c r="K50" i="3"/>
  <c r="J50" i="3"/>
  <c r="I50" i="3"/>
  <c r="H50" i="3"/>
  <c r="G50" i="3"/>
  <c r="F50" i="3"/>
  <c r="E50" i="3"/>
  <c r="D50" i="3"/>
  <c r="C50" i="3"/>
  <c r="B50" i="3"/>
  <c r="Q49" i="3"/>
  <c r="P49" i="3"/>
  <c r="N49" i="3"/>
  <c r="M49" i="3"/>
  <c r="O49" i="3" s="1"/>
  <c r="L49" i="3"/>
  <c r="K49" i="3"/>
  <c r="J49" i="3"/>
  <c r="I49" i="3"/>
  <c r="H49" i="3"/>
  <c r="G49" i="3"/>
  <c r="F49" i="3"/>
  <c r="E49" i="3"/>
  <c r="D49" i="3"/>
  <c r="C49" i="3"/>
  <c r="B49" i="3"/>
  <c r="Q48" i="3"/>
  <c r="P48" i="3"/>
  <c r="N48" i="3"/>
  <c r="M48" i="3"/>
  <c r="O48" i="3" s="1"/>
  <c r="L48" i="3"/>
  <c r="K48" i="3"/>
  <c r="J48" i="3"/>
  <c r="I48" i="3"/>
  <c r="H48" i="3"/>
  <c r="G48" i="3"/>
  <c r="F48" i="3"/>
  <c r="E48" i="3"/>
  <c r="D48" i="3"/>
  <c r="C48" i="3"/>
  <c r="B48" i="3"/>
  <c r="Q47" i="3"/>
  <c r="P47" i="3"/>
  <c r="N47" i="3"/>
  <c r="M47" i="3"/>
  <c r="O47" i="3" s="1"/>
  <c r="L47" i="3"/>
  <c r="K47" i="3"/>
  <c r="J47" i="3"/>
  <c r="I47" i="3"/>
  <c r="H47" i="3"/>
  <c r="G47" i="3"/>
  <c r="F47" i="3"/>
  <c r="E47" i="3"/>
  <c r="D47" i="3"/>
  <c r="C47" i="3"/>
  <c r="B47" i="3"/>
  <c r="Q46" i="3"/>
  <c r="P46" i="3"/>
  <c r="N46" i="3"/>
  <c r="M46" i="3"/>
  <c r="O46" i="3" s="1"/>
  <c r="L46" i="3"/>
  <c r="K46" i="3"/>
  <c r="J46" i="3"/>
  <c r="I46" i="3"/>
  <c r="H46" i="3"/>
  <c r="G46" i="3"/>
  <c r="F46" i="3"/>
  <c r="E46" i="3"/>
  <c r="D46" i="3"/>
  <c r="C46" i="3"/>
  <c r="B46" i="3"/>
  <c r="Q45" i="3"/>
  <c r="P45" i="3"/>
  <c r="N45" i="3"/>
  <c r="M45" i="3"/>
  <c r="O45" i="3" s="1"/>
  <c r="L45" i="3"/>
  <c r="K45" i="3"/>
  <c r="J45" i="3"/>
  <c r="I45" i="3"/>
  <c r="H45" i="3"/>
  <c r="G45" i="3"/>
  <c r="F45" i="3"/>
  <c r="E45" i="3"/>
  <c r="D45" i="3"/>
  <c r="C45" i="3"/>
  <c r="B45" i="3"/>
  <c r="Q44" i="3"/>
  <c r="P44" i="3"/>
  <c r="N44" i="3"/>
  <c r="M44" i="3"/>
  <c r="O44" i="3" s="1"/>
  <c r="L44" i="3"/>
  <c r="K44" i="3"/>
  <c r="J44" i="3"/>
  <c r="I44" i="3"/>
  <c r="H44" i="3"/>
  <c r="G44" i="3"/>
  <c r="F44" i="3"/>
  <c r="E44" i="3"/>
  <c r="D44" i="3"/>
  <c r="C44" i="3"/>
  <c r="B44" i="3"/>
  <c r="Q43" i="3"/>
  <c r="P43" i="3"/>
  <c r="N43" i="3"/>
  <c r="M43" i="3"/>
  <c r="O43" i="3" s="1"/>
  <c r="L43" i="3"/>
  <c r="K43" i="3"/>
  <c r="J43" i="3"/>
  <c r="I43" i="3"/>
  <c r="H43" i="3"/>
  <c r="G43" i="3"/>
  <c r="F43" i="3"/>
  <c r="E43" i="3"/>
  <c r="D43" i="3"/>
  <c r="C43" i="3"/>
  <c r="B43" i="3"/>
  <c r="Q42" i="3"/>
  <c r="P42" i="3"/>
  <c r="N42" i="3"/>
  <c r="M42" i="3"/>
  <c r="O42" i="3" s="1"/>
  <c r="L42" i="3"/>
  <c r="K42" i="3"/>
  <c r="J42" i="3"/>
  <c r="I42" i="3"/>
  <c r="H42" i="3"/>
  <c r="G42" i="3"/>
  <c r="F42" i="3"/>
  <c r="E42" i="3"/>
  <c r="D42" i="3"/>
  <c r="C42" i="3"/>
  <c r="B42" i="3"/>
  <c r="Q41" i="3"/>
  <c r="P41" i="3"/>
  <c r="N41" i="3"/>
  <c r="M41" i="3"/>
  <c r="O41" i="3" s="1"/>
  <c r="L41" i="3"/>
  <c r="K41" i="3"/>
  <c r="J41" i="3"/>
  <c r="I41" i="3"/>
  <c r="H41" i="3"/>
  <c r="G41" i="3"/>
  <c r="F41" i="3"/>
  <c r="E41" i="3"/>
  <c r="D41" i="3"/>
  <c r="C41" i="3"/>
  <c r="B41" i="3"/>
  <c r="Q40" i="3"/>
  <c r="P40" i="3"/>
  <c r="N40" i="3"/>
  <c r="M40" i="3"/>
  <c r="O40" i="3" s="1"/>
  <c r="L40" i="3"/>
  <c r="K40" i="3"/>
  <c r="J40" i="3"/>
  <c r="I40" i="3"/>
  <c r="H40" i="3"/>
  <c r="G40" i="3"/>
  <c r="F40" i="3"/>
  <c r="E40" i="3"/>
  <c r="D40" i="3"/>
  <c r="C40" i="3"/>
  <c r="B40" i="3"/>
  <c r="Q39" i="3"/>
  <c r="P39" i="3"/>
  <c r="N39" i="3"/>
  <c r="M39" i="3"/>
  <c r="O39" i="3" s="1"/>
  <c r="L39" i="3"/>
  <c r="K39" i="3"/>
  <c r="J39" i="3"/>
  <c r="I39" i="3"/>
  <c r="H39" i="3"/>
  <c r="G39" i="3"/>
  <c r="F39" i="3"/>
  <c r="E39" i="3"/>
  <c r="D39" i="3"/>
  <c r="C39" i="3"/>
  <c r="B39" i="3"/>
  <c r="Q38" i="3"/>
  <c r="P38" i="3"/>
  <c r="N38" i="3"/>
  <c r="M38" i="3"/>
  <c r="O38" i="3" s="1"/>
  <c r="L38" i="3"/>
  <c r="K38" i="3"/>
  <c r="J38" i="3"/>
  <c r="I38" i="3"/>
  <c r="H38" i="3"/>
  <c r="G38" i="3"/>
  <c r="F38" i="3"/>
  <c r="E38" i="3"/>
  <c r="D38" i="3"/>
  <c r="C38" i="3"/>
  <c r="B38" i="3"/>
  <c r="Q37" i="3"/>
  <c r="P37" i="3"/>
  <c r="N37" i="3"/>
  <c r="M37" i="3"/>
  <c r="O37" i="3" s="1"/>
  <c r="L37" i="3"/>
  <c r="K37" i="3"/>
  <c r="J37" i="3"/>
  <c r="I37" i="3"/>
  <c r="H37" i="3"/>
  <c r="G37" i="3"/>
  <c r="F37" i="3"/>
  <c r="E37" i="3"/>
  <c r="D37" i="3"/>
  <c r="C37" i="3"/>
  <c r="B37" i="3"/>
  <c r="Q36" i="3"/>
  <c r="P36" i="3"/>
  <c r="N36" i="3"/>
  <c r="M36" i="3"/>
  <c r="O36" i="3" s="1"/>
  <c r="L36" i="3"/>
  <c r="K36" i="3"/>
  <c r="J36" i="3"/>
  <c r="I36" i="3"/>
  <c r="H36" i="3"/>
  <c r="G36" i="3"/>
  <c r="F36" i="3"/>
  <c r="E36" i="3"/>
  <c r="D36" i="3"/>
  <c r="C36" i="3"/>
  <c r="B36" i="3"/>
  <c r="Q35" i="3"/>
  <c r="P35" i="3"/>
  <c r="N35" i="3"/>
  <c r="M35" i="3"/>
  <c r="O35" i="3" s="1"/>
  <c r="L35" i="3"/>
  <c r="K35" i="3"/>
  <c r="J35" i="3"/>
  <c r="I35" i="3"/>
  <c r="H35" i="3"/>
  <c r="G35" i="3"/>
  <c r="F35" i="3"/>
  <c r="E35" i="3"/>
  <c r="D35" i="3"/>
  <c r="C35" i="3"/>
  <c r="B35" i="3"/>
  <c r="Q34" i="3"/>
  <c r="P34" i="3"/>
  <c r="N34" i="3"/>
  <c r="M34" i="3"/>
  <c r="O34" i="3" s="1"/>
  <c r="L34" i="3"/>
  <c r="K34" i="3"/>
  <c r="J34" i="3"/>
  <c r="I34" i="3"/>
  <c r="H34" i="3"/>
  <c r="G34" i="3"/>
  <c r="F34" i="3"/>
  <c r="E34" i="3"/>
  <c r="D34" i="3"/>
  <c r="C34" i="3"/>
  <c r="B34" i="3"/>
  <c r="Q33" i="3"/>
  <c r="P33" i="3"/>
  <c r="N33" i="3"/>
  <c r="M33" i="3"/>
  <c r="O33" i="3" s="1"/>
  <c r="L33" i="3"/>
  <c r="K33" i="3"/>
  <c r="J33" i="3"/>
  <c r="I33" i="3"/>
  <c r="H33" i="3"/>
  <c r="G33" i="3"/>
  <c r="F33" i="3"/>
  <c r="E33" i="3"/>
  <c r="D33" i="3"/>
  <c r="C33" i="3"/>
  <c r="B33" i="3"/>
  <c r="Q32" i="3"/>
  <c r="P32" i="3"/>
  <c r="N32" i="3"/>
  <c r="M32" i="3"/>
  <c r="O32" i="3" s="1"/>
  <c r="L32" i="3"/>
  <c r="K32" i="3"/>
  <c r="J32" i="3"/>
  <c r="I32" i="3"/>
  <c r="H32" i="3"/>
  <c r="G32" i="3"/>
  <c r="F32" i="3"/>
  <c r="E32" i="3"/>
  <c r="D32" i="3"/>
  <c r="C32" i="3"/>
  <c r="B32" i="3"/>
  <c r="Q31" i="3"/>
  <c r="P31" i="3"/>
  <c r="N31" i="3"/>
  <c r="M31" i="3"/>
  <c r="O31" i="3" s="1"/>
  <c r="L31" i="3"/>
  <c r="K31" i="3"/>
  <c r="J31" i="3"/>
  <c r="I31" i="3"/>
  <c r="H31" i="3"/>
  <c r="G31" i="3"/>
  <c r="F31" i="3"/>
  <c r="E31" i="3"/>
  <c r="D31" i="3"/>
  <c r="C31" i="3"/>
  <c r="B31" i="3"/>
  <c r="Q30" i="3"/>
  <c r="P30" i="3"/>
  <c r="N30" i="3"/>
  <c r="M30" i="3"/>
  <c r="O30" i="3" s="1"/>
  <c r="L30" i="3"/>
  <c r="K30" i="3"/>
  <c r="J30" i="3"/>
  <c r="I30" i="3"/>
  <c r="H30" i="3"/>
  <c r="G30" i="3"/>
  <c r="F30" i="3"/>
  <c r="E30" i="3"/>
  <c r="D30" i="3"/>
  <c r="C30" i="3"/>
  <c r="B30" i="3"/>
  <c r="Q29" i="3"/>
  <c r="P29" i="3"/>
  <c r="N29" i="3"/>
  <c r="M29" i="3"/>
  <c r="O29" i="3" s="1"/>
  <c r="L29" i="3"/>
  <c r="K29" i="3"/>
  <c r="J29" i="3"/>
  <c r="I29" i="3"/>
  <c r="H29" i="3"/>
  <c r="G29" i="3"/>
  <c r="F29" i="3"/>
  <c r="E29" i="3"/>
  <c r="D29" i="3"/>
  <c r="C29" i="3"/>
  <c r="B29" i="3"/>
  <c r="Q28" i="3"/>
  <c r="P28" i="3"/>
  <c r="N28" i="3"/>
  <c r="M28" i="3"/>
  <c r="O28" i="3" s="1"/>
  <c r="L28" i="3"/>
  <c r="K28" i="3"/>
  <c r="J28" i="3"/>
  <c r="I28" i="3"/>
  <c r="H28" i="3"/>
  <c r="G28" i="3"/>
  <c r="F28" i="3"/>
  <c r="E28" i="3"/>
  <c r="D28" i="3"/>
  <c r="C28" i="3"/>
  <c r="B28" i="3"/>
  <c r="Q27" i="3"/>
  <c r="P27" i="3"/>
  <c r="N27" i="3"/>
  <c r="M27" i="3"/>
  <c r="O27" i="3" s="1"/>
  <c r="L27" i="3"/>
  <c r="K27" i="3"/>
  <c r="J27" i="3"/>
  <c r="I27" i="3"/>
  <c r="H27" i="3"/>
  <c r="G27" i="3"/>
  <c r="F27" i="3"/>
  <c r="E27" i="3"/>
  <c r="D27" i="3"/>
  <c r="C27" i="3"/>
  <c r="B27" i="3"/>
  <c r="Q26" i="3"/>
  <c r="P26" i="3"/>
  <c r="N26" i="3"/>
  <c r="M26" i="3"/>
  <c r="O26" i="3" s="1"/>
  <c r="L26" i="3"/>
  <c r="K26" i="3"/>
  <c r="J26" i="3"/>
  <c r="I26" i="3"/>
  <c r="H26" i="3"/>
  <c r="G26" i="3"/>
  <c r="F26" i="3"/>
  <c r="E26" i="3"/>
  <c r="D26" i="3"/>
  <c r="C26" i="3"/>
  <c r="B26" i="3"/>
  <c r="Q25" i="3"/>
  <c r="P25" i="3"/>
  <c r="N25" i="3"/>
  <c r="M25" i="3"/>
  <c r="O25" i="3" s="1"/>
  <c r="L25" i="3"/>
  <c r="K25" i="3"/>
  <c r="J25" i="3"/>
  <c r="I25" i="3"/>
  <c r="H25" i="3"/>
  <c r="G25" i="3"/>
  <c r="F25" i="3"/>
  <c r="E25" i="3"/>
  <c r="D25" i="3"/>
  <c r="C25" i="3"/>
  <c r="B25" i="3"/>
  <c r="Q24" i="3"/>
  <c r="P24" i="3"/>
  <c r="N24" i="3"/>
  <c r="M24" i="3"/>
  <c r="O24" i="3" s="1"/>
  <c r="L24" i="3"/>
  <c r="K24" i="3"/>
  <c r="J24" i="3"/>
  <c r="I24" i="3"/>
  <c r="H24" i="3"/>
  <c r="G24" i="3"/>
  <c r="F24" i="3"/>
  <c r="E24" i="3"/>
  <c r="D24" i="3"/>
  <c r="C24" i="3"/>
  <c r="B24" i="3"/>
  <c r="Q23" i="3"/>
  <c r="P23" i="3"/>
  <c r="N23" i="3"/>
  <c r="M23" i="3"/>
  <c r="O23" i="3" s="1"/>
  <c r="L23" i="3"/>
  <c r="K23" i="3"/>
  <c r="J23" i="3"/>
  <c r="I23" i="3"/>
  <c r="H23" i="3"/>
  <c r="G23" i="3"/>
  <c r="F23" i="3"/>
  <c r="E23" i="3"/>
  <c r="D23" i="3"/>
  <c r="C23" i="3"/>
  <c r="B23" i="3"/>
  <c r="Q22" i="3"/>
  <c r="P22" i="3"/>
  <c r="N22" i="3"/>
  <c r="M22" i="3"/>
  <c r="O22" i="3" s="1"/>
  <c r="L22" i="3"/>
  <c r="K22" i="3"/>
  <c r="J22" i="3"/>
  <c r="I22" i="3"/>
  <c r="H22" i="3"/>
  <c r="G22" i="3"/>
  <c r="F22" i="3"/>
  <c r="E22" i="3"/>
  <c r="D22" i="3"/>
  <c r="C22" i="3"/>
  <c r="B22" i="3"/>
  <c r="O87" i="3" l="1"/>
  <c r="O95" i="3"/>
  <c r="O103" i="3"/>
  <c r="O111" i="3"/>
  <c r="O119" i="3"/>
  <c r="O127" i="3"/>
  <c r="O135" i="3"/>
  <c r="O143" i="3"/>
  <c r="O151" i="3"/>
  <c r="O159" i="3"/>
  <c r="O167" i="3"/>
  <c r="O169" i="3"/>
  <c r="O86" i="3"/>
  <c r="O94" i="3"/>
  <c r="O110" i="3"/>
  <c r="O126" i="3"/>
  <c r="O150" i="3"/>
  <c r="O158" i="3"/>
  <c r="O166" i="3"/>
  <c r="O85" i="3"/>
  <c r="O93" i="3"/>
  <c r="O101" i="3"/>
  <c r="O109" i="3"/>
  <c r="O117" i="3"/>
  <c r="O125" i="3"/>
  <c r="O133" i="3"/>
  <c r="O141" i="3"/>
  <c r="O149" i="3"/>
  <c r="O157" i="3"/>
  <c r="O165" i="3"/>
  <c r="O102" i="3"/>
  <c r="O118" i="3"/>
  <c r="O134" i="3"/>
  <c r="O142" i="3"/>
  <c r="O92" i="3"/>
  <c r="O100" i="3"/>
  <c r="O108" i="3"/>
  <c r="O116" i="3"/>
  <c r="O124" i="3"/>
  <c r="O132" i="3"/>
  <c r="O140" i="3"/>
  <c r="O148" i="3"/>
  <c r="O156" i="3"/>
  <c r="O164" i="3"/>
  <c r="Q269" i="2"/>
  <c r="P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B269" i="2"/>
  <c r="Q268" i="2"/>
  <c r="P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B268" i="2"/>
  <c r="Q267" i="2"/>
  <c r="P267" i="2"/>
  <c r="N267" i="2"/>
  <c r="M267" i="2"/>
  <c r="L267" i="2"/>
  <c r="K267" i="2"/>
  <c r="O267" i="2" s="1"/>
  <c r="J267" i="2"/>
  <c r="I267" i="2"/>
  <c r="H267" i="2"/>
  <c r="G267" i="2"/>
  <c r="F267" i="2"/>
  <c r="E267" i="2"/>
  <c r="D267" i="2"/>
  <c r="C267" i="2"/>
  <c r="B267" i="2"/>
  <c r="Q266" i="2"/>
  <c r="P266" i="2"/>
  <c r="N266" i="2"/>
  <c r="M266" i="2"/>
  <c r="L266" i="2"/>
  <c r="K266" i="2"/>
  <c r="O266" i="2" s="1"/>
  <c r="J266" i="2"/>
  <c r="I266" i="2"/>
  <c r="H266" i="2"/>
  <c r="G266" i="2"/>
  <c r="F266" i="2"/>
  <c r="E266" i="2"/>
  <c r="D266" i="2"/>
  <c r="C266" i="2"/>
  <c r="B266" i="2"/>
  <c r="Q265" i="2"/>
  <c r="P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B265" i="2"/>
  <c r="Q264" i="2"/>
  <c r="P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B264" i="2"/>
  <c r="Q263" i="2"/>
  <c r="P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B263" i="2"/>
  <c r="Q262" i="2"/>
  <c r="P262" i="2"/>
  <c r="N262" i="2"/>
  <c r="M262" i="2"/>
  <c r="L262" i="2"/>
  <c r="K262" i="2"/>
  <c r="J262" i="2"/>
  <c r="I262" i="2"/>
  <c r="H262" i="2"/>
  <c r="G262" i="2"/>
  <c r="F262" i="2"/>
  <c r="E262" i="2"/>
  <c r="D262" i="2"/>
  <c r="C262" i="2"/>
  <c r="B262" i="2"/>
  <c r="Q261" i="2"/>
  <c r="P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B261" i="2"/>
  <c r="Q260" i="2"/>
  <c r="P260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B260" i="2"/>
  <c r="Q259" i="2"/>
  <c r="P259" i="2"/>
  <c r="N259" i="2"/>
  <c r="M259" i="2"/>
  <c r="L259" i="2"/>
  <c r="K259" i="2"/>
  <c r="O259" i="2" s="1"/>
  <c r="J259" i="2"/>
  <c r="I259" i="2"/>
  <c r="H259" i="2"/>
  <c r="G259" i="2"/>
  <c r="F259" i="2"/>
  <c r="E259" i="2"/>
  <c r="D259" i="2"/>
  <c r="C259" i="2"/>
  <c r="B259" i="2"/>
  <c r="Q258" i="2"/>
  <c r="P258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B258" i="2"/>
  <c r="Q257" i="2"/>
  <c r="P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B257" i="2"/>
  <c r="Q256" i="2"/>
  <c r="P256" i="2"/>
  <c r="N256" i="2"/>
  <c r="M256" i="2"/>
  <c r="L256" i="2"/>
  <c r="K256" i="2"/>
  <c r="J256" i="2"/>
  <c r="I256" i="2"/>
  <c r="H256" i="2"/>
  <c r="G256" i="2"/>
  <c r="F256" i="2"/>
  <c r="E256" i="2"/>
  <c r="D256" i="2"/>
  <c r="C256" i="2"/>
  <c r="B256" i="2"/>
  <c r="Q255" i="2"/>
  <c r="P255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B255" i="2"/>
  <c r="Q254" i="2"/>
  <c r="P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Q253" i="2"/>
  <c r="P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B253" i="2"/>
  <c r="Q252" i="2"/>
  <c r="P252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B252" i="2"/>
  <c r="Q251" i="2"/>
  <c r="P251" i="2"/>
  <c r="N251" i="2"/>
  <c r="M251" i="2"/>
  <c r="L251" i="2"/>
  <c r="K251" i="2"/>
  <c r="O251" i="2" s="1"/>
  <c r="J251" i="2"/>
  <c r="I251" i="2"/>
  <c r="H251" i="2"/>
  <c r="G251" i="2"/>
  <c r="F251" i="2"/>
  <c r="E251" i="2"/>
  <c r="D251" i="2"/>
  <c r="C251" i="2"/>
  <c r="B251" i="2"/>
  <c r="Q250" i="2"/>
  <c r="P250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B250" i="2"/>
  <c r="Q249" i="2"/>
  <c r="P249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B249" i="2"/>
  <c r="Q248" i="2"/>
  <c r="P248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B248" i="2"/>
  <c r="Q247" i="2"/>
  <c r="P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B247" i="2"/>
  <c r="Q246" i="2"/>
  <c r="P246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B246" i="2"/>
  <c r="Q245" i="2"/>
  <c r="P245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B245" i="2"/>
  <c r="Q244" i="2"/>
  <c r="P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B244" i="2"/>
  <c r="Q243" i="2"/>
  <c r="P243" i="2"/>
  <c r="N243" i="2"/>
  <c r="M243" i="2"/>
  <c r="L243" i="2"/>
  <c r="K243" i="2"/>
  <c r="O243" i="2" s="1"/>
  <c r="J243" i="2"/>
  <c r="I243" i="2"/>
  <c r="H243" i="2"/>
  <c r="G243" i="2"/>
  <c r="F243" i="2"/>
  <c r="E243" i="2"/>
  <c r="D243" i="2"/>
  <c r="C243" i="2"/>
  <c r="B243" i="2"/>
  <c r="Q242" i="2"/>
  <c r="P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Q241" i="2"/>
  <c r="P241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B241" i="2"/>
  <c r="Q240" i="2"/>
  <c r="P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B240" i="2"/>
  <c r="Q239" i="2"/>
  <c r="P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B239" i="2"/>
  <c r="Q238" i="2"/>
  <c r="P238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B238" i="2"/>
  <c r="Q237" i="2"/>
  <c r="P237" i="2"/>
  <c r="N237" i="2"/>
  <c r="M237" i="2"/>
  <c r="L237" i="2"/>
  <c r="K237" i="2"/>
  <c r="J237" i="2"/>
  <c r="I237" i="2"/>
  <c r="H237" i="2"/>
  <c r="G237" i="2"/>
  <c r="F237" i="2"/>
  <c r="E237" i="2"/>
  <c r="D237" i="2"/>
  <c r="C237" i="2"/>
  <c r="B237" i="2"/>
  <c r="Q236" i="2"/>
  <c r="P236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B236" i="2"/>
  <c r="Q235" i="2"/>
  <c r="P235" i="2"/>
  <c r="N235" i="2"/>
  <c r="M235" i="2"/>
  <c r="L235" i="2"/>
  <c r="K235" i="2"/>
  <c r="O235" i="2" s="1"/>
  <c r="J235" i="2"/>
  <c r="I235" i="2"/>
  <c r="H235" i="2"/>
  <c r="G235" i="2"/>
  <c r="F235" i="2"/>
  <c r="E235" i="2"/>
  <c r="D235" i="2"/>
  <c r="C235" i="2"/>
  <c r="B235" i="2"/>
  <c r="Q234" i="2"/>
  <c r="P234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B234" i="2"/>
  <c r="Q233" i="2"/>
  <c r="P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B233" i="2"/>
  <c r="Q232" i="2"/>
  <c r="P232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B232" i="2"/>
  <c r="Q231" i="2"/>
  <c r="P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Q230" i="2"/>
  <c r="P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B230" i="2"/>
  <c r="Q229" i="2"/>
  <c r="P229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B229" i="2"/>
  <c r="Q228" i="2"/>
  <c r="P228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B228" i="2"/>
  <c r="Q227" i="2"/>
  <c r="P227" i="2"/>
  <c r="N227" i="2"/>
  <c r="M227" i="2"/>
  <c r="L227" i="2"/>
  <c r="K227" i="2"/>
  <c r="O227" i="2" s="1"/>
  <c r="J227" i="2"/>
  <c r="I227" i="2"/>
  <c r="H227" i="2"/>
  <c r="G227" i="2"/>
  <c r="F227" i="2"/>
  <c r="E227" i="2"/>
  <c r="D227" i="2"/>
  <c r="C227" i="2"/>
  <c r="B227" i="2"/>
  <c r="Q226" i="2"/>
  <c r="P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B226" i="2"/>
  <c r="Q225" i="2"/>
  <c r="P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B225" i="2"/>
  <c r="Q224" i="2"/>
  <c r="P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Q223" i="2"/>
  <c r="P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B223" i="2"/>
  <c r="Q222" i="2"/>
  <c r="P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B222" i="2"/>
  <c r="Q221" i="2"/>
  <c r="P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Q220" i="2"/>
  <c r="P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Q219" i="2"/>
  <c r="P219" i="2"/>
  <c r="N219" i="2"/>
  <c r="M219" i="2"/>
  <c r="L219" i="2"/>
  <c r="K219" i="2"/>
  <c r="O219" i="2" s="1"/>
  <c r="J219" i="2"/>
  <c r="I219" i="2"/>
  <c r="H219" i="2"/>
  <c r="G219" i="2"/>
  <c r="F219" i="2"/>
  <c r="E219" i="2"/>
  <c r="D219" i="2"/>
  <c r="C219" i="2"/>
  <c r="B219" i="2"/>
  <c r="Q218" i="2"/>
  <c r="P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Q217" i="2"/>
  <c r="P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B217" i="2"/>
  <c r="Q216" i="2"/>
  <c r="P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Q215" i="2"/>
  <c r="P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Q214" i="2"/>
  <c r="P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B214" i="2"/>
  <c r="Q213" i="2"/>
  <c r="P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Q212" i="2"/>
  <c r="P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Q211" i="2"/>
  <c r="P211" i="2"/>
  <c r="N211" i="2"/>
  <c r="M211" i="2"/>
  <c r="L211" i="2"/>
  <c r="K211" i="2"/>
  <c r="O211" i="2" s="1"/>
  <c r="J211" i="2"/>
  <c r="I211" i="2"/>
  <c r="H211" i="2"/>
  <c r="G211" i="2"/>
  <c r="F211" i="2"/>
  <c r="E211" i="2"/>
  <c r="D211" i="2"/>
  <c r="C211" i="2"/>
  <c r="B211" i="2"/>
  <c r="Q210" i="2"/>
  <c r="P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Q209" i="2"/>
  <c r="P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Q208" i="2"/>
  <c r="P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Q207" i="2"/>
  <c r="P207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B207" i="2"/>
  <c r="Q206" i="2"/>
  <c r="P206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B206" i="2"/>
  <c r="Q205" i="2"/>
  <c r="P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B205" i="2"/>
  <c r="Q204" i="2"/>
  <c r="P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Q203" i="2"/>
  <c r="P203" i="2"/>
  <c r="N203" i="2"/>
  <c r="M203" i="2"/>
  <c r="L203" i="2"/>
  <c r="K203" i="2"/>
  <c r="O203" i="2" s="1"/>
  <c r="J203" i="2"/>
  <c r="I203" i="2"/>
  <c r="H203" i="2"/>
  <c r="G203" i="2"/>
  <c r="F203" i="2"/>
  <c r="E203" i="2"/>
  <c r="D203" i="2"/>
  <c r="C203" i="2"/>
  <c r="B203" i="2"/>
  <c r="Q202" i="2"/>
  <c r="P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B202" i="2"/>
  <c r="Q201" i="2"/>
  <c r="P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Q200" i="2"/>
  <c r="P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B200" i="2"/>
  <c r="Q199" i="2"/>
  <c r="P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B199" i="2"/>
  <c r="Q198" i="2"/>
  <c r="P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Q197" i="2"/>
  <c r="P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B197" i="2"/>
  <c r="Q196" i="2"/>
  <c r="P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Q195" i="2"/>
  <c r="P195" i="2"/>
  <c r="N195" i="2"/>
  <c r="M195" i="2"/>
  <c r="L195" i="2"/>
  <c r="K195" i="2"/>
  <c r="O195" i="2" s="1"/>
  <c r="J195" i="2"/>
  <c r="I195" i="2"/>
  <c r="H195" i="2"/>
  <c r="G195" i="2"/>
  <c r="F195" i="2"/>
  <c r="E195" i="2"/>
  <c r="D195" i="2"/>
  <c r="C195" i="2"/>
  <c r="B195" i="2"/>
  <c r="Q194" i="2"/>
  <c r="P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Q193" i="2"/>
  <c r="P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Q192" i="2"/>
  <c r="P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Q191" i="2"/>
  <c r="P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Q190" i="2"/>
  <c r="P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Q189" i="2"/>
  <c r="P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Q188" i="2"/>
  <c r="P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Q187" i="2"/>
  <c r="P187" i="2"/>
  <c r="N187" i="2"/>
  <c r="M187" i="2"/>
  <c r="L187" i="2"/>
  <c r="K187" i="2"/>
  <c r="O187" i="2" s="1"/>
  <c r="J187" i="2"/>
  <c r="I187" i="2"/>
  <c r="H187" i="2"/>
  <c r="G187" i="2"/>
  <c r="F187" i="2"/>
  <c r="E187" i="2"/>
  <c r="D187" i="2"/>
  <c r="C187" i="2"/>
  <c r="B187" i="2"/>
  <c r="Q186" i="2"/>
  <c r="P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Q185" i="2"/>
  <c r="P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Q184" i="2"/>
  <c r="P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Q183" i="2"/>
  <c r="P183" i="2"/>
  <c r="N183" i="2"/>
  <c r="M183" i="2"/>
  <c r="O183" i="2" s="1"/>
  <c r="L183" i="2"/>
  <c r="K183" i="2"/>
  <c r="J183" i="2"/>
  <c r="I183" i="2"/>
  <c r="H183" i="2"/>
  <c r="G183" i="2"/>
  <c r="F183" i="2"/>
  <c r="E183" i="2"/>
  <c r="D183" i="2"/>
  <c r="C183" i="2"/>
  <c r="B183" i="2"/>
  <c r="Q182" i="2"/>
  <c r="P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Q181" i="2"/>
  <c r="P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Q180" i="2"/>
  <c r="P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Q179" i="2"/>
  <c r="P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Q178" i="2"/>
  <c r="P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Q177" i="2"/>
  <c r="P177" i="2"/>
  <c r="N177" i="2"/>
  <c r="M177" i="2"/>
  <c r="O177" i="2" s="1"/>
  <c r="L177" i="2"/>
  <c r="K177" i="2"/>
  <c r="J177" i="2"/>
  <c r="I177" i="2"/>
  <c r="H177" i="2"/>
  <c r="G177" i="2"/>
  <c r="F177" i="2"/>
  <c r="E177" i="2"/>
  <c r="D177" i="2"/>
  <c r="C177" i="2"/>
  <c r="B177" i="2"/>
  <c r="Q176" i="2"/>
  <c r="P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Q175" i="2"/>
  <c r="P175" i="2"/>
  <c r="N175" i="2"/>
  <c r="M175" i="2"/>
  <c r="O175" i="2" s="1"/>
  <c r="L175" i="2"/>
  <c r="K175" i="2"/>
  <c r="J175" i="2"/>
  <c r="I175" i="2"/>
  <c r="H175" i="2"/>
  <c r="G175" i="2"/>
  <c r="F175" i="2"/>
  <c r="E175" i="2"/>
  <c r="D175" i="2"/>
  <c r="C175" i="2"/>
  <c r="B175" i="2"/>
  <c r="Q174" i="2"/>
  <c r="P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Q173" i="2"/>
  <c r="P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Q172" i="2"/>
  <c r="P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Q171" i="2"/>
  <c r="P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Q170" i="2"/>
  <c r="P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Q169" i="2"/>
  <c r="P169" i="2"/>
  <c r="N169" i="2"/>
  <c r="M169" i="2"/>
  <c r="O169" i="2" s="1"/>
  <c r="L169" i="2"/>
  <c r="K169" i="2"/>
  <c r="J169" i="2"/>
  <c r="I169" i="2"/>
  <c r="H169" i="2"/>
  <c r="G169" i="2"/>
  <c r="F169" i="2"/>
  <c r="E169" i="2"/>
  <c r="D169" i="2"/>
  <c r="C169" i="2"/>
  <c r="B169" i="2"/>
  <c r="Q168" i="2"/>
  <c r="P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Q167" i="2"/>
  <c r="P167" i="2"/>
  <c r="N167" i="2"/>
  <c r="M167" i="2"/>
  <c r="O167" i="2" s="1"/>
  <c r="L167" i="2"/>
  <c r="K167" i="2"/>
  <c r="J167" i="2"/>
  <c r="I167" i="2"/>
  <c r="H167" i="2"/>
  <c r="G167" i="2"/>
  <c r="F167" i="2"/>
  <c r="E167" i="2"/>
  <c r="D167" i="2"/>
  <c r="C167" i="2"/>
  <c r="B167" i="2"/>
  <c r="Q166" i="2"/>
  <c r="P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Q165" i="2"/>
  <c r="P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Q164" i="2"/>
  <c r="P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Q163" i="2"/>
  <c r="P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Q162" i="2"/>
  <c r="P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Q161" i="2"/>
  <c r="P161" i="2"/>
  <c r="N161" i="2"/>
  <c r="M161" i="2"/>
  <c r="O161" i="2" s="1"/>
  <c r="L161" i="2"/>
  <c r="K161" i="2"/>
  <c r="J161" i="2"/>
  <c r="I161" i="2"/>
  <c r="H161" i="2"/>
  <c r="G161" i="2"/>
  <c r="F161" i="2"/>
  <c r="E161" i="2"/>
  <c r="D161" i="2"/>
  <c r="C161" i="2"/>
  <c r="B161" i="2"/>
  <c r="Q160" i="2"/>
  <c r="P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Q159" i="2"/>
  <c r="P159" i="2"/>
  <c r="N159" i="2"/>
  <c r="M159" i="2"/>
  <c r="O159" i="2" s="1"/>
  <c r="L159" i="2"/>
  <c r="K159" i="2"/>
  <c r="J159" i="2"/>
  <c r="I159" i="2"/>
  <c r="H159" i="2"/>
  <c r="G159" i="2"/>
  <c r="F159" i="2"/>
  <c r="E159" i="2"/>
  <c r="D159" i="2"/>
  <c r="C159" i="2"/>
  <c r="B159" i="2"/>
  <c r="Q158" i="2"/>
  <c r="P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Q157" i="2"/>
  <c r="P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Q156" i="2"/>
  <c r="P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Q155" i="2"/>
  <c r="P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Q154" i="2"/>
  <c r="P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Q153" i="2"/>
  <c r="P153" i="2"/>
  <c r="N153" i="2"/>
  <c r="M153" i="2"/>
  <c r="O153" i="2" s="1"/>
  <c r="L153" i="2"/>
  <c r="K153" i="2"/>
  <c r="J153" i="2"/>
  <c r="I153" i="2"/>
  <c r="H153" i="2"/>
  <c r="G153" i="2"/>
  <c r="F153" i="2"/>
  <c r="E153" i="2"/>
  <c r="D153" i="2"/>
  <c r="C153" i="2"/>
  <c r="B153" i="2"/>
  <c r="Q152" i="2"/>
  <c r="P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Q151" i="2"/>
  <c r="P151" i="2"/>
  <c r="N151" i="2"/>
  <c r="M151" i="2"/>
  <c r="O151" i="2" s="1"/>
  <c r="L151" i="2"/>
  <c r="K151" i="2"/>
  <c r="J151" i="2"/>
  <c r="I151" i="2"/>
  <c r="H151" i="2"/>
  <c r="G151" i="2"/>
  <c r="F151" i="2"/>
  <c r="E151" i="2"/>
  <c r="D151" i="2"/>
  <c r="C151" i="2"/>
  <c r="B151" i="2"/>
  <c r="Q150" i="2"/>
  <c r="P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Q149" i="2"/>
  <c r="P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Q148" i="2"/>
  <c r="P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Q147" i="2"/>
  <c r="P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Q146" i="2"/>
  <c r="P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Q145" i="2"/>
  <c r="P145" i="2"/>
  <c r="N145" i="2"/>
  <c r="M145" i="2"/>
  <c r="O145" i="2" s="1"/>
  <c r="L145" i="2"/>
  <c r="K145" i="2"/>
  <c r="J145" i="2"/>
  <c r="I145" i="2"/>
  <c r="H145" i="2"/>
  <c r="G145" i="2"/>
  <c r="F145" i="2"/>
  <c r="E145" i="2"/>
  <c r="D145" i="2"/>
  <c r="C145" i="2"/>
  <c r="B145" i="2"/>
  <c r="Q144" i="2"/>
  <c r="P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Q143" i="2"/>
  <c r="P143" i="2"/>
  <c r="N143" i="2"/>
  <c r="M143" i="2"/>
  <c r="O143" i="2" s="1"/>
  <c r="L143" i="2"/>
  <c r="K143" i="2"/>
  <c r="J143" i="2"/>
  <c r="I143" i="2"/>
  <c r="H143" i="2"/>
  <c r="G143" i="2"/>
  <c r="F143" i="2"/>
  <c r="E143" i="2"/>
  <c r="D143" i="2"/>
  <c r="C143" i="2"/>
  <c r="B143" i="2"/>
  <c r="Q142" i="2"/>
  <c r="P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Q141" i="2"/>
  <c r="P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Q140" i="2"/>
  <c r="P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Q139" i="2"/>
  <c r="P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Q138" i="2"/>
  <c r="P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Q137" i="2"/>
  <c r="P137" i="2"/>
  <c r="N137" i="2"/>
  <c r="M137" i="2"/>
  <c r="O137" i="2" s="1"/>
  <c r="L137" i="2"/>
  <c r="K137" i="2"/>
  <c r="J137" i="2"/>
  <c r="I137" i="2"/>
  <c r="H137" i="2"/>
  <c r="G137" i="2"/>
  <c r="F137" i="2"/>
  <c r="E137" i="2"/>
  <c r="D137" i="2"/>
  <c r="C137" i="2"/>
  <c r="B137" i="2"/>
  <c r="Q136" i="2"/>
  <c r="P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Q135" i="2"/>
  <c r="P135" i="2"/>
  <c r="N135" i="2"/>
  <c r="M135" i="2"/>
  <c r="O135" i="2" s="1"/>
  <c r="L135" i="2"/>
  <c r="K135" i="2"/>
  <c r="J135" i="2"/>
  <c r="I135" i="2"/>
  <c r="H135" i="2"/>
  <c r="G135" i="2"/>
  <c r="F135" i="2"/>
  <c r="E135" i="2"/>
  <c r="D135" i="2"/>
  <c r="C135" i="2"/>
  <c r="B135" i="2"/>
  <c r="Q134" i="2"/>
  <c r="P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Q133" i="2"/>
  <c r="P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Q132" i="2"/>
  <c r="P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Q131" i="2"/>
  <c r="P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Q130" i="2"/>
  <c r="P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Q129" i="2"/>
  <c r="P129" i="2"/>
  <c r="N129" i="2"/>
  <c r="M129" i="2"/>
  <c r="O129" i="2" s="1"/>
  <c r="L129" i="2"/>
  <c r="K129" i="2"/>
  <c r="J129" i="2"/>
  <c r="I129" i="2"/>
  <c r="H129" i="2"/>
  <c r="G129" i="2"/>
  <c r="F129" i="2"/>
  <c r="E129" i="2"/>
  <c r="D129" i="2"/>
  <c r="C129" i="2"/>
  <c r="B129" i="2"/>
  <c r="Q128" i="2"/>
  <c r="P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Q127" i="2"/>
  <c r="P127" i="2"/>
  <c r="N127" i="2"/>
  <c r="M127" i="2"/>
  <c r="O127" i="2" s="1"/>
  <c r="L127" i="2"/>
  <c r="K127" i="2"/>
  <c r="J127" i="2"/>
  <c r="I127" i="2"/>
  <c r="H127" i="2"/>
  <c r="G127" i="2"/>
  <c r="F127" i="2"/>
  <c r="E127" i="2"/>
  <c r="D127" i="2"/>
  <c r="C127" i="2"/>
  <c r="B127" i="2"/>
  <c r="Q126" i="2"/>
  <c r="P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Q125" i="2"/>
  <c r="P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Q124" i="2"/>
  <c r="P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Q123" i="2"/>
  <c r="P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Q122" i="2"/>
  <c r="P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Q121" i="2"/>
  <c r="P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Q120" i="2"/>
  <c r="P120" i="2"/>
  <c r="N120" i="2"/>
  <c r="O120" i="2" s="1"/>
  <c r="M120" i="2"/>
  <c r="L120" i="2"/>
  <c r="K120" i="2"/>
  <c r="J120" i="2"/>
  <c r="I120" i="2"/>
  <c r="H120" i="2"/>
  <c r="G120" i="2"/>
  <c r="F120" i="2"/>
  <c r="E120" i="2"/>
  <c r="D120" i="2"/>
  <c r="C120" i="2"/>
  <c r="B120" i="2"/>
  <c r="Q119" i="2"/>
  <c r="P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Q118" i="2"/>
  <c r="P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Q117" i="2"/>
  <c r="P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Q116" i="2"/>
  <c r="P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Q115" i="2"/>
  <c r="P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Q114" i="2"/>
  <c r="P114" i="2"/>
  <c r="N114" i="2"/>
  <c r="O114" i="2" s="1"/>
  <c r="M114" i="2"/>
  <c r="L114" i="2"/>
  <c r="K114" i="2"/>
  <c r="J114" i="2"/>
  <c r="I114" i="2"/>
  <c r="H114" i="2"/>
  <c r="G114" i="2"/>
  <c r="F114" i="2"/>
  <c r="E114" i="2"/>
  <c r="D114" i="2"/>
  <c r="C114" i="2"/>
  <c r="B114" i="2"/>
  <c r="Q113" i="2"/>
  <c r="P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Q112" i="2"/>
  <c r="P112" i="2"/>
  <c r="N112" i="2"/>
  <c r="O112" i="2" s="1"/>
  <c r="M112" i="2"/>
  <c r="L112" i="2"/>
  <c r="K112" i="2"/>
  <c r="J112" i="2"/>
  <c r="I112" i="2"/>
  <c r="H112" i="2"/>
  <c r="G112" i="2"/>
  <c r="F112" i="2"/>
  <c r="E112" i="2"/>
  <c r="D112" i="2"/>
  <c r="C112" i="2"/>
  <c r="B112" i="2"/>
  <c r="Q111" i="2"/>
  <c r="P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Q110" i="2"/>
  <c r="P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Q109" i="2"/>
  <c r="P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Q108" i="2"/>
  <c r="P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Q107" i="2"/>
  <c r="P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Q106" i="2"/>
  <c r="P106" i="2"/>
  <c r="N106" i="2"/>
  <c r="O106" i="2" s="1"/>
  <c r="M106" i="2"/>
  <c r="L106" i="2"/>
  <c r="K106" i="2"/>
  <c r="J106" i="2"/>
  <c r="I106" i="2"/>
  <c r="H106" i="2"/>
  <c r="G106" i="2"/>
  <c r="F106" i="2"/>
  <c r="E106" i="2"/>
  <c r="D106" i="2"/>
  <c r="C106" i="2"/>
  <c r="B106" i="2"/>
  <c r="Q105" i="2"/>
  <c r="P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Q104" i="2"/>
  <c r="P104" i="2"/>
  <c r="N104" i="2"/>
  <c r="O104" i="2" s="1"/>
  <c r="M104" i="2"/>
  <c r="L104" i="2"/>
  <c r="K104" i="2"/>
  <c r="J104" i="2"/>
  <c r="I104" i="2"/>
  <c r="H104" i="2"/>
  <c r="G104" i="2"/>
  <c r="F104" i="2"/>
  <c r="E104" i="2"/>
  <c r="D104" i="2"/>
  <c r="C104" i="2"/>
  <c r="B104" i="2"/>
  <c r="Q103" i="2"/>
  <c r="P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Q102" i="2"/>
  <c r="P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Q101" i="2"/>
  <c r="P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Q100" i="2"/>
  <c r="P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Q99" i="2"/>
  <c r="P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Q98" i="2"/>
  <c r="P98" i="2"/>
  <c r="N98" i="2"/>
  <c r="O98" i="2" s="1"/>
  <c r="M98" i="2"/>
  <c r="L98" i="2"/>
  <c r="K98" i="2"/>
  <c r="J98" i="2"/>
  <c r="I98" i="2"/>
  <c r="H98" i="2"/>
  <c r="G98" i="2"/>
  <c r="F98" i="2"/>
  <c r="E98" i="2"/>
  <c r="D98" i="2"/>
  <c r="C98" i="2"/>
  <c r="B98" i="2"/>
  <c r="Q97" i="2"/>
  <c r="P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Q96" i="2"/>
  <c r="P96" i="2"/>
  <c r="N96" i="2"/>
  <c r="O96" i="2" s="1"/>
  <c r="M96" i="2"/>
  <c r="L96" i="2"/>
  <c r="K96" i="2"/>
  <c r="J96" i="2"/>
  <c r="I96" i="2"/>
  <c r="H96" i="2"/>
  <c r="G96" i="2"/>
  <c r="F96" i="2"/>
  <c r="E96" i="2"/>
  <c r="D96" i="2"/>
  <c r="C96" i="2"/>
  <c r="B96" i="2"/>
  <c r="Q95" i="2"/>
  <c r="P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Q94" i="2"/>
  <c r="P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Q93" i="2"/>
  <c r="P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Q92" i="2"/>
  <c r="P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Q91" i="2"/>
  <c r="P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Q90" i="2"/>
  <c r="P90" i="2"/>
  <c r="N90" i="2"/>
  <c r="O90" i="2" s="1"/>
  <c r="M90" i="2"/>
  <c r="L90" i="2"/>
  <c r="K90" i="2"/>
  <c r="J90" i="2"/>
  <c r="I90" i="2"/>
  <c r="H90" i="2"/>
  <c r="G90" i="2"/>
  <c r="F90" i="2"/>
  <c r="E90" i="2"/>
  <c r="D90" i="2"/>
  <c r="C90" i="2"/>
  <c r="B90" i="2"/>
  <c r="Q89" i="2"/>
  <c r="P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Q88" i="2"/>
  <c r="P88" i="2"/>
  <c r="N88" i="2"/>
  <c r="O88" i="2" s="1"/>
  <c r="M88" i="2"/>
  <c r="L88" i="2"/>
  <c r="K88" i="2"/>
  <c r="J88" i="2"/>
  <c r="I88" i="2"/>
  <c r="H88" i="2"/>
  <c r="G88" i="2"/>
  <c r="F88" i="2"/>
  <c r="E88" i="2"/>
  <c r="D88" i="2"/>
  <c r="C88" i="2"/>
  <c r="B88" i="2"/>
  <c r="Q87" i="2"/>
  <c r="P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Q86" i="2"/>
  <c r="P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Q85" i="2"/>
  <c r="P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Q84" i="2"/>
  <c r="P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Q83" i="2"/>
  <c r="P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Q82" i="2"/>
  <c r="P82" i="2"/>
  <c r="N82" i="2"/>
  <c r="O82" i="2" s="1"/>
  <c r="M82" i="2"/>
  <c r="L82" i="2"/>
  <c r="K82" i="2"/>
  <c r="J82" i="2"/>
  <c r="I82" i="2"/>
  <c r="H82" i="2"/>
  <c r="G82" i="2"/>
  <c r="F82" i="2"/>
  <c r="E82" i="2"/>
  <c r="D82" i="2"/>
  <c r="C82" i="2"/>
  <c r="B82" i="2"/>
  <c r="Q81" i="2"/>
  <c r="P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Q80" i="2"/>
  <c r="P80" i="2"/>
  <c r="N80" i="2"/>
  <c r="O80" i="2" s="1"/>
  <c r="M80" i="2"/>
  <c r="L80" i="2"/>
  <c r="K80" i="2"/>
  <c r="J80" i="2"/>
  <c r="I80" i="2"/>
  <c r="H80" i="2"/>
  <c r="G80" i="2"/>
  <c r="F80" i="2"/>
  <c r="E80" i="2"/>
  <c r="D80" i="2"/>
  <c r="C80" i="2"/>
  <c r="B80" i="2"/>
  <c r="Q79" i="2"/>
  <c r="P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Q78" i="2"/>
  <c r="P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Q77" i="2"/>
  <c r="P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Q76" i="2"/>
  <c r="P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Q75" i="2"/>
  <c r="P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Q74" i="2"/>
  <c r="P74" i="2"/>
  <c r="N74" i="2"/>
  <c r="O74" i="2" s="1"/>
  <c r="M74" i="2"/>
  <c r="L74" i="2"/>
  <c r="K74" i="2"/>
  <c r="J74" i="2"/>
  <c r="I74" i="2"/>
  <c r="H74" i="2"/>
  <c r="G74" i="2"/>
  <c r="F74" i="2"/>
  <c r="E74" i="2"/>
  <c r="D74" i="2"/>
  <c r="C74" i="2"/>
  <c r="B74" i="2"/>
  <c r="Q73" i="2"/>
  <c r="P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Q72" i="2"/>
  <c r="P72" i="2"/>
  <c r="N72" i="2"/>
  <c r="O72" i="2" s="1"/>
  <c r="M72" i="2"/>
  <c r="L72" i="2"/>
  <c r="K72" i="2"/>
  <c r="J72" i="2"/>
  <c r="I72" i="2"/>
  <c r="H72" i="2"/>
  <c r="G72" i="2"/>
  <c r="F72" i="2"/>
  <c r="E72" i="2"/>
  <c r="D72" i="2"/>
  <c r="C72" i="2"/>
  <c r="B72" i="2"/>
  <c r="Q71" i="2"/>
  <c r="P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Q70" i="2"/>
  <c r="P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Q69" i="2"/>
  <c r="P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Q68" i="2"/>
  <c r="P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Q67" i="2"/>
  <c r="P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Q66" i="2"/>
  <c r="P66" i="2"/>
  <c r="N66" i="2"/>
  <c r="O66" i="2" s="1"/>
  <c r="M66" i="2"/>
  <c r="L66" i="2"/>
  <c r="K66" i="2"/>
  <c r="J66" i="2"/>
  <c r="I66" i="2"/>
  <c r="H66" i="2"/>
  <c r="G66" i="2"/>
  <c r="F66" i="2"/>
  <c r="E66" i="2"/>
  <c r="D66" i="2"/>
  <c r="C66" i="2"/>
  <c r="B66" i="2"/>
  <c r="Q65" i="2"/>
  <c r="P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Q64" i="2"/>
  <c r="P64" i="2"/>
  <c r="N64" i="2"/>
  <c r="O64" i="2" s="1"/>
  <c r="M64" i="2"/>
  <c r="L64" i="2"/>
  <c r="K64" i="2"/>
  <c r="J64" i="2"/>
  <c r="I64" i="2"/>
  <c r="H64" i="2"/>
  <c r="G64" i="2"/>
  <c r="F64" i="2"/>
  <c r="E64" i="2"/>
  <c r="D64" i="2"/>
  <c r="C64" i="2"/>
  <c r="B64" i="2"/>
  <c r="Q63" i="2"/>
  <c r="P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Q62" i="2"/>
  <c r="P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Q61" i="2"/>
  <c r="P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Q60" i="2"/>
  <c r="P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Q59" i="2"/>
  <c r="P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Q58" i="2"/>
  <c r="P58" i="2"/>
  <c r="N58" i="2"/>
  <c r="O58" i="2" s="1"/>
  <c r="M58" i="2"/>
  <c r="L58" i="2"/>
  <c r="K58" i="2"/>
  <c r="J58" i="2"/>
  <c r="I58" i="2"/>
  <c r="H58" i="2"/>
  <c r="G58" i="2"/>
  <c r="F58" i="2"/>
  <c r="E58" i="2"/>
  <c r="D58" i="2"/>
  <c r="C58" i="2"/>
  <c r="B58" i="2"/>
  <c r="Q57" i="2"/>
  <c r="P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Q56" i="2"/>
  <c r="P56" i="2"/>
  <c r="N56" i="2"/>
  <c r="O56" i="2" s="1"/>
  <c r="M56" i="2"/>
  <c r="L56" i="2"/>
  <c r="K56" i="2"/>
  <c r="J56" i="2"/>
  <c r="I56" i="2"/>
  <c r="H56" i="2"/>
  <c r="G56" i="2"/>
  <c r="F56" i="2"/>
  <c r="E56" i="2"/>
  <c r="D56" i="2"/>
  <c r="C56" i="2"/>
  <c r="B56" i="2"/>
  <c r="Q55" i="2"/>
  <c r="P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Q54" i="2"/>
  <c r="P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Q53" i="2"/>
  <c r="P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Q52" i="2"/>
  <c r="P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Q51" i="2"/>
  <c r="P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Q50" i="2"/>
  <c r="P50" i="2"/>
  <c r="N50" i="2"/>
  <c r="O50" i="2" s="1"/>
  <c r="M50" i="2"/>
  <c r="L50" i="2"/>
  <c r="K50" i="2"/>
  <c r="J50" i="2"/>
  <c r="I50" i="2"/>
  <c r="H50" i="2"/>
  <c r="G50" i="2"/>
  <c r="F50" i="2"/>
  <c r="E50" i="2"/>
  <c r="D50" i="2"/>
  <c r="C50" i="2"/>
  <c r="B50" i="2"/>
  <c r="Q49" i="2"/>
  <c r="P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Q48" i="2"/>
  <c r="P48" i="2"/>
  <c r="N48" i="2"/>
  <c r="O48" i="2" s="1"/>
  <c r="M48" i="2"/>
  <c r="L48" i="2"/>
  <c r="K48" i="2"/>
  <c r="J48" i="2"/>
  <c r="I48" i="2"/>
  <c r="H48" i="2"/>
  <c r="G48" i="2"/>
  <c r="F48" i="2"/>
  <c r="E48" i="2"/>
  <c r="D48" i="2"/>
  <c r="C48" i="2"/>
  <c r="B48" i="2"/>
  <c r="Q47" i="2"/>
  <c r="P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Q46" i="2"/>
  <c r="P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Q45" i="2"/>
  <c r="P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Q44" i="2"/>
  <c r="P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Q43" i="2"/>
  <c r="P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Q42" i="2"/>
  <c r="P42" i="2"/>
  <c r="N42" i="2"/>
  <c r="O42" i="2" s="1"/>
  <c r="M42" i="2"/>
  <c r="L42" i="2"/>
  <c r="K42" i="2"/>
  <c r="J42" i="2"/>
  <c r="I42" i="2"/>
  <c r="H42" i="2"/>
  <c r="G42" i="2"/>
  <c r="F42" i="2"/>
  <c r="E42" i="2"/>
  <c r="D42" i="2"/>
  <c r="C42" i="2"/>
  <c r="B42" i="2"/>
  <c r="Q41" i="2"/>
  <c r="P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Q40" i="2"/>
  <c r="P40" i="2"/>
  <c r="N40" i="2"/>
  <c r="O40" i="2" s="1"/>
  <c r="M40" i="2"/>
  <c r="L40" i="2"/>
  <c r="K40" i="2"/>
  <c r="J40" i="2"/>
  <c r="I40" i="2"/>
  <c r="H40" i="2"/>
  <c r="G40" i="2"/>
  <c r="F40" i="2"/>
  <c r="E40" i="2"/>
  <c r="D40" i="2"/>
  <c r="C40" i="2"/>
  <c r="B40" i="2"/>
  <c r="Q39" i="2"/>
  <c r="P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Q38" i="2"/>
  <c r="P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Q37" i="2"/>
  <c r="P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Q36" i="2"/>
  <c r="P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Q35" i="2"/>
  <c r="P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Q34" i="2"/>
  <c r="P34" i="2"/>
  <c r="N34" i="2"/>
  <c r="O34" i="2" s="1"/>
  <c r="M34" i="2"/>
  <c r="L34" i="2"/>
  <c r="K34" i="2"/>
  <c r="J34" i="2"/>
  <c r="I34" i="2"/>
  <c r="H34" i="2"/>
  <c r="G34" i="2"/>
  <c r="F34" i="2"/>
  <c r="E34" i="2"/>
  <c r="D34" i="2"/>
  <c r="C34" i="2"/>
  <c r="B34" i="2"/>
  <c r="Q33" i="2"/>
  <c r="P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Q32" i="2"/>
  <c r="P32" i="2"/>
  <c r="N32" i="2"/>
  <c r="O32" i="2" s="1"/>
  <c r="M32" i="2"/>
  <c r="L32" i="2"/>
  <c r="K32" i="2"/>
  <c r="J32" i="2"/>
  <c r="I32" i="2"/>
  <c r="H32" i="2"/>
  <c r="G32" i="2"/>
  <c r="F32" i="2"/>
  <c r="E32" i="2"/>
  <c r="D32" i="2"/>
  <c r="C32" i="2"/>
  <c r="B32" i="2"/>
  <c r="Q31" i="2"/>
  <c r="P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Q30" i="2"/>
  <c r="P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Q29" i="2"/>
  <c r="P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Q28" i="2"/>
  <c r="P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Q27" i="2"/>
  <c r="P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Q26" i="2"/>
  <c r="P26" i="2"/>
  <c r="N26" i="2"/>
  <c r="O26" i="2" s="1"/>
  <c r="M26" i="2"/>
  <c r="L26" i="2"/>
  <c r="K26" i="2"/>
  <c r="J26" i="2"/>
  <c r="I26" i="2"/>
  <c r="H26" i="2"/>
  <c r="G26" i="2"/>
  <c r="F26" i="2"/>
  <c r="E26" i="2"/>
  <c r="D26" i="2"/>
  <c r="C26" i="2"/>
  <c r="B26" i="2"/>
  <c r="Q25" i="2"/>
  <c r="P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Q24" i="2"/>
  <c r="P24" i="2"/>
  <c r="N24" i="2"/>
  <c r="O24" i="2" s="1"/>
  <c r="M24" i="2"/>
  <c r="L24" i="2"/>
  <c r="K24" i="2"/>
  <c r="J24" i="2"/>
  <c r="I24" i="2"/>
  <c r="H24" i="2"/>
  <c r="G24" i="2"/>
  <c r="F24" i="2"/>
  <c r="E24" i="2"/>
  <c r="D24" i="2"/>
  <c r="C24" i="2"/>
  <c r="B24" i="2"/>
  <c r="Q23" i="2"/>
  <c r="P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Q22" i="2"/>
  <c r="P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O23" i="2" l="1"/>
  <c r="O95" i="2"/>
  <c r="O111" i="2"/>
  <c r="O174" i="2"/>
  <c r="O182" i="2"/>
  <c r="O62" i="2"/>
  <c r="O70" i="2"/>
  <c r="O78" i="2"/>
  <c r="O86" i="2"/>
  <c r="O191" i="2"/>
  <c r="O199" i="2"/>
  <c r="O207" i="2"/>
  <c r="O215" i="2"/>
  <c r="O223" i="2"/>
  <c r="O231" i="2"/>
  <c r="O239" i="2"/>
  <c r="O247" i="2"/>
  <c r="O255" i="2"/>
  <c r="O263" i="2"/>
  <c r="O25" i="2"/>
  <c r="O33" i="2"/>
  <c r="O41" i="2"/>
  <c r="O49" i="2"/>
  <c r="O57" i="2"/>
  <c r="O65" i="2"/>
  <c r="O73" i="2"/>
  <c r="O81" i="2"/>
  <c r="O89" i="2"/>
  <c r="O97" i="2"/>
  <c r="O105" i="2"/>
  <c r="O113" i="2"/>
  <c r="O121" i="2"/>
  <c r="O128" i="2"/>
  <c r="O136" i="2"/>
  <c r="O144" i="2"/>
  <c r="O152" i="2"/>
  <c r="O160" i="2"/>
  <c r="O168" i="2"/>
  <c r="O176" i="2"/>
  <c r="O184" i="2"/>
  <c r="O190" i="2"/>
  <c r="O198" i="2"/>
  <c r="O206" i="2"/>
  <c r="O214" i="2"/>
  <c r="O222" i="2"/>
  <c r="O230" i="2"/>
  <c r="O238" i="2"/>
  <c r="O246" i="2"/>
  <c r="O254" i="2"/>
  <c r="O262" i="2"/>
  <c r="O47" i="2"/>
  <c r="O63" i="2"/>
  <c r="O71" i="2"/>
  <c r="O79" i="2"/>
  <c r="O126" i="2"/>
  <c r="O134" i="2"/>
  <c r="O142" i="2"/>
  <c r="O46" i="2"/>
  <c r="O54" i="2"/>
  <c r="O149" i="2"/>
  <c r="O157" i="2"/>
  <c r="O173" i="2"/>
  <c r="O181" i="2"/>
  <c r="O45" i="2"/>
  <c r="O53" i="2"/>
  <c r="O61" i="2"/>
  <c r="O69" i="2"/>
  <c r="O85" i="2"/>
  <c r="O93" i="2"/>
  <c r="O101" i="2"/>
  <c r="O124" i="2"/>
  <c r="O140" i="2"/>
  <c r="O156" i="2"/>
  <c r="O164" i="2"/>
  <c r="O180" i="2"/>
  <c r="O194" i="2"/>
  <c r="O202" i="2"/>
  <c r="O234" i="2"/>
  <c r="O250" i="2"/>
  <c r="O258" i="2"/>
  <c r="O28" i="2"/>
  <c r="O36" i="2"/>
  <c r="O44" i="2"/>
  <c r="O52" i="2"/>
  <c r="O60" i="2"/>
  <c r="O68" i="2"/>
  <c r="O76" i="2"/>
  <c r="O84" i="2"/>
  <c r="O92" i="2"/>
  <c r="O100" i="2"/>
  <c r="O108" i="2"/>
  <c r="O116" i="2"/>
  <c r="O123" i="2"/>
  <c r="O131" i="2"/>
  <c r="O139" i="2"/>
  <c r="O147" i="2"/>
  <c r="O155" i="2"/>
  <c r="O163" i="2"/>
  <c r="O171" i="2"/>
  <c r="O179" i="2"/>
  <c r="O31" i="2"/>
  <c r="O39" i="2"/>
  <c r="O55" i="2"/>
  <c r="O87" i="2"/>
  <c r="O103" i="2"/>
  <c r="O119" i="2"/>
  <c r="O150" i="2"/>
  <c r="O158" i="2"/>
  <c r="O166" i="2"/>
  <c r="O22" i="2"/>
  <c r="O30" i="2"/>
  <c r="O38" i="2"/>
  <c r="O94" i="2"/>
  <c r="O102" i="2"/>
  <c r="O110" i="2"/>
  <c r="O118" i="2"/>
  <c r="O165" i="2"/>
  <c r="O29" i="2"/>
  <c r="O37" i="2"/>
  <c r="O77" i="2"/>
  <c r="O109" i="2"/>
  <c r="O117" i="2"/>
  <c r="O132" i="2"/>
  <c r="O148" i="2"/>
  <c r="O172" i="2"/>
  <c r="O186" i="2"/>
  <c r="O210" i="2"/>
  <c r="O218" i="2"/>
  <c r="O226" i="2"/>
  <c r="O242" i="2"/>
  <c r="O27" i="2"/>
  <c r="O35" i="2"/>
  <c r="O43" i="2"/>
  <c r="O51" i="2"/>
  <c r="O59" i="2"/>
  <c r="O67" i="2"/>
  <c r="O75" i="2"/>
  <c r="O83" i="2"/>
  <c r="O91" i="2"/>
  <c r="O99" i="2"/>
  <c r="O107" i="2"/>
  <c r="O115" i="2"/>
  <c r="O154" i="2"/>
  <c r="O162" i="2"/>
  <c r="O170" i="2"/>
  <c r="O178" i="2"/>
  <c r="O125" i="2"/>
  <c r="O133" i="2"/>
  <c r="O141" i="2"/>
  <c r="O122" i="2"/>
  <c r="O130" i="2"/>
  <c r="O138" i="2"/>
  <c r="O146" i="2"/>
  <c r="O189" i="2"/>
  <c r="O197" i="2"/>
  <c r="O205" i="2"/>
  <c r="O213" i="2"/>
  <c r="O221" i="2"/>
  <c r="O229" i="2"/>
  <c r="O237" i="2"/>
  <c r="O245" i="2"/>
  <c r="O253" i="2"/>
  <c r="O261" i="2"/>
  <c r="O269" i="2"/>
  <c r="O188" i="2"/>
  <c r="O196" i="2"/>
  <c r="O204" i="2"/>
  <c r="O212" i="2"/>
  <c r="O220" i="2"/>
  <c r="O228" i="2"/>
  <c r="O236" i="2"/>
  <c r="O244" i="2"/>
  <c r="O252" i="2"/>
  <c r="O260" i="2"/>
  <c r="O268" i="2"/>
  <c r="O185" i="2"/>
  <c r="O193" i="2"/>
  <c r="O201" i="2"/>
  <c r="O209" i="2"/>
  <c r="O217" i="2"/>
  <c r="O225" i="2"/>
  <c r="O233" i="2"/>
  <c r="O241" i="2"/>
  <c r="O249" i="2"/>
  <c r="O257" i="2"/>
  <c r="O265" i="2"/>
  <c r="O192" i="2"/>
  <c r="O200" i="2"/>
  <c r="O208" i="2"/>
  <c r="O216" i="2"/>
  <c r="O224" i="2"/>
  <c r="O232" i="2"/>
  <c r="O240" i="2"/>
  <c r="O248" i="2"/>
  <c r="O256" i="2"/>
  <c r="O264" i="2"/>
  <c r="Q171" i="1" l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<sst xmlns="http://schemas.openxmlformats.org/spreadsheetml/2006/main" count="38001" uniqueCount="2777">
  <si>
    <t>Plantilla de Información para la Ejecución Física y Financiera Mensual</t>
  </si>
  <si>
    <t>Entidad</t>
  </si>
  <si>
    <t>Centro Deportivo Erick Barrondo</t>
  </si>
  <si>
    <t>Fecha</t>
  </si>
  <si>
    <t>Enero</t>
  </si>
  <si>
    <t>Sección 1 - Estructura Presupuestaria</t>
  </si>
  <si>
    <t>Estructura Programática</t>
  </si>
  <si>
    <t>Ejecución Financiera</t>
  </si>
  <si>
    <t>Ejecución Física</t>
  </si>
  <si>
    <t>Indicador</t>
  </si>
  <si>
    <t>PG</t>
  </si>
  <si>
    <t>SPG</t>
  </si>
  <si>
    <t>PY</t>
  </si>
  <si>
    <t>ACT</t>
  </si>
  <si>
    <t>OB</t>
  </si>
  <si>
    <t>Bien o Servicio a Entregar</t>
  </si>
  <si>
    <t xml:space="preserve">
Aprobado</t>
  </si>
  <si>
    <t xml:space="preserve">
Vigente</t>
  </si>
  <si>
    <t xml:space="preserve">
Ejecutado</t>
  </si>
  <si>
    <t>Meta
Inicial</t>
  </si>
  <si>
    <r>
      <rPr>
        <b/>
        <sz val="10"/>
        <color indexed="10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Vigente
</t>
    </r>
  </si>
  <si>
    <t xml:space="preserve">
Ejecutada
</t>
  </si>
  <si>
    <t>Ejecución</t>
  </si>
  <si>
    <t>003</t>
  </si>
  <si>
    <t>Beneficiarios</t>
  </si>
  <si>
    <t>14,072,110.00</t>
  </si>
  <si>
    <t>Sección 2 - Características de la Población Beneficiada</t>
  </si>
  <si>
    <t>Población Beneficiada</t>
  </si>
  <si>
    <t>Sexo</t>
  </si>
  <si>
    <t>Edad</t>
  </si>
  <si>
    <t>Grupo Étnico</t>
  </si>
  <si>
    <t>Lugar de Entrega de Bienes y Servicios Provistos</t>
  </si>
  <si>
    <t>Beneficiario</t>
  </si>
  <si>
    <t>F</t>
  </si>
  <si>
    <t>M</t>
  </si>
  <si>
    <t>CUI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</si>
  <si>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</si>
  <si>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</si>
  <si>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</si>
  <si>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</si>
  <si>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</si>
  <si>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</si>
  <si>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Garifuna</t>
  </si>
  <si>
    <t>Mestizo</t>
  </si>
  <si>
    <t>Otro</t>
  </si>
  <si>
    <t>Municipio</t>
  </si>
  <si>
    <t>Departamento</t>
  </si>
  <si>
    <t>Febrero</t>
  </si>
  <si>
    <t>0003</t>
  </si>
  <si>
    <t xml:space="preserve">Beneficiarios </t>
  </si>
  <si>
    <t>Marzo</t>
  </si>
  <si>
    <t>19,618,442.00</t>
  </si>
  <si>
    <t>Abril</t>
  </si>
  <si>
    <t>20,526,791.00</t>
  </si>
  <si>
    <t xml:space="preserve">Centro Deportivo Gerona </t>
  </si>
  <si>
    <t>3,663,637.00</t>
  </si>
  <si>
    <t>Centro Deportivo Gerona</t>
  </si>
  <si>
    <t>6,019,137.00</t>
  </si>
  <si>
    <t>6,502,158.00</t>
  </si>
  <si>
    <t>Centro Deportivo Roosevelt</t>
  </si>
  <si>
    <t xml:space="preserve">Enero </t>
  </si>
  <si>
    <t>5,803,282.00</t>
  </si>
  <si>
    <t>Cristian Alexander</t>
  </si>
  <si>
    <t>Bailon</t>
  </si>
  <si>
    <t xml:space="preserve"> </t>
  </si>
  <si>
    <t>X</t>
  </si>
  <si>
    <t xml:space="preserve">  </t>
  </si>
  <si>
    <t>x</t>
  </si>
  <si>
    <t>Guatemala</t>
  </si>
  <si>
    <t>Okelio</t>
  </si>
  <si>
    <t>Chuj</t>
  </si>
  <si>
    <t>Melvin Estuardo</t>
  </si>
  <si>
    <t>Perez Hernandez</t>
  </si>
  <si>
    <t>Juan Carlos</t>
  </si>
  <si>
    <t>Ixcaja Figueroa</t>
  </si>
  <si>
    <t>Boris Antonio</t>
  </si>
  <si>
    <t>Mazariegos Ramires</t>
  </si>
  <si>
    <t>Luis Pedro Gerardo</t>
  </si>
  <si>
    <t>Secaira Vargas</t>
  </si>
  <si>
    <t>Elvrin Fredy</t>
  </si>
  <si>
    <t>Mendez Lopez</t>
  </si>
  <si>
    <t>Rolando Villanueva</t>
  </si>
  <si>
    <t>Gonzalez Domingo</t>
  </si>
  <si>
    <t>Ramiro Ismael</t>
  </si>
  <si>
    <t>Ajpop Mejia</t>
  </si>
  <si>
    <t>Luis Dagoberto</t>
  </si>
  <si>
    <t>Quintanal</t>
  </si>
  <si>
    <t>Valeriano</t>
  </si>
  <si>
    <t>Bautista Ramos</t>
  </si>
  <si>
    <t>Francisco</t>
  </si>
  <si>
    <t>Gonzalez Oxlaj</t>
  </si>
  <si>
    <t>Adonias Estuardo</t>
  </si>
  <si>
    <t>Bol Coc</t>
  </si>
  <si>
    <t>Mario Arturo</t>
  </si>
  <si>
    <t>Lopez Velasquez</t>
  </si>
  <si>
    <t>Sergio Baldomero</t>
  </si>
  <si>
    <t>Juc Quim</t>
  </si>
  <si>
    <t>Marlon Valdermar</t>
  </si>
  <si>
    <t>Letrán Avila</t>
  </si>
  <si>
    <t>Maximiliano</t>
  </si>
  <si>
    <t>Sutuj Chavix</t>
  </si>
  <si>
    <t>Baltazar</t>
  </si>
  <si>
    <t>Lindo Algua</t>
  </si>
  <si>
    <t>Eddie Ottoniel</t>
  </si>
  <si>
    <t xml:space="preserve">Reyes </t>
  </si>
  <si>
    <t>Eduardo</t>
  </si>
  <si>
    <t>Ico Choc</t>
  </si>
  <si>
    <t>Milto Alexander</t>
  </si>
  <si>
    <t>Flores Hernandez</t>
  </si>
  <si>
    <t>Nicolas Gabriel</t>
  </si>
  <si>
    <t>Pirir Franco</t>
  </si>
  <si>
    <t>Himmer Agustin</t>
  </si>
  <si>
    <t>Castañon y Castañon</t>
  </si>
  <si>
    <t>Juan</t>
  </si>
  <si>
    <t>Choc Coc</t>
  </si>
  <si>
    <t>Jose Rofolfo</t>
  </si>
  <si>
    <t>Santos</t>
  </si>
  <si>
    <t>Marvin Rodrigo</t>
  </si>
  <si>
    <t>Lopez Coche</t>
  </si>
  <si>
    <t>Vigail</t>
  </si>
  <si>
    <t>Ayala Contreras</t>
  </si>
  <si>
    <t>Jose</t>
  </si>
  <si>
    <t>Chuta Garcia</t>
  </si>
  <si>
    <t>Manuel</t>
  </si>
  <si>
    <t>Ajanel Mejía</t>
  </si>
  <si>
    <t>Mario</t>
  </si>
  <si>
    <t>Tayún Pérez</t>
  </si>
  <si>
    <t>Pedro Julio</t>
  </si>
  <si>
    <t>Ajtun Itzep</t>
  </si>
  <si>
    <t>Mariano</t>
  </si>
  <si>
    <t>Velasquez Mam</t>
  </si>
  <si>
    <t>Samuel</t>
  </si>
  <si>
    <t>Chavez Perez</t>
  </si>
  <si>
    <t>Angel Oliverio</t>
  </si>
  <si>
    <t>Oxom Pacay</t>
  </si>
  <si>
    <t>Héctor Evaristo</t>
  </si>
  <si>
    <t>Castañon Pérez</t>
  </si>
  <si>
    <t>Amarildo Amado</t>
  </si>
  <si>
    <t>Lopez Fuentes</t>
  </si>
  <si>
    <t>Jeronimo Castillo</t>
  </si>
  <si>
    <t>Walter Noe</t>
  </si>
  <si>
    <t>Medrano Ovalle</t>
  </si>
  <si>
    <t>Ervin Rolando Enrique</t>
  </si>
  <si>
    <t>Caal Coc</t>
  </si>
  <si>
    <t>Rosa Ivette</t>
  </si>
  <si>
    <t>Figueroa Perez</t>
  </si>
  <si>
    <t>Jose Daniel</t>
  </si>
  <si>
    <t>Calderon Hernandez</t>
  </si>
  <si>
    <t>Ricardo</t>
  </si>
  <si>
    <t>Yat Cuz</t>
  </si>
  <si>
    <t>Yuri Aleandrovich</t>
  </si>
  <si>
    <t>Reyes Juarez</t>
  </si>
  <si>
    <t>Juan Jose</t>
  </si>
  <si>
    <t>Morales Gutierrez</t>
  </si>
  <si>
    <t>Jorge</t>
  </si>
  <si>
    <t>Fajardo</t>
  </si>
  <si>
    <t>NO TIENE</t>
  </si>
  <si>
    <t>Mayeli</t>
  </si>
  <si>
    <t>Vasquez</t>
  </si>
  <si>
    <t>Wilson</t>
  </si>
  <si>
    <t>Castro</t>
  </si>
  <si>
    <t>Gabriela</t>
  </si>
  <si>
    <t>Abdo</t>
  </si>
  <si>
    <t>García</t>
  </si>
  <si>
    <t>Feyserr</t>
  </si>
  <si>
    <t>Pérez</t>
  </si>
  <si>
    <t>Estefany</t>
  </si>
  <si>
    <t>Madrid</t>
  </si>
  <si>
    <t>Kiara</t>
  </si>
  <si>
    <t>Bravo</t>
  </si>
  <si>
    <t>Welington</t>
  </si>
  <si>
    <t>Vallar</t>
  </si>
  <si>
    <t>Keny</t>
  </si>
  <si>
    <t>Lopez</t>
  </si>
  <si>
    <t>Walter</t>
  </si>
  <si>
    <t>Abac</t>
  </si>
  <si>
    <t>Hector</t>
  </si>
  <si>
    <t>Luis</t>
  </si>
  <si>
    <t>Delcompare</t>
  </si>
  <si>
    <t>Josue</t>
  </si>
  <si>
    <t>Sandoval</t>
  </si>
  <si>
    <t>Edgar</t>
  </si>
  <si>
    <t>Milian</t>
  </si>
  <si>
    <t>Elias</t>
  </si>
  <si>
    <t>Cucul</t>
  </si>
  <si>
    <t>Oscar</t>
  </si>
  <si>
    <t>Ramirez</t>
  </si>
  <si>
    <t>Sergio</t>
  </si>
  <si>
    <t>Canel</t>
  </si>
  <si>
    <t>Carlos</t>
  </si>
  <si>
    <t>Morales</t>
  </si>
  <si>
    <t>Wilver</t>
  </si>
  <si>
    <t>Rodriguez</t>
  </si>
  <si>
    <t>Julia</t>
  </si>
  <si>
    <t>Marvin</t>
  </si>
  <si>
    <t>Patzán</t>
  </si>
  <si>
    <t>Rosales</t>
  </si>
  <si>
    <t>Axel</t>
  </si>
  <si>
    <t>Reyes</t>
  </si>
  <si>
    <t>Abel</t>
  </si>
  <si>
    <t>Mucia</t>
  </si>
  <si>
    <t>Esteban</t>
  </si>
  <si>
    <t>López</t>
  </si>
  <si>
    <t>Jislena</t>
  </si>
  <si>
    <t>Gonzales</t>
  </si>
  <si>
    <t>Martinez</t>
  </si>
  <si>
    <t>Marta</t>
  </si>
  <si>
    <t>Acajabón</t>
  </si>
  <si>
    <t>Felipe</t>
  </si>
  <si>
    <t>Obdulio</t>
  </si>
  <si>
    <t>Siguantay</t>
  </si>
  <si>
    <t>Toc</t>
  </si>
  <si>
    <t>Contreras</t>
  </si>
  <si>
    <t>Cárdenas</t>
  </si>
  <si>
    <t>Cesar</t>
  </si>
  <si>
    <t>Castillo</t>
  </si>
  <si>
    <t>Otto</t>
  </si>
  <si>
    <t>Larios</t>
  </si>
  <si>
    <t>Josselin</t>
  </si>
  <si>
    <t>Yucute</t>
  </si>
  <si>
    <t>Evelyn</t>
  </si>
  <si>
    <t>Segura</t>
  </si>
  <si>
    <t>JULIO</t>
  </si>
  <si>
    <t>MORAN</t>
  </si>
  <si>
    <t>GUATEMALA</t>
  </si>
  <si>
    <t>JOSE</t>
  </si>
  <si>
    <t>HERRERA</t>
  </si>
  <si>
    <t>RIGOBERTO</t>
  </si>
  <si>
    <t>COC</t>
  </si>
  <si>
    <t>CARLOS</t>
  </si>
  <si>
    <t>MORALES</t>
  </si>
  <si>
    <t>MATEO</t>
  </si>
  <si>
    <t>ICO</t>
  </si>
  <si>
    <t>MANUEL</t>
  </si>
  <si>
    <t>AJANEL</t>
  </si>
  <si>
    <t>JOSELINO</t>
  </si>
  <si>
    <t>SALES</t>
  </si>
  <si>
    <t>FRANCISCO</t>
  </si>
  <si>
    <t>GUILLERMO</t>
  </si>
  <si>
    <t>MARIO</t>
  </si>
  <si>
    <t>ICHICH</t>
  </si>
  <si>
    <t>KEVIN</t>
  </si>
  <si>
    <t>NUÑEZ</t>
  </si>
  <si>
    <t>LUIS</t>
  </si>
  <si>
    <t>QUINTANAL</t>
  </si>
  <si>
    <t>EDUARDO</t>
  </si>
  <si>
    <t>GONZALES</t>
  </si>
  <si>
    <t>GUSTAVO</t>
  </si>
  <si>
    <t>MONTERRROSO</t>
  </si>
  <si>
    <t>SAMUEL</t>
  </si>
  <si>
    <t>CHAVEZ</t>
  </si>
  <si>
    <t>ESTRADA</t>
  </si>
  <si>
    <t>VALERIANO</t>
  </si>
  <si>
    <t xml:space="preserve">BAUTISTA </t>
  </si>
  <si>
    <t>SANTOS</t>
  </si>
  <si>
    <t>ALVARADO</t>
  </si>
  <si>
    <t>MARCO</t>
  </si>
  <si>
    <t xml:space="preserve">OROZCO </t>
  </si>
  <si>
    <t>HUGO</t>
  </si>
  <si>
    <t>TAX</t>
  </si>
  <si>
    <t>BALTAZAR</t>
  </si>
  <si>
    <t>LINDO</t>
  </si>
  <si>
    <t>GARCIA</t>
  </si>
  <si>
    <t>ESTUARDO</t>
  </si>
  <si>
    <t>RAMIREZ</t>
  </si>
  <si>
    <t>HERNANDEZ</t>
  </si>
  <si>
    <t>CESAR</t>
  </si>
  <si>
    <t>ESTEBAN</t>
  </si>
  <si>
    <t>MILTON</t>
  </si>
  <si>
    <t>FLORES</t>
  </si>
  <si>
    <t>SALVADOR</t>
  </si>
  <si>
    <t>CAAL</t>
  </si>
  <si>
    <t>EDDIE</t>
  </si>
  <si>
    <t>REYES</t>
  </si>
  <si>
    <t>DIEGO</t>
  </si>
  <si>
    <t>CALEL</t>
  </si>
  <si>
    <t>CASTULO</t>
  </si>
  <si>
    <t>TEPEU</t>
  </si>
  <si>
    <t>RONY</t>
  </si>
  <si>
    <t>FUENTES</t>
  </si>
  <si>
    <t>GREGORIO</t>
  </si>
  <si>
    <t>XILOJ</t>
  </si>
  <si>
    <t>JUAN</t>
  </si>
  <si>
    <t>MULUL</t>
  </si>
  <si>
    <t>EMILIO</t>
  </si>
  <si>
    <t xml:space="preserve">TIPOL </t>
  </si>
  <si>
    <t>RAUL</t>
  </si>
  <si>
    <t>CHOC</t>
  </si>
  <si>
    <t>HECTOR</t>
  </si>
  <si>
    <t>CASTAÑON</t>
  </si>
  <si>
    <t>MIGUEL</t>
  </si>
  <si>
    <t>8,477,782.00</t>
  </si>
  <si>
    <t>Ico</t>
  </si>
  <si>
    <t>Joel</t>
  </si>
  <si>
    <t>Valenzuela</t>
  </si>
  <si>
    <t>Choc</t>
  </si>
  <si>
    <t>Rafael</t>
  </si>
  <si>
    <t xml:space="preserve">Bracamonte </t>
  </si>
  <si>
    <t>Vásquez</t>
  </si>
  <si>
    <t>Alvarado</t>
  </si>
  <si>
    <t>Cú</t>
  </si>
  <si>
    <t>Chávez</t>
  </si>
  <si>
    <t xml:space="preserve">Lima </t>
  </si>
  <si>
    <t>Pablo</t>
  </si>
  <si>
    <t>Marroquin</t>
  </si>
  <si>
    <t>Lindo</t>
  </si>
  <si>
    <t>Salvador</t>
  </si>
  <si>
    <t>Caal</t>
  </si>
  <si>
    <t>Hernández</t>
  </si>
  <si>
    <t>Milder</t>
  </si>
  <si>
    <t>Osorio</t>
  </si>
  <si>
    <t>Ronald</t>
  </si>
  <si>
    <t>González</t>
  </si>
  <si>
    <t>Guillermo</t>
  </si>
  <si>
    <t>Ixcajo</t>
  </si>
  <si>
    <t>Geovanni</t>
  </si>
  <si>
    <t>Milton</t>
  </si>
  <si>
    <t>Flores</t>
  </si>
  <si>
    <t>Ayala</t>
  </si>
  <si>
    <t>Armando</t>
  </si>
  <si>
    <t>Elmer</t>
  </si>
  <si>
    <t>Paau</t>
  </si>
  <si>
    <t>Esvin</t>
  </si>
  <si>
    <t>Hugo</t>
  </si>
  <si>
    <t>Sum</t>
  </si>
  <si>
    <t>Miguel</t>
  </si>
  <si>
    <t>Castañon</t>
  </si>
  <si>
    <t>Ajanel</t>
  </si>
  <si>
    <t>Tomas</t>
  </si>
  <si>
    <t>Ervin</t>
  </si>
  <si>
    <t>Yat</t>
  </si>
  <si>
    <t>Sebastian</t>
  </si>
  <si>
    <t>Martin</t>
  </si>
  <si>
    <t>Oliver</t>
  </si>
  <si>
    <t>Gustavo</t>
  </si>
  <si>
    <t>Monterroso</t>
  </si>
  <si>
    <t>Vicente</t>
  </si>
  <si>
    <t>Avila</t>
  </si>
  <si>
    <t>Ronny</t>
  </si>
  <si>
    <t>León</t>
  </si>
  <si>
    <t>Rosa</t>
  </si>
  <si>
    <t>Maldonado</t>
  </si>
  <si>
    <t>Alvaro</t>
  </si>
  <si>
    <t>Padilla</t>
  </si>
  <si>
    <t>Nelson</t>
  </si>
  <si>
    <t>Zeta</t>
  </si>
  <si>
    <t>Diego</t>
  </si>
  <si>
    <t>Calel</t>
  </si>
  <si>
    <t>Marco</t>
  </si>
  <si>
    <t>Tzi</t>
  </si>
  <si>
    <t>Julio</t>
  </si>
  <si>
    <t>Moran</t>
  </si>
  <si>
    <t>Carias</t>
  </si>
  <si>
    <t>Velásquez</t>
  </si>
  <si>
    <t>Eric</t>
  </si>
  <si>
    <t>Emilio</t>
  </si>
  <si>
    <t>Tipol</t>
  </si>
  <si>
    <t>Quib</t>
  </si>
  <si>
    <t>9,429,303.00</t>
  </si>
  <si>
    <t>Alex</t>
  </si>
  <si>
    <t>Cifuentes</t>
  </si>
  <si>
    <t xml:space="preserve">Moran </t>
  </si>
  <si>
    <t>Henry</t>
  </si>
  <si>
    <t>Pulex</t>
  </si>
  <si>
    <t>César</t>
  </si>
  <si>
    <t>Cu</t>
  </si>
  <si>
    <t>Almer</t>
  </si>
  <si>
    <t>Barbara</t>
  </si>
  <si>
    <t>Rivas</t>
  </si>
  <si>
    <t>José</t>
  </si>
  <si>
    <t>Bá</t>
  </si>
  <si>
    <t>Hérnandez</t>
  </si>
  <si>
    <t>Sebastián</t>
  </si>
  <si>
    <t>Martín</t>
  </si>
  <si>
    <t>Pedro</t>
  </si>
  <si>
    <t>Santiago</t>
  </si>
  <si>
    <t>Macario</t>
  </si>
  <si>
    <t>Estebán</t>
  </si>
  <si>
    <t>Danny</t>
  </si>
  <si>
    <t>Godoy</t>
  </si>
  <si>
    <t xml:space="preserve">Barrios </t>
  </si>
  <si>
    <t>Quiejú</t>
  </si>
  <si>
    <t>Medrano</t>
  </si>
  <si>
    <t>Erick Barrondo</t>
  </si>
  <si>
    <t>03</t>
  </si>
  <si>
    <t>Mayo</t>
  </si>
  <si>
    <t>Carolina</t>
  </si>
  <si>
    <t xml:space="preserve">García </t>
  </si>
  <si>
    <t>Alejandro</t>
  </si>
  <si>
    <t>Peréz</t>
  </si>
  <si>
    <t>Barahona</t>
  </si>
  <si>
    <t>Lebold</t>
  </si>
  <si>
    <t>Mazariegos</t>
  </si>
  <si>
    <t>Reina</t>
  </si>
  <si>
    <t>Karla</t>
  </si>
  <si>
    <t>Chacón</t>
  </si>
  <si>
    <t>Julián</t>
  </si>
  <si>
    <t>Mérida</t>
  </si>
  <si>
    <t>Godines</t>
  </si>
  <si>
    <t>Ludwin</t>
  </si>
  <si>
    <t>Anzueto</t>
  </si>
  <si>
    <t>Selvin</t>
  </si>
  <si>
    <t>Rivera</t>
  </si>
  <si>
    <t>Nora</t>
  </si>
  <si>
    <t>Grirón</t>
  </si>
  <si>
    <t>Bran</t>
  </si>
  <si>
    <t>Berta</t>
  </si>
  <si>
    <t>Blanca</t>
  </si>
  <si>
    <t>Osoy</t>
  </si>
  <si>
    <t>Esperanza</t>
  </si>
  <si>
    <t>Miriam</t>
  </si>
  <si>
    <t>Alburez</t>
  </si>
  <si>
    <t>Astrid</t>
  </si>
  <si>
    <t>María</t>
  </si>
  <si>
    <t>Andrino</t>
  </si>
  <si>
    <t>Ingrid</t>
  </si>
  <si>
    <t>Zacarías</t>
  </si>
  <si>
    <t>Vilma</t>
  </si>
  <si>
    <t>Dora</t>
  </si>
  <si>
    <t>Moreno</t>
  </si>
  <si>
    <t>Alexis</t>
  </si>
  <si>
    <t>Cindy</t>
  </si>
  <si>
    <t>Guamuche</t>
  </si>
  <si>
    <t>Eilyn</t>
  </si>
  <si>
    <t>Ariola</t>
  </si>
  <si>
    <t>Isabel</t>
  </si>
  <si>
    <t>Ochoa</t>
  </si>
  <si>
    <t>Victor</t>
  </si>
  <si>
    <t>Alvarez</t>
  </si>
  <si>
    <t>Liliana</t>
  </si>
  <si>
    <t>Chalí-Academias</t>
  </si>
  <si>
    <t>Caal-Nuevo</t>
  </si>
  <si>
    <t>Gramajo-Academias</t>
  </si>
  <si>
    <t>Olivarez-Academias</t>
  </si>
  <si>
    <t>Adelfo</t>
  </si>
  <si>
    <t>Fernandez-Academias</t>
  </si>
  <si>
    <t xml:space="preserve">María </t>
  </si>
  <si>
    <t>Andrino-trabajadora</t>
  </si>
  <si>
    <t>Estela</t>
  </si>
  <si>
    <t>Farfán</t>
  </si>
  <si>
    <t>Candy</t>
  </si>
  <si>
    <t>Herrera</t>
  </si>
  <si>
    <t>Escobar</t>
  </si>
  <si>
    <t>Laura</t>
  </si>
  <si>
    <t>Garcia</t>
  </si>
  <si>
    <t>Yenifer</t>
  </si>
  <si>
    <t>Aroche</t>
  </si>
  <si>
    <t>Cambronero</t>
  </si>
  <si>
    <t>Mynor</t>
  </si>
  <si>
    <t>Elvia</t>
  </si>
  <si>
    <t>Galvez</t>
  </si>
  <si>
    <t>Daman</t>
  </si>
  <si>
    <t>Edilma</t>
  </si>
  <si>
    <t xml:space="preserve">Pirir </t>
  </si>
  <si>
    <t>Suni</t>
  </si>
  <si>
    <t xml:space="preserve">Blanca </t>
  </si>
  <si>
    <t>Marroquín</t>
  </si>
  <si>
    <t>Nancí</t>
  </si>
  <si>
    <t>Josefina</t>
  </si>
  <si>
    <t>Orozco</t>
  </si>
  <si>
    <t>Diaz</t>
  </si>
  <si>
    <t>Gil</t>
  </si>
  <si>
    <t>Elier</t>
  </si>
  <si>
    <t>Barrera</t>
  </si>
  <si>
    <t>Jonathan</t>
  </si>
  <si>
    <t>Archila</t>
  </si>
  <si>
    <t>Gerber</t>
  </si>
  <si>
    <t>Kiessner</t>
  </si>
  <si>
    <t>Artola</t>
  </si>
  <si>
    <t>Damaris</t>
  </si>
  <si>
    <t>Lilian</t>
  </si>
  <si>
    <t>CRUZ</t>
  </si>
  <si>
    <t>Maria</t>
  </si>
  <si>
    <t xml:space="preserve">Lic </t>
  </si>
  <si>
    <t>Orlando</t>
  </si>
  <si>
    <t>Luisa</t>
  </si>
  <si>
    <t>Rudy</t>
  </si>
  <si>
    <t xml:space="preserve">Barillas </t>
  </si>
  <si>
    <t>Matías</t>
  </si>
  <si>
    <t>Angeles</t>
  </si>
  <si>
    <t>Barrios</t>
  </si>
  <si>
    <t>Ana</t>
  </si>
  <si>
    <t>Quinteros</t>
  </si>
  <si>
    <t>Josselyn</t>
  </si>
  <si>
    <t>Sara</t>
  </si>
  <si>
    <t>Mayen</t>
  </si>
  <si>
    <t>Katya</t>
  </si>
  <si>
    <t>Marisabel</t>
  </si>
  <si>
    <t>Menchú</t>
  </si>
  <si>
    <t>Mayén-Paciente</t>
  </si>
  <si>
    <t>Sanchez</t>
  </si>
  <si>
    <t>Gladiz</t>
  </si>
  <si>
    <t xml:space="preserve">Jhonathan </t>
  </si>
  <si>
    <t xml:space="preserve">Cordero </t>
  </si>
  <si>
    <t>Antohny</t>
  </si>
  <si>
    <t>Kevin</t>
  </si>
  <si>
    <t>Chicas</t>
  </si>
  <si>
    <t>Abner</t>
  </si>
  <si>
    <t>Crisóstomo</t>
  </si>
  <si>
    <t>Ashley</t>
  </si>
  <si>
    <t xml:space="preserve">Valdéz </t>
  </si>
  <si>
    <t>Bárbara</t>
  </si>
  <si>
    <t>Samayoa</t>
  </si>
  <si>
    <t xml:space="preserve">Caal </t>
  </si>
  <si>
    <t>Fernandez</t>
  </si>
  <si>
    <t>Olivarez</t>
  </si>
  <si>
    <t>Norma</t>
  </si>
  <si>
    <t>Cano</t>
  </si>
  <si>
    <t>Cristian</t>
  </si>
  <si>
    <t>Urbina</t>
  </si>
  <si>
    <t xml:space="preserve">Gonzalez </t>
  </si>
  <si>
    <t>Josué</t>
  </si>
  <si>
    <t>Cojom</t>
  </si>
  <si>
    <t>Gabri</t>
  </si>
  <si>
    <t>Reynoso</t>
  </si>
  <si>
    <t>Bryan</t>
  </si>
  <si>
    <t>Perez</t>
  </si>
  <si>
    <t>Irvin</t>
  </si>
  <si>
    <t xml:space="preserve">Cifuentes </t>
  </si>
  <si>
    <t>Chali</t>
  </si>
  <si>
    <t>Gramajo</t>
  </si>
  <si>
    <t>Gerona</t>
  </si>
  <si>
    <t>Carmen</t>
  </si>
  <si>
    <t>Roberto</t>
  </si>
  <si>
    <t xml:space="preserve">Boy </t>
  </si>
  <si>
    <t>Elizabeth</t>
  </si>
  <si>
    <t>Arriaza</t>
  </si>
  <si>
    <t xml:space="preserve">Maria </t>
  </si>
  <si>
    <t>Quiñonez</t>
  </si>
  <si>
    <t>]Boy</t>
  </si>
  <si>
    <t>Alba</t>
  </si>
  <si>
    <t>Calderon</t>
  </si>
  <si>
    <t>Lidia</t>
  </si>
  <si>
    <t>Guerra</t>
  </si>
  <si>
    <t>Bartolomino</t>
  </si>
  <si>
    <t>Chumajay</t>
  </si>
  <si>
    <t>Lucrecia</t>
  </si>
  <si>
    <t>Galindo</t>
  </si>
  <si>
    <t>Angelica</t>
  </si>
  <si>
    <t>Clara</t>
  </si>
  <si>
    <t>Alonzo</t>
  </si>
  <si>
    <t>Marlen</t>
  </si>
  <si>
    <t>Bolvito</t>
  </si>
  <si>
    <t>Argueta</t>
  </si>
  <si>
    <t>Magda</t>
  </si>
  <si>
    <t>Mendez</t>
  </si>
  <si>
    <t>Olga</t>
  </si>
  <si>
    <t>Elena</t>
  </si>
  <si>
    <t>Velasquez</t>
  </si>
  <si>
    <t>Mejia</t>
  </si>
  <si>
    <t>Griselda</t>
  </si>
  <si>
    <t>Mancilla</t>
  </si>
  <si>
    <t>Anabella</t>
  </si>
  <si>
    <t>Del Pinal</t>
  </si>
  <si>
    <t>Roosevelt</t>
  </si>
  <si>
    <t>Nataly</t>
  </si>
  <si>
    <t>Anderson</t>
  </si>
  <si>
    <t>Belsi</t>
  </si>
  <si>
    <t>Brayan</t>
  </si>
  <si>
    <t>Domingo</t>
  </si>
  <si>
    <t>Conos</t>
  </si>
  <si>
    <t>Mixco</t>
  </si>
  <si>
    <t>Nidia</t>
  </si>
  <si>
    <t>Aleida</t>
  </si>
  <si>
    <t>Gonzalez</t>
  </si>
  <si>
    <t>Myriam</t>
  </si>
  <si>
    <t>Floridalma</t>
  </si>
  <si>
    <t xml:space="preserve">Rosales Urzua </t>
  </si>
  <si>
    <t>Celia Veronica</t>
  </si>
  <si>
    <t xml:space="preserve">Garcia Garcia </t>
  </si>
  <si>
    <t>Marco Antonio</t>
  </si>
  <si>
    <t>Mendez Días</t>
  </si>
  <si>
    <t>Glenda Marcelina</t>
  </si>
  <si>
    <t>Gonzales Alvares</t>
  </si>
  <si>
    <t>Oscar Leonel</t>
  </si>
  <si>
    <t>Pixtun Curup</t>
  </si>
  <si>
    <t>Jackeline Florentina</t>
  </si>
  <si>
    <t>Marcial Ellington</t>
  </si>
  <si>
    <t>Ana Veronica</t>
  </si>
  <si>
    <t>Pinol</t>
  </si>
  <si>
    <t>Gonzales Queme</t>
  </si>
  <si>
    <t>Gustavo Antonio</t>
  </si>
  <si>
    <t>Juan Gabriel</t>
  </si>
  <si>
    <t>Gonzalez Morales</t>
  </si>
  <si>
    <t>Bladimir Cristian</t>
  </si>
  <si>
    <t>Jurado</t>
  </si>
  <si>
    <t>Jose Maria</t>
  </si>
  <si>
    <t>Dondiego Rodriguez</t>
  </si>
  <si>
    <t>Andres</t>
  </si>
  <si>
    <t>Vicente Ajqui</t>
  </si>
  <si>
    <t>Olga Patricia</t>
  </si>
  <si>
    <t>Soto Romero</t>
  </si>
  <si>
    <t>Carlos Alfredo</t>
  </si>
  <si>
    <t>Osuna Aguilar</t>
  </si>
  <si>
    <t>Brenda Elizabeth</t>
  </si>
  <si>
    <t xml:space="preserve">Cordon </t>
  </si>
  <si>
    <t>Rosa Maria</t>
  </si>
  <si>
    <t>Lopez Cuyan</t>
  </si>
  <si>
    <t>Elmer Gerardo</t>
  </si>
  <si>
    <t>Castillo Jimenez</t>
  </si>
  <si>
    <t>Brenda Rocio</t>
  </si>
  <si>
    <t>Gil Perez</t>
  </si>
  <si>
    <t>Juan Luis</t>
  </si>
  <si>
    <t>Lizarralde Alvarado</t>
  </si>
  <si>
    <t>Erwin Estuardo</t>
  </si>
  <si>
    <t>Juarez</t>
  </si>
  <si>
    <t>Norma Lisseth</t>
  </si>
  <si>
    <t>Vargas Estrada</t>
  </si>
  <si>
    <t>Brenda Ester</t>
  </si>
  <si>
    <t>Galindo Figueroa</t>
  </si>
  <si>
    <t>Gabriel Estuardo</t>
  </si>
  <si>
    <t>Montufar Rodriguez</t>
  </si>
  <si>
    <t>Yessica Karina</t>
  </si>
  <si>
    <t>Pineda Gonzales</t>
  </si>
  <si>
    <t>Luis Pedro</t>
  </si>
  <si>
    <t>Rojas Alvarado</t>
  </si>
  <si>
    <t>Joselin Mariela</t>
  </si>
  <si>
    <t>Monzon</t>
  </si>
  <si>
    <t>Maria Elena</t>
  </si>
  <si>
    <t>Hernandez Barzanallana</t>
  </si>
  <si>
    <t>Francisco Fredy</t>
  </si>
  <si>
    <t>Guzman Bran</t>
  </si>
  <si>
    <t>Maria Hilaria</t>
  </si>
  <si>
    <t>Tian Velasquez</t>
  </si>
  <si>
    <t xml:space="preserve">Juana Paola </t>
  </si>
  <si>
    <t>Garcia Merida</t>
  </si>
  <si>
    <t>Edgar Felipe</t>
  </si>
  <si>
    <t>Ramos Santillana</t>
  </si>
  <si>
    <t>Berta Leticia</t>
  </si>
  <si>
    <t xml:space="preserve">Lopez Canel </t>
  </si>
  <si>
    <t>Dorcas Filomena</t>
  </si>
  <si>
    <t xml:space="preserve">Aguilar Morales </t>
  </si>
  <si>
    <t>Daisy Edith</t>
  </si>
  <si>
    <t>Contreras Gelista</t>
  </si>
  <si>
    <t>Astrid Carolina</t>
  </si>
  <si>
    <t>Magnolia Alejandra</t>
  </si>
  <si>
    <t>Quijada Ericastilla</t>
  </si>
  <si>
    <t>Lesvia Carolina</t>
  </si>
  <si>
    <t>Olga Marina</t>
  </si>
  <si>
    <t>Damaris Siomara</t>
  </si>
  <si>
    <t>Vasquez Meda</t>
  </si>
  <si>
    <t>Maria Alejandra</t>
  </si>
  <si>
    <t>Coy Garcia</t>
  </si>
  <si>
    <t>Adulto Laboral</t>
  </si>
  <si>
    <t>Centros Permanentes</t>
  </si>
  <si>
    <t>CHIS</t>
  </si>
  <si>
    <t>JORGE</t>
  </si>
  <si>
    <t>FIGUEROA</t>
  </si>
  <si>
    <t>ALFONSO</t>
  </si>
  <si>
    <t>GÓMEZ</t>
  </si>
  <si>
    <t>MENDOZA</t>
  </si>
  <si>
    <t>EDGAR</t>
  </si>
  <si>
    <t>PALACIOS</t>
  </si>
  <si>
    <t>SILVIA</t>
  </si>
  <si>
    <t>KLUG</t>
  </si>
  <si>
    <t>CÁRCAMO</t>
  </si>
  <si>
    <t>ALEX</t>
  </si>
  <si>
    <t>VICENTE</t>
  </si>
  <si>
    <t>PÉREZ</t>
  </si>
  <si>
    <t>NÁJERA</t>
  </si>
  <si>
    <t>DÁVILA</t>
  </si>
  <si>
    <t>CANDY</t>
  </si>
  <si>
    <t>DE LEÓN</t>
  </si>
  <si>
    <t>ROSA</t>
  </si>
  <si>
    <t>CALDERÓN</t>
  </si>
  <si>
    <t>GARCÍA</t>
  </si>
  <si>
    <t>POLANCO</t>
  </si>
  <si>
    <t>LISS</t>
  </si>
  <si>
    <t>OLIVA</t>
  </si>
  <si>
    <t>OSCAR</t>
  </si>
  <si>
    <t>CACEROS</t>
  </si>
  <si>
    <t>TORRES</t>
  </si>
  <si>
    <t>TZUL</t>
  </si>
  <si>
    <t>KAREN</t>
  </si>
  <si>
    <t>LEÓN</t>
  </si>
  <si>
    <t>GABRIELA</t>
  </si>
  <si>
    <t>SOLORZANO</t>
  </si>
  <si>
    <t>RIVERA</t>
  </si>
  <si>
    <t>GLENDA</t>
  </si>
  <si>
    <t>PINEDA</t>
  </si>
  <si>
    <t>RUÍZ</t>
  </si>
  <si>
    <t>MAIRA</t>
  </si>
  <si>
    <t>GUARÉ</t>
  </si>
  <si>
    <t>MIRNA</t>
  </si>
  <si>
    <t>AGUILAR</t>
  </si>
  <si>
    <t>ESMERALDA</t>
  </si>
  <si>
    <t>LÓPEZ</t>
  </si>
  <si>
    <t>JUDITH</t>
  </si>
  <si>
    <t>RODRÍGUEZ</t>
  </si>
  <si>
    <t>ALMENGOR</t>
  </si>
  <si>
    <t>JOSUE</t>
  </si>
  <si>
    <t>CUM</t>
  </si>
  <si>
    <t>AURA</t>
  </si>
  <si>
    <t>NAJARRO</t>
  </si>
  <si>
    <t>ARACELY</t>
  </si>
  <si>
    <t>JUÁREZ</t>
  </si>
  <si>
    <t>MARIA</t>
  </si>
  <si>
    <t>ROJAS</t>
  </si>
  <si>
    <t>ROBERTO</t>
  </si>
  <si>
    <t>DEL CID</t>
  </si>
  <si>
    <t>ZAMORA</t>
  </si>
  <si>
    <t>FLOR</t>
  </si>
  <si>
    <t>URZÚA</t>
  </si>
  <si>
    <t>MARTA</t>
  </si>
  <si>
    <t>CHEW</t>
  </si>
  <si>
    <t>ANGELITA</t>
  </si>
  <si>
    <t>VICTOR</t>
  </si>
  <si>
    <t>ALEGRÍA</t>
  </si>
  <si>
    <t>ARMANDO</t>
  </si>
  <si>
    <t>GALINDO</t>
  </si>
  <si>
    <t>MENÉNDEZ</t>
  </si>
  <si>
    <t>EDWIN</t>
  </si>
  <si>
    <t>ÁLVAREZ</t>
  </si>
  <si>
    <t>LUCIA</t>
  </si>
  <si>
    <t>REYNA</t>
  </si>
  <si>
    <t>RODOLFO</t>
  </si>
  <si>
    <t>ERICK</t>
  </si>
  <si>
    <t>ARROYO</t>
  </si>
  <si>
    <t>DANILO</t>
  </si>
  <si>
    <t>DANIEL</t>
  </si>
  <si>
    <t>LEIVA</t>
  </si>
  <si>
    <t>RODRIGA</t>
  </si>
  <si>
    <t>ELIVER</t>
  </si>
  <si>
    <t>RUTH</t>
  </si>
  <si>
    <t>ANA</t>
  </si>
  <si>
    <t>EDY</t>
  </si>
  <si>
    <t>RÍOS</t>
  </si>
  <si>
    <t>WENDY</t>
  </si>
  <si>
    <t>ARÉVALO</t>
  </si>
  <si>
    <t>LUCAS</t>
  </si>
  <si>
    <t>ALVIZÚ</t>
  </si>
  <si>
    <t>SANDRA</t>
  </si>
  <si>
    <t>CHÚA</t>
  </si>
  <si>
    <t>RODAS</t>
  </si>
  <si>
    <t>LEMUS</t>
  </si>
  <si>
    <t>YOLANDA</t>
  </si>
  <si>
    <t>MORÁN</t>
  </si>
  <si>
    <t>ECHEVERRÍA</t>
  </si>
  <si>
    <t>ELVIA</t>
  </si>
  <si>
    <t>JAIME</t>
  </si>
  <si>
    <t>HERNÁNDEZ</t>
  </si>
  <si>
    <t>AYALA</t>
  </si>
  <si>
    <t>IRIS</t>
  </si>
  <si>
    <t>VÁSQUEZ</t>
  </si>
  <si>
    <t>PORTILLO</t>
  </si>
  <si>
    <t>VELÁSQUEZ</t>
  </si>
  <si>
    <t>ASDRUBAL</t>
  </si>
  <si>
    <t>TZOC</t>
  </si>
  <si>
    <t>TURRIZ</t>
  </si>
  <si>
    <t>NELSON</t>
  </si>
  <si>
    <t>CINDY</t>
  </si>
  <si>
    <t>DÍAZ</t>
  </si>
  <si>
    <t>MONROY</t>
  </si>
  <si>
    <t>ROSSANA</t>
  </si>
  <si>
    <t>CASTILLO</t>
  </si>
  <si>
    <t>MONICA</t>
  </si>
  <si>
    <t>YENIFER</t>
  </si>
  <si>
    <t>VALDÉZ</t>
  </si>
  <si>
    <t>CLAUDIA</t>
  </si>
  <si>
    <t>CHANG</t>
  </si>
  <si>
    <t>MARLON</t>
  </si>
  <si>
    <t>RAMAZZINI</t>
  </si>
  <si>
    <t>PABLO</t>
  </si>
  <si>
    <t>SARAVIA</t>
  </si>
  <si>
    <t>PADILLA</t>
  </si>
  <si>
    <t>IVONNE</t>
  </si>
  <si>
    <t xml:space="preserve">SAN JOSE </t>
  </si>
  <si>
    <t>DOUGLAS</t>
  </si>
  <si>
    <t>LEPE</t>
  </si>
  <si>
    <t>LIDIA</t>
  </si>
  <si>
    <t>CARRETO</t>
  </si>
  <si>
    <t>BYRON</t>
  </si>
  <si>
    <t>ORTÍZ</t>
  </si>
  <si>
    <t>KARIN</t>
  </si>
  <si>
    <t>BALDETTI</t>
  </si>
  <si>
    <t>TOMASA</t>
  </si>
  <si>
    <t>CAMPOSECO</t>
  </si>
  <si>
    <t>BERTHA</t>
  </si>
  <si>
    <t>ALVARO</t>
  </si>
  <si>
    <t>CHÁVEZ</t>
  </si>
  <si>
    <t>CYNTHIA</t>
  </si>
  <si>
    <t>PEÑA</t>
  </si>
  <si>
    <t>LIGIA</t>
  </si>
  <si>
    <t>DUQUE</t>
  </si>
  <si>
    <t>VIVIAN</t>
  </si>
  <si>
    <t>THELMA</t>
  </si>
  <si>
    <t>COJOC</t>
  </si>
  <si>
    <t>CHAVARRÍA</t>
  </si>
  <si>
    <t>SANDOVAL</t>
  </si>
  <si>
    <t>MARILYN</t>
  </si>
  <si>
    <t>ORELLANA</t>
  </si>
  <si>
    <t>SERGIO</t>
  </si>
  <si>
    <t>PARRILLA</t>
  </si>
  <si>
    <t>NANCY</t>
  </si>
  <si>
    <t>ERAZO</t>
  </si>
  <si>
    <t>NORA</t>
  </si>
  <si>
    <t>DOMÍNGUEZ</t>
  </si>
  <si>
    <t>CASANOVA</t>
  </si>
  <si>
    <t>WANDA</t>
  </si>
  <si>
    <t>URÍAS</t>
  </si>
  <si>
    <t>LUDVIN</t>
  </si>
  <si>
    <t>GIRÓN</t>
  </si>
  <si>
    <t>MIRTA</t>
  </si>
  <si>
    <t>ESPAÑA</t>
  </si>
  <si>
    <t>ARANA</t>
  </si>
  <si>
    <t>AXEL</t>
  </si>
  <si>
    <t>CAMPOS</t>
  </si>
  <si>
    <t>MELINTON</t>
  </si>
  <si>
    <t>GABRIEL</t>
  </si>
  <si>
    <t>BÁCHEZ</t>
  </si>
  <si>
    <t>BOSARREYES</t>
  </si>
  <si>
    <t>SELVIN</t>
  </si>
  <si>
    <t>DARWIN</t>
  </si>
  <si>
    <t>ALONZO</t>
  </si>
  <si>
    <t>KARLA</t>
  </si>
  <si>
    <t>RAMOS</t>
  </si>
  <si>
    <t>DALILA</t>
  </si>
  <si>
    <t>MILIGTZA</t>
  </si>
  <si>
    <t>CATHERINE</t>
  </si>
  <si>
    <t>BEAUMONT</t>
  </si>
  <si>
    <t>CELIA</t>
  </si>
  <si>
    <t>SIOMARA</t>
  </si>
  <si>
    <t>MERIDA</t>
  </si>
  <si>
    <t>FAJARDO</t>
  </si>
  <si>
    <t>CARDONA</t>
  </si>
  <si>
    <t>OLGA</t>
  </si>
  <si>
    <t>BATRES</t>
  </si>
  <si>
    <t>DUBÓN</t>
  </si>
  <si>
    <t>INGRID</t>
  </si>
  <si>
    <t>VEZA</t>
  </si>
  <si>
    <t>SINDY</t>
  </si>
  <si>
    <t>WILLIAM</t>
  </si>
  <si>
    <t>JEREZ</t>
  </si>
  <si>
    <t>LIMA</t>
  </si>
  <si>
    <t>ISABEL</t>
  </si>
  <si>
    <t>OCHOA</t>
  </si>
  <si>
    <t>GOMEZ</t>
  </si>
  <si>
    <t>MIRIAM</t>
  </si>
  <si>
    <t>ALLAN</t>
  </si>
  <si>
    <t>ARIAS</t>
  </si>
  <si>
    <t>ESTENIA</t>
  </si>
  <si>
    <t>MALDONADO</t>
  </si>
  <si>
    <t>VERONICA</t>
  </si>
  <si>
    <t>HANALY</t>
  </si>
  <si>
    <t>DE MARTÍNEZ</t>
  </si>
  <si>
    <t>EMILY</t>
  </si>
  <si>
    <t>OSORIO</t>
  </si>
  <si>
    <t>GRISELDA</t>
  </si>
  <si>
    <t>RAYMUNDO</t>
  </si>
  <si>
    <t>ZULETA</t>
  </si>
  <si>
    <t>SOSA</t>
  </si>
  <si>
    <t>ENMA</t>
  </si>
  <si>
    <t>FORONDA</t>
  </si>
  <si>
    <t>VALENCIA</t>
  </si>
  <si>
    <t>FREDY</t>
  </si>
  <si>
    <t>CHAPETA</t>
  </si>
  <si>
    <t>LESBIA</t>
  </si>
  <si>
    <t>MARROQUÍN</t>
  </si>
  <si>
    <t>YEINI</t>
  </si>
  <si>
    <t>ANTUCHE</t>
  </si>
  <si>
    <t>LILIAN</t>
  </si>
  <si>
    <t>DE LA ROSA</t>
  </si>
  <si>
    <t>TZIC</t>
  </si>
  <si>
    <t>ENIO</t>
  </si>
  <si>
    <t>GONZÁLEZ</t>
  </si>
  <si>
    <t>ESCOBAR</t>
  </si>
  <si>
    <t>CÓBAR</t>
  </si>
  <si>
    <t>RAMÍREZ</t>
  </si>
  <si>
    <t>CHAVALO</t>
  </si>
  <si>
    <t>BARRIENTOS</t>
  </si>
  <si>
    <t>NIJ</t>
  </si>
  <si>
    <t>ROMUALDO</t>
  </si>
  <si>
    <t>OVALLE</t>
  </si>
  <si>
    <t>BARRIOS</t>
  </si>
  <si>
    <t>ANACLETO</t>
  </si>
  <si>
    <t>YUMÁN</t>
  </si>
  <si>
    <t>JACQUELINE</t>
  </si>
  <si>
    <t>ISRAEL</t>
  </si>
  <si>
    <t>ANGEL</t>
  </si>
  <si>
    <t>VILMA</t>
  </si>
  <si>
    <t>BARRERA</t>
  </si>
  <si>
    <t>MUÑOZ</t>
  </si>
  <si>
    <t>EDVI</t>
  </si>
  <si>
    <t>AJQUIY</t>
  </si>
  <si>
    <t>TRANSITA</t>
  </si>
  <si>
    <t>MÉNDEZ</t>
  </si>
  <si>
    <t>GAITÁN</t>
  </si>
  <si>
    <t>ARRIOLA</t>
  </si>
  <si>
    <t>ELIDA</t>
  </si>
  <si>
    <t>AMILCAR</t>
  </si>
  <si>
    <t>QUINTERO</t>
  </si>
  <si>
    <t>PERALTA</t>
  </si>
  <si>
    <t>EDVIN</t>
  </si>
  <si>
    <t>ERWIN</t>
  </si>
  <si>
    <t>AQUINO</t>
  </si>
  <si>
    <t>PAZ</t>
  </si>
  <si>
    <t>NATANAEL</t>
  </si>
  <si>
    <t xml:space="preserve">SANCHEZ </t>
  </si>
  <si>
    <t>ALEXANDER</t>
  </si>
  <si>
    <t>QUINTO</t>
  </si>
  <si>
    <t>URRUTIA</t>
  </si>
  <si>
    <t>BRANDON</t>
  </si>
  <si>
    <t>WILDER</t>
  </si>
  <si>
    <t>CHINCHILLA</t>
  </si>
  <si>
    <t>LORENZO</t>
  </si>
  <si>
    <t>CHAY</t>
  </si>
  <si>
    <t>MARIELA</t>
  </si>
  <si>
    <t>COLOP</t>
  </si>
  <si>
    <t>LOURDES</t>
  </si>
  <si>
    <t>GREEN</t>
  </si>
  <si>
    <t>ARTURO</t>
  </si>
  <si>
    <t>CHUNÍ</t>
  </si>
  <si>
    <t>CANICHE</t>
  </si>
  <si>
    <t>BEATRIZ</t>
  </si>
  <si>
    <t>BOBADILLA</t>
  </si>
  <si>
    <t>TRABANINO</t>
  </si>
  <si>
    <t>DONAL</t>
  </si>
  <si>
    <t>QUIROA</t>
  </si>
  <si>
    <t>OVANDO</t>
  </si>
  <si>
    <t>DONIS</t>
  </si>
  <si>
    <t>GERARDO</t>
  </si>
  <si>
    <t>CUCUL</t>
  </si>
  <si>
    <t>SILIEZAR</t>
  </si>
  <si>
    <t>MAGDA</t>
  </si>
  <si>
    <t>MAZARIEGOS</t>
  </si>
  <si>
    <t>MANSILLA</t>
  </si>
  <si>
    <t>JESSICA</t>
  </si>
  <si>
    <t>GARNICA</t>
  </si>
  <si>
    <t>ISAI</t>
  </si>
  <si>
    <t>ZEPEDA</t>
  </si>
  <si>
    <t>COLINDRES</t>
  </si>
  <si>
    <t>OMAYRA</t>
  </si>
  <si>
    <t>LINARES</t>
  </si>
  <si>
    <t>SUYAPA</t>
  </si>
  <si>
    <t>SÁNCHEZ</t>
  </si>
  <si>
    <t>YURY</t>
  </si>
  <si>
    <t>EVELIN</t>
  </si>
  <si>
    <t>MARVIN</t>
  </si>
  <si>
    <t>ALEJANDRA</t>
  </si>
  <si>
    <t>ROSARIO</t>
  </si>
  <si>
    <t>RUBIO</t>
  </si>
  <si>
    <t>LAJUJ</t>
  </si>
  <si>
    <t>ALMEDA</t>
  </si>
  <si>
    <t>SANTIZO</t>
  </si>
  <si>
    <t>DORA</t>
  </si>
  <si>
    <t>ANDREA</t>
  </si>
  <si>
    <t>SALAZAR</t>
  </si>
  <si>
    <t>BOROR</t>
  </si>
  <si>
    <t>PERCY</t>
  </si>
  <si>
    <t>TOMAS</t>
  </si>
  <si>
    <t>MAXIMO</t>
  </si>
  <si>
    <t>SANTIAGO</t>
  </si>
  <si>
    <t>CERMEÑO</t>
  </si>
  <si>
    <t>VEGA</t>
  </si>
  <si>
    <t>MERCEDES</t>
  </si>
  <si>
    <t>SOCORRO</t>
  </si>
  <si>
    <t>LESLY</t>
  </si>
  <si>
    <t>HILDA</t>
  </si>
  <si>
    <t>LILIANA</t>
  </si>
  <si>
    <t>GLADYS</t>
  </si>
  <si>
    <t>ADELSO</t>
  </si>
  <si>
    <t>ÁVILA</t>
  </si>
  <si>
    <t>OTTO</t>
  </si>
  <si>
    <t>PEÑATE</t>
  </si>
  <si>
    <t>REINA</t>
  </si>
  <si>
    <t>GUERRERO</t>
  </si>
  <si>
    <t>ANEYDA</t>
  </si>
  <si>
    <t>MARA</t>
  </si>
  <si>
    <t>ELDER</t>
  </si>
  <si>
    <t>GERMAN</t>
  </si>
  <si>
    <t>BRENDA</t>
  </si>
  <si>
    <t>VILLAGRÁN</t>
  </si>
  <si>
    <t>IRMA</t>
  </si>
  <si>
    <t>ADAN</t>
  </si>
  <si>
    <t>RECINOS</t>
  </si>
  <si>
    <t>MAUREL</t>
  </si>
  <si>
    <t>GUTIÉRREZ</t>
  </si>
  <si>
    <t>LUBIA</t>
  </si>
  <si>
    <t>JENRY</t>
  </si>
  <si>
    <t>SONIA</t>
  </si>
  <si>
    <t>VIRULA</t>
  </si>
  <si>
    <t>JOCHOLÁ</t>
  </si>
  <si>
    <t>CANIL</t>
  </si>
  <si>
    <t>ZOILA</t>
  </si>
  <si>
    <t>CHÉN</t>
  </si>
  <si>
    <t>BRYAN</t>
  </si>
  <si>
    <t>DEL ÁGUILA</t>
  </si>
  <si>
    <t>RODBELLI</t>
  </si>
  <si>
    <t>DAVID</t>
  </si>
  <si>
    <t>MONZÓN</t>
  </si>
  <si>
    <t>XOYÓN</t>
  </si>
  <si>
    <t>ANTILLÓN</t>
  </si>
  <si>
    <t>OVIDIO</t>
  </si>
  <si>
    <t>VÉLIZ</t>
  </si>
  <si>
    <t>ELIU</t>
  </si>
  <si>
    <t>BADYN</t>
  </si>
  <si>
    <t>MENESES</t>
  </si>
  <si>
    <t>AMERICA</t>
  </si>
  <si>
    <t>CHACÓN</t>
  </si>
  <si>
    <t>MUÑÓZ</t>
  </si>
  <si>
    <t>BETY</t>
  </si>
  <si>
    <t>SIRÍN</t>
  </si>
  <si>
    <t>NAVARRO</t>
  </si>
  <si>
    <t>DONADO</t>
  </si>
  <si>
    <t>PEDRO</t>
  </si>
  <si>
    <t>TERCERO</t>
  </si>
  <si>
    <t>GUZMÁN</t>
  </si>
  <si>
    <t>AXPUÁC</t>
  </si>
  <si>
    <t>WOOEHNDY</t>
  </si>
  <si>
    <t>ANTONIO</t>
  </si>
  <si>
    <t>LIZBETH</t>
  </si>
  <si>
    <t>MOISES</t>
  </si>
  <si>
    <t>HURTARTE</t>
  </si>
  <si>
    <t>IVAN</t>
  </si>
  <si>
    <t>HENRY</t>
  </si>
  <si>
    <t>MIX</t>
  </si>
  <si>
    <t>FREDDY</t>
  </si>
  <si>
    <t>ADRIAN</t>
  </si>
  <si>
    <t>DARYN</t>
  </si>
  <si>
    <t>BARAHONA</t>
  </si>
  <si>
    <t>MARDOQUEO</t>
  </si>
  <si>
    <t>CARRILLO</t>
  </si>
  <si>
    <t>ORDÓÑEZ</t>
  </si>
  <si>
    <t>CORONADO</t>
  </si>
  <si>
    <t>BENITO</t>
  </si>
  <si>
    <t>SANDY</t>
  </si>
  <si>
    <t>SAJQUÍN</t>
  </si>
  <si>
    <t>SAZO</t>
  </si>
  <si>
    <t>BAYRON</t>
  </si>
  <si>
    <t>PAZOS</t>
  </si>
  <si>
    <t>RICARDO</t>
  </si>
  <si>
    <t>CIVIL</t>
  </si>
  <si>
    <t>ROMERO</t>
  </si>
  <si>
    <t>ALEJOS</t>
  </si>
  <si>
    <t>DOMINGO</t>
  </si>
  <si>
    <t>XURUC</t>
  </si>
  <si>
    <t>SAUCEDO</t>
  </si>
  <si>
    <t>NORMA</t>
  </si>
  <si>
    <t>MAYORGA</t>
  </si>
  <si>
    <t>ESTANISLAO</t>
  </si>
  <si>
    <t>VIDEZ</t>
  </si>
  <si>
    <t>FELIX</t>
  </si>
  <si>
    <t>ARNOLDO</t>
  </si>
  <si>
    <t>ALDANA</t>
  </si>
  <si>
    <t>BLANCA</t>
  </si>
  <si>
    <t>CAROLINA</t>
  </si>
  <si>
    <t>MEDINA</t>
  </si>
  <si>
    <t>EZEQUIEL</t>
  </si>
  <si>
    <t>AJQUÍ</t>
  </si>
  <si>
    <t>YONI</t>
  </si>
  <si>
    <t>ALIGTZA</t>
  </si>
  <si>
    <t>MELVIN</t>
  </si>
  <si>
    <t>MÓ</t>
  </si>
  <si>
    <t xml:space="preserve">ESTACUY </t>
  </si>
  <si>
    <t>NERY</t>
  </si>
  <si>
    <t>MONTEJO</t>
  </si>
  <si>
    <t>KIMBERLY</t>
  </si>
  <si>
    <t>BARILLAS</t>
  </si>
  <si>
    <t>SAQUIC</t>
  </si>
  <si>
    <t>CALLEJAS</t>
  </si>
  <si>
    <t>MONIKA</t>
  </si>
  <si>
    <t>CABALLEROS</t>
  </si>
  <si>
    <t>NOE</t>
  </si>
  <si>
    <t>RAGUÁY</t>
  </si>
  <si>
    <t>QUEMÉ</t>
  </si>
  <si>
    <t>ELMER</t>
  </si>
  <si>
    <t>MAYNOR</t>
  </si>
  <si>
    <t>MARTÍNEZ</t>
  </si>
  <si>
    <t>HÉCTOR</t>
  </si>
  <si>
    <t>SOLÍS</t>
  </si>
  <si>
    <t>ORLANDO</t>
  </si>
  <si>
    <t>SAMAYOA</t>
  </si>
  <si>
    <t>EDI</t>
  </si>
  <si>
    <t>CASTAÑEDA</t>
  </si>
  <si>
    <t>MORATAYA</t>
  </si>
  <si>
    <t>MOISÉS</t>
  </si>
  <si>
    <t>MILDO</t>
  </si>
  <si>
    <t>PUÁC</t>
  </si>
  <si>
    <t>IZQUIERDO</t>
  </si>
  <si>
    <t>ROGELIO</t>
  </si>
  <si>
    <t>ARMAS</t>
  </si>
  <si>
    <t>CÁMBARA</t>
  </si>
  <si>
    <t>MARÍA</t>
  </si>
  <si>
    <t>OLIVARES</t>
  </si>
  <si>
    <t>ROBLES</t>
  </si>
  <si>
    <t>OSMAR</t>
  </si>
  <si>
    <t>ACEITUNO</t>
  </si>
  <si>
    <t>VICTORINO</t>
  </si>
  <si>
    <t>TOYÓM</t>
  </si>
  <si>
    <t>TANYA</t>
  </si>
  <si>
    <t>KLEELIA</t>
  </si>
  <si>
    <t>DE LA PEÑA</t>
  </si>
  <si>
    <t>ILSE</t>
  </si>
  <si>
    <t>CÉSAR</t>
  </si>
  <si>
    <t>MELÉNDEZ</t>
  </si>
  <si>
    <t>NIDIA</t>
  </si>
  <si>
    <t xml:space="preserve">GALVEZ </t>
  </si>
  <si>
    <t>ADOLFO</t>
  </si>
  <si>
    <t>SAQUÉC</t>
  </si>
  <si>
    <t>JOHNY</t>
  </si>
  <si>
    <t>CIFUENTES</t>
  </si>
  <si>
    <t>MABIS</t>
  </si>
  <si>
    <t>WALTER</t>
  </si>
  <si>
    <t>VILLELA</t>
  </si>
  <si>
    <t>JOSÉ</t>
  </si>
  <si>
    <t>CRISTAL</t>
  </si>
  <si>
    <t>BEDOYA</t>
  </si>
  <si>
    <t>DE LA CRUZ</t>
  </si>
  <si>
    <t>DIANA</t>
  </si>
  <si>
    <t>JOVEL</t>
  </si>
  <si>
    <t>VÍCTOR</t>
  </si>
  <si>
    <t>UBEDA</t>
  </si>
  <si>
    <t>LUISA</t>
  </si>
  <si>
    <t>ROSELYN</t>
  </si>
  <si>
    <t>AUGUSTO</t>
  </si>
  <si>
    <t>DELMY</t>
  </si>
  <si>
    <t>MARTINEZ</t>
  </si>
  <si>
    <t>ALBERTA</t>
  </si>
  <si>
    <t>LOPEZ</t>
  </si>
  <si>
    <t>ALAN</t>
  </si>
  <si>
    <t>CALMO</t>
  </si>
  <si>
    <t>ALDO</t>
  </si>
  <si>
    <t>COSENZA</t>
  </si>
  <si>
    <t>EDDY</t>
  </si>
  <si>
    <t>RANDOLFO</t>
  </si>
  <si>
    <t>NINETTE</t>
  </si>
  <si>
    <t>TOLEDO</t>
  </si>
  <si>
    <t>JEMMY</t>
  </si>
  <si>
    <t>PRUDENCIO</t>
  </si>
  <si>
    <t>VARGAS</t>
  </si>
  <si>
    <t>MOSCOSO</t>
  </si>
  <si>
    <t>DANY</t>
  </si>
  <si>
    <t>RENAN</t>
  </si>
  <si>
    <t>GONGORA</t>
  </si>
  <si>
    <t>GUZMAN</t>
  </si>
  <si>
    <t>MAURO</t>
  </si>
  <si>
    <t>XICOL</t>
  </si>
  <si>
    <t>SET</t>
  </si>
  <si>
    <t>GAYTAN</t>
  </si>
  <si>
    <t>RUBEN</t>
  </si>
  <si>
    <t>NAVAS</t>
  </si>
  <si>
    <t>RUBILIO</t>
  </si>
  <si>
    <t>GRIJALVA</t>
  </si>
  <si>
    <t>INOCENCIO</t>
  </si>
  <si>
    <t>PEREZ</t>
  </si>
  <si>
    <t>BERON</t>
  </si>
  <si>
    <t>GIRON</t>
  </si>
  <si>
    <t>RODRIGUEZ</t>
  </si>
  <si>
    <t xml:space="preserve">DE LEON </t>
  </si>
  <si>
    <t>LESLIE</t>
  </si>
  <si>
    <t>ESCOBEDO</t>
  </si>
  <si>
    <t>RENATO</t>
  </si>
  <si>
    <t>EFRAIN</t>
  </si>
  <si>
    <t>ELENA</t>
  </si>
  <si>
    <t>DIAZ</t>
  </si>
  <si>
    <t>RAFAEL</t>
  </si>
  <si>
    <t>EVELIO</t>
  </si>
  <si>
    <t>CORADO</t>
  </si>
  <si>
    <t>NOJ</t>
  </si>
  <si>
    <t xml:space="preserve">VASQUEZ </t>
  </si>
  <si>
    <t>VELASQUEZ</t>
  </si>
  <si>
    <t>MATHEU</t>
  </si>
  <si>
    <t>ARNULFO</t>
  </si>
  <si>
    <t>MENDEZ</t>
  </si>
  <si>
    <t>Adulto Mayor</t>
  </si>
  <si>
    <t>CABRERA</t>
  </si>
  <si>
    <t>SAN JUAN SACATEPEQUEZ</t>
  </si>
  <si>
    <t>GABINA</t>
  </si>
  <si>
    <t>PIRIR</t>
  </si>
  <si>
    <t>LAURO</t>
  </si>
  <si>
    <t>BRIGIDA</t>
  </si>
  <si>
    <t>EUSEBIA</t>
  </si>
  <si>
    <t>NESTOR</t>
  </si>
  <si>
    <t>MATILDE</t>
  </si>
  <si>
    <t>AVELINO</t>
  </si>
  <si>
    <t>QUELEX</t>
  </si>
  <si>
    <t>LORENZA</t>
  </si>
  <si>
    <t>RAXON</t>
  </si>
  <si>
    <t>SEQUEN</t>
  </si>
  <si>
    <t>SUBULLUJ</t>
  </si>
  <si>
    <t>CHAICOJ</t>
  </si>
  <si>
    <t>PERFECTA</t>
  </si>
  <si>
    <t>RIZ</t>
  </si>
  <si>
    <t>JUANA</t>
  </si>
  <si>
    <t>ADQUEJAY</t>
  </si>
  <si>
    <t>MARTINA</t>
  </si>
  <si>
    <t>CANEL</t>
  </si>
  <si>
    <t>VENTURA</t>
  </si>
  <si>
    <t>CIRILA</t>
  </si>
  <si>
    <t>ROMPICH</t>
  </si>
  <si>
    <t>AJ</t>
  </si>
  <si>
    <t>PIO</t>
  </si>
  <si>
    <t>ELEODORO</t>
  </si>
  <si>
    <t xml:space="preserve">ANGEL  </t>
  </si>
  <si>
    <t>SURUY</t>
  </si>
  <si>
    <t>TOJ</t>
  </si>
  <si>
    <t>CUMES</t>
  </si>
  <si>
    <t>ILDEFONSO</t>
  </si>
  <si>
    <t>YOC</t>
  </si>
  <si>
    <t>FELICIANA</t>
  </si>
  <si>
    <t>BARTOLOME</t>
  </si>
  <si>
    <t>VALLEJO</t>
  </si>
  <si>
    <t>CHELEY</t>
  </si>
  <si>
    <t>BAUDILIA</t>
  </si>
  <si>
    <t>CHAMALE</t>
  </si>
  <si>
    <t>RAC</t>
  </si>
  <si>
    <t>CHAJÓN</t>
  </si>
  <si>
    <t>PASCUALA</t>
  </si>
  <si>
    <t>AJVIX</t>
  </si>
  <si>
    <t>ALICIA</t>
  </si>
  <si>
    <t>CUC</t>
  </si>
  <si>
    <t>SUBUYUJ</t>
  </si>
  <si>
    <t>FIDELIA</t>
  </si>
  <si>
    <t>PAXAN</t>
  </si>
  <si>
    <t>ANTONIA</t>
  </si>
  <si>
    <t>XIQUIN</t>
  </si>
  <si>
    <t>MATIAS</t>
  </si>
  <si>
    <t>TEPEC</t>
  </si>
  <si>
    <t>JULIA</t>
  </si>
  <si>
    <t>CHAYCOJ</t>
  </si>
  <si>
    <t>NARCISO</t>
  </si>
  <si>
    <t>PATZAN</t>
  </si>
  <si>
    <t>EULALIA</t>
  </si>
  <si>
    <t>SILVERIO</t>
  </si>
  <si>
    <t>EVARISTA</t>
  </si>
  <si>
    <t>BOC</t>
  </si>
  <si>
    <t>FAUSTINO</t>
  </si>
  <si>
    <t>TUBAC</t>
  </si>
  <si>
    <t xml:space="preserve">CAN </t>
  </si>
  <si>
    <t>COTZAJAY</t>
  </si>
  <si>
    <t>TRANQUILINA</t>
  </si>
  <si>
    <t>TEJAX</t>
  </si>
  <si>
    <t>ALEJANDRO</t>
  </si>
  <si>
    <t>TINTI</t>
  </si>
  <si>
    <t>MARCELA</t>
  </si>
  <si>
    <t>CONCOA</t>
  </si>
  <si>
    <t>PIOQUINTA</t>
  </si>
  <si>
    <t>SUMPANGO</t>
  </si>
  <si>
    <t>LARA</t>
  </si>
  <si>
    <t>ELDA</t>
  </si>
  <si>
    <t>MOLINA</t>
  </si>
  <si>
    <t>UJPÁN</t>
  </si>
  <si>
    <t>HERLINA</t>
  </si>
  <si>
    <t>YAX</t>
  </si>
  <si>
    <t>VASQUEZ</t>
  </si>
  <si>
    <t>AJSIP</t>
  </si>
  <si>
    <t>NATALIA</t>
  </si>
  <si>
    <t>EMETERIO</t>
  </si>
  <si>
    <t>CARCAMO</t>
  </si>
  <si>
    <t>ROSALIA</t>
  </si>
  <si>
    <t>SALAM</t>
  </si>
  <si>
    <t>CONCEPCIÓN</t>
  </si>
  <si>
    <t>PAULINA</t>
  </si>
  <si>
    <t>ILDA</t>
  </si>
  <si>
    <t>MOREIRA</t>
  </si>
  <si>
    <t>CARMEN</t>
  </si>
  <si>
    <t>JUAREZ</t>
  </si>
  <si>
    <t>CUQUE</t>
  </si>
  <si>
    <t>SILVESTRA</t>
  </si>
  <si>
    <t>ASELA</t>
  </si>
  <si>
    <t>AREVALO</t>
  </si>
  <si>
    <t>ANIBAL</t>
  </si>
  <si>
    <t>CAMEY</t>
  </si>
  <si>
    <t>ZENAIDA</t>
  </si>
  <si>
    <t>CATALINA</t>
  </si>
  <si>
    <t>AGUSTIN</t>
  </si>
  <si>
    <t>MOTA</t>
  </si>
  <si>
    <t>HUMBERTO</t>
  </si>
  <si>
    <t>MARGARITA</t>
  </si>
  <si>
    <t>JIATZ</t>
  </si>
  <si>
    <t>CATARINA</t>
  </si>
  <si>
    <t>PASTOR</t>
  </si>
  <si>
    <t>BUCH</t>
  </si>
  <si>
    <t>SIERRA</t>
  </si>
  <si>
    <t>FERNANDEZ</t>
  </si>
  <si>
    <t>SANCHEZ</t>
  </si>
  <si>
    <t xml:space="preserve">RAFAEL </t>
  </si>
  <si>
    <t>MARROQUIN</t>
  </si>
  <si>
    <t>GRANADOS</t>
  </si>
  <si>
    <t>NORIEGA</t>
  </si>
  <si>
    <t>CANUTO</t>
  </si>
  <si>
    <t>LEONARDO</t>
  </si>
  <si>
    <t xml:space="preserve">MANUEL </t>
  </si>
  <si>
    <t>SUSANA</t>
  </si>
  <si>
    <t>FABIAN</t>
  </si>
  <si>
    <t>VALDEZ</t>
  </si>
  <si>
    <t>VICTORIA</t>
  </si>
  <si>
    <t>COLAJ</t>
  </si>
  <si>
    <t>GLORIA</t>
  </si>
  <si>
    <t>VALIENTE</t>
  </si>
  <si>
    <t>EUGENIO</t>
  </si>
  <si>
    <t>EUSEBIO</t>
  </si>
  <si>
    <t>RABANALES</t>
  </si>
  <si>
    <t>SUJUY</t>
  </si>
  <si>
    <t>SABA</t>
  </si>
  <si>
    <t>LUCITANA</t>
  </si>
  <si>
    <t>FONES</t>
  </si>
  <si>
    <t>FIDELINA</t>
  </si>
  <si>
    <t>RUANO</t>
  </si>
  <si>
    <t>MEJIA</t>
  </si>
  <si>
    <t>ELY</t>
  </si>
  <si>
    <t>BLANCO</t>
  </si>
  <si>
    <t>ESTELA</t>
  </si>
  <si>
    <t>ALVAREZ</t>
  </si>
  <si>
    <t>FELISA</t>
  </si>
  <si>
    <t xml:space="preserve">VALLE </t>
  </si>
  <si>
    <t>GONZALEZ</t>
  </si>
  <si>
    <t>TELMA</t>
  </si>
  <si>
    <t>CRISTY</t>
  </si>
  <si>
    <t>RIVAS</t>
  </si>
  <si>
    <t>PERNILLA</t>
  </si>
  <si>
    <t>FRANCO</t>
  </si>
  <si>
    <t>ACETUM</t>
  </si>
  <si>
    <t>SHENY</t>
  </si>
  <si>
    <t>OBREGON</t>
  </si>
  <si>
    <t>DINA</t>
  </si>
  <si>
    <t>ACUTE</t>
  </si>
  <si>
    <t>MAYRA</t>
  </si>
  <si>
    <t>ESPERANZA</t>
  </si>
  <si>
    <t>MO</t>
  </si>
  <si>
    <t>PALENCIA</t>
  </si>
  <si>
    <t>OTILIA</t>
  </si>
  <si>
    <t>ARRIAZA</t>
  </si>
  <si>
    <t>GUADALUPE</t>
  </si>
  <si>
    <t>AJCUC</t>
  </si>
  <si>
    <t>GUERRA</t>
  </si>
  <si>
    <t>HOLANDA</t>
  </si>
  <si>
    <t>GATICA</t>
  </si>
  <si>
    <t>GEORGINA</t>
  </si>
  <si>
    <t>NIMPA</t>
  </si>
  <si>
    <t>CORDOVA</t>
  </si>
  <si>
    <t>GUISELA</t>
  </si>
  <si>
    <t>EDNA</t>
  </si>
  <si>
    <t>MORENO</t>
  </si>
  <si>
    <t>MILDRED</t>
  </si>
  <si>
    <t>CARRERA</t>
  </si>
  <si>
    <t>VELIZ</t>
  </si>
  <si>
    <t>DE DUARTE</t>
  </si>
  <si>
    <t>MELGAR</t>
  </si>
  <si>
    <t>AMAYA</t>
  </si>
  <si>
    <t>ZELAYA</t>
  </si>
  <si>
    <t xml:space="preserve">EVA  </t>
  </si>
  <si>
    <t>DE LEON</t>
  </si>
  <si>
    <t>CACERES</t>
  </si>
  <si>
    <t>EL PROGRESO</t>
  </si>
  <si>
    <t>GUDIEL</t>
  </si>
  <si>
    <t>TOMÁS</t>
  </si>
  <si>
    <t>FELIPA</t>
  </si>
  <si>
    <t>SABINO</t>
  </si>
  <si>
    <t>ORTEGA</t>
  </si>
  <si>
    <t>JOSEFINA</t>
  </si>
  <si>
    <t>SOLIS</t>
  </si>
  <si>
    <t xml:space="preserve">TOMAS </t>
  </si>
  <si>
    <t>ASENSIO</t>
  </si>
  <si>
    <t>ANGELA</t>
  </si>
  <si>
    <t>JUSTINA</t>
  </si>
  <si>
    <t>SEGURA</t>
  </si>
  <si>
    <t>EUGENIA</t>
  </si>
  <si>
    <t>ENRIQUE</t>
  </si>
  <si>
    <t>LU</t>
  </si>
  <si>
    <t>GARRIDO</t>
  </si>
  <si>
    <t>RUIZ</t>
  </si>
  <si>
    <t>006</t>
  </si>
  <si>
    <t>8,308,720.00</t>
  </si>
  <si>
    <t>18,200,000.00</t>
  </si>
  <si>
    <t>Galicia</t>
  </si>
  <si>
    <t>Jutiapa</t>
  </si>
  <si>
    <t>Conguaco</t>
  </si>
  <si>
    <t>Angela</t>
  </si>
  <si>
    <t>Cruz</t>
  </si>
  <si>
    <t>Ledy</t>
  </si>
  <si>
    <t>Juana</t>
  </si>
  <si>
    <t>Gutierrez</t>
  </si>
  <si>
    <t>Ventura</t>
  </si>
  <si>
    <t>Antonia</t>
  </si>
  <si>
    <t>Jerónimo</t>
  </si>
  <si>
    <t>Lazo</t>
  </si>
  <si>
    <t>Silveria</t>
  </si>
  <si>
    <t xml:space="preserve">López </t>
  </si>
  <si>
    <t>Luz</t>
  </si>
  <si>
    <t>Josseling</t>
  </si>
  <si>
    <t>Margarita</t>
  </si>
  <si>
    <t>Inés</t>
  </si>
  <si>
    <t>Glenda</t>
  </si>
  <si>
    <t xml:space="preserve">Ventura </t>
  </si>
  <si>
    <t xml:space="preserve">Gálvez </t>
  </si>
  <si>
    <t>Aura</t>
  </si>
  <si>
    <t>Najarro</t>
  </si>
  <si>
    <t>Eugenia</t>
  </si>
  <si>
    <t>Esmeralda</t>
  </si>
  <si>
    <t>Cortéz</t>
  </si>
  <si>
    <t>Rosalva</t>
  </si>
  <si>
    <t>Rodríguez</t>
  </si>
  <si>
    <t>Cristobal</t>
  </si>
  <si>
    <t>Chuc</t>
  </si>
  <si>
    <t>Quetzaltenango</t>
  </si>
  <si>
    <t>Salcajá</t>
  </si>
  <si>
    <t>Alexander</t>
  </si>
  <si>
    <t xml:space="preserve">Ovalle </t>
  </si>
  <si>
    <t>Hermes</t>
  </si>
  <si>
    <t xml:space="preserve">Vásquez </t>
  </si>
  <si>
    <t>Pacheco</t>
  </si>
  <si>
    <t>Menor de Edad</t>
  </si>
  <si>
    <t xml:space="preserve">Daniela </t>
  </si>
  <si>
    <t>Guadalupe</t>
  </si>
  <si>
    <t>Hernandez</t>
  </si>
  <si>
    <t>Cabrera</t>
  </si>
  <si>
    <t>Girón</t>
  </si>
  <si>
    <t>Adrián</t>
  </si>
  <si>
    <t>Javier</t>
  </si>
  <si>
    <t>Guí</t>
  </si>
  <si>
    <t>Anthony</t>
  </si>
  <si>
    <t>Cordero</t>
  </si>
  <si>
    <t>Gael</t>
  </si>
  <si>
    <t xml:space="preserve">Menor de Edad </t>
  </si>
  <si>
    <t>Meylin</t>
  </si>
  <si>
    <t>Geraldi</t>
  </si>
  <si>
    <t xml:space="preserve">Walter </t>
  </si>
  <si>
    <t>A1 302088</t>
  </si>
  <si>
    <t>Kerryanne</t>
  </si>
  <si>
    <t>Dorian</t>
  </si>
  <si>
    <t xml:space="preserve">Edras </t>
  </si>
  <si>
    <t>Jaqueline</t>
  </si>
  <si>
    <t>Valdez</t>
  </si>
  <si>
    <t>Jimmy</t>
  </si>
  <si>
    <t>Gonzales-Academias</t>
  </si>
  <si>
    <t>Valentina</t>
  </si>
  <si>
    <t>Fuentes-Nuevo</t>
  </si>
  <si>
    <t xml:space="preserve">Ana </t>
  </si>
  <si>
    <t xml:space="preserve">Batzín </t>
  </si>
  <si>
    <t xml:space="preserve"> Menor de Edad</t>
  </si>
  <si>
    <t>Cojón</t>
  </si>
  <si>
    <t>Ajche</t>
  </si>
  <si>
    <t>Jairo</t>
  </si>
  <si>
    <t>De Paz</t>
  </si>
  <si>
    <t>Ortiz</t>
  </si>
  <si>
    <t>Clarissa</t>
  </si>
  <si>
    <t>Jocoy</t>
  </si>
  <si>
    <t>Leonard</t>
  </si>
  <si>
    <t>Marilyn</t>
  </si>
  <si>
    <t>Chicol</t>
  </si>
  <si>
    <t>Douglas</t>
  </si>
  <si>
    <t>Coronado</t>
  </si>
  <si>
    <t>Cerna</t>
  </si>
  <si>
    <t>Cartagena</t>
  </si>
  <si>
    <t>Nery</t>
  </si>
  <si>
    <t>Jocón</t>
  </si>
  <si>
    <t>Mitsy</t>
  </si>
  <si>
    <t xml:space="preserve">Recinos </t>
  </si>
  <si>
    <t>Freddy</t>
  </si>
  <si>
    <t>Arturo</t>
  </si>
  <si>
    <t>Marin</t>
  </si>
  <si>
    <t xml:space="preserve">Christina </t>
  </si>
  <si>
    <t>Thelma</t>
  </si>
  <si>
    <t>Batz</t>
  </si>
  <si>
    <t>Temaj</t>
  </si>
  <si>
    <t>Gladyz</t>
  </si>
  <si>
    <t>Gomez</t>
  </si>
  <si>
    <t>Pineda</t>
  </si>
  <si>
    <t>Valeria</t>
  </si>
  <si>
    <t>menor de edad</t>
  </si>
  <si>
    <t>Leonardo</t>
  </si>
  <si>
    <t>Giron</t>
  </si>
  <si>
    <t>Pec</t>
  </si>
  <si>
    <t>Dayana</t>
  </si>
  <si>
    <t>Alejandra</t>
  </si>
  <si>
    <t>Cecilio</t>
  </si>
  <si>
    <t>Xetumul</t>
  </si>
  <si>
    <t>Lucas</t>
  </si>
  <si>
    <t>Menor de edad</t>
  </si>
  <si>
    <t>Sales</t>
  </si>
  <si>
    <t>Tommy</t>
  </si>
  <si>
    <t>Roca</t>
  </si>
  <si>
    <t>Sipac</t>
  </si>
  <si>
    <t>A1471994</t>
  </si>
  <si>
    <t xml:space="preserve">Jocó </t>
  </si>
  <si>
    <t>Obando</t>
  </si>
  <si>
    <t>Ariana</t>
  </si>
  <si>
    <t>Rosario</t>
  </si>
  <si>
    <t>Iracema</t>
  </si>
  <si>
    <t>Bocanegra</t>
  </si>
  <si>
    <t>Paola</t>
  </si>
  <si>
    <t>Scarlleth</t>
  </si>
  <si>
    <t>Chicai</t>
  </si>
  <si>
    <t>Maura</t>
  </si>
  <si>
    <t>San Marcos</t>
  </si>
  <si>
    <t>Guazacapán</t>
  </si>
  <si>
    <t>Dulce</t>
  </si>
  <si>
    <t>Ramiréz</t>
  </si>
  <si>
    <t>Arreaga</t>
  </si>
  <si>
    <t>Jennifer</t>
  </si>
  <si>
    <t>Amada</t>
  </si>
  <si>
    <t>Chavarría</t>
  </si>
  <si>
    <t>James</t>
  </si>
  <si>
    <t>Mota</t>
  </si>
  <si>
    <t xml:space="preserve">menor de edad </t>
  </si>
  <si>
    <t>Iñaki</t>
  </si>
  <si>
    <t>Camey</t>
  </si>
  <si>
    <t>Ian</t>
  </si>
  <si>
    <t>Maryoly</t>
  </si>
  <si>
    <t xml:space="preserve">Fatima </t>
  </si>
  <si>
    <t>Corado</t>
  </si>
  <si>
    <t>Melany</t>
  </si>
  <si>
    <t>Mamerta</t>
  </si>
  <si>
    <t>Colomba</t>
  </si>
  <si>
    <t>Alessandro</t>
  </si>
  <si>
    <t>Marlon</t>
  </si>
  <si>
    <t>Barrientos</t>
  </si>
  <si>
    <t xml:space="preserve">Zacarìas </t>
  </si>
  <si>
    <t>Natalì</t>
  </si>
  <si>
    <t>Arenales</t>
  </si>
  <si>
    <t>Melgar</t>
  </si>
  <si>
    <t xml:space="preserve">Cinthìa </t>
  </si>
  <si>
    <t>Garcìa</t>
  </si>
  <si>
    <t>Marroquìn</t>
  </si>
  <si>
    <t>Arriaga</t>
  </si>
  <si>
    <t>Ostin</t>
  </si>
  <si>
    <t>Borrayo</t>
  </si>
  <si>
    <t>Daniela</t>
  </si>
  <si>
    <t>Perèz</t>
  </si>
  <si>
    <t>Gerson</t>
  </si>
  <si>
    <t>Illezcas</t>
  </si>
  <si>
    <t xml:space="preserve">menos de edad </t>
  </si>
  <si>
    <t>Salomon</t>
  </si>
  <si>
    <t xml:space="preserve">Ingrid </t>
  </si>
  <si>
    <t xml:space="preserve">Zacarias </t>
  </si>
  <si>
    <t>259888982 0101</t>
  </si>
  <si>
    <t xml:space="preserve">Jaqueline </t>
  </si>
  <si>
    <t>Sarapec</t>
  </si>
  <si>
    <t xml:space="preserve">Villatoro </t>
  </si>
  <si>
    <t>Amanda</t>
  </si>
  <si>
    <t xml:space="preserve">de Leon </t>
  </si>
  <si>
    <t xml:space="preserve">Valeria </t>
  </si>
  <si>
    <t>Lourdes</t>
  </si>
  <si>
    <t>Upul</t>
  </si>
  <si>
    <t>Jessica</t>
  </si>
  <si>
    <t>Davila</t>
  </si>
  <si>
    <t>Chavarria</t>
  </si>
  <si>
    <t>Monica</t>
  </si>
  <si>
    <t>Tic</t>
  </si>
  <si>
    <t xml:space="preserve">Irma </t>
  </si>
  <si>
    <t>Godinez</t>
  </si>
  <si>
    <t>Roselia</t>
  </si>
  <si>
    <t xml:space="preserve">Morales </t>
  </si>
  <si>
    <t>Arana</t>
  </si>
  <si>
    <t xml:space="preserve">Chavarria </t>
  </si>
  <si>
    <t>Veato</t>
  </si>
  <si>
    <t>Menor de Edas</t>
  </si>
  <si>
    <t>Jimena</t>
  </si>
  <si>
    <t>Camila</t>
  </si>
  <si>
    <t>Ajbal</t>
  </si>
  <si>
    <t>Está en Tramite</t>
  </si>
  <si>
    <t>Eunice</t>
  </si>
  <si>
    <t>Patsan</t>
  </si>
  <si>
    <t>Pendiente</t>
  </si>
  <si>
    <t>Gerón</t>
  </si>
  <si>
    <t>Menor De Edad</t>
  </si>
  <si>
    <t xml:space="preserve">Juan </t>
  </si>
  <si>
    <t>Carrá</t>
  </si>
  <si>
    <t>Picón</t>
  </si>
  <si>
    <t xml:space="preserve">Byron </t>
  </si>
  <si>
    <t>Sandra</t>
  </si>
  <si>
    <t>Sánchez N</t>
  </si>
  <si>
    <t>Esquite</t>
  </si>
  <si>
    <t>Mayorga</t>
  </si>
  <si>
    <t>Menor De edad</t>
  </si>
  <si>
    <t>Mariana</t>
  </si>
  <si>
    <t>Antony</t>
  </si>
  <si>
    <t>Roldan</t>
  </si>
  <si>
    <t>menor de Edad</t>
  </si>
  <si>
    <t>Mirna</t>
  </si>
  <si>
    <t>Oliva</t>
  </si>
  <si>
    <t>Lux</t>
  </si>
  <si>
    <t>Eva</t>
  </si>
  <si>
    <t>De León</t>
  </si>
  <si>
    <t>Pirir</t>
  </si>
  <si>
    <t>Ericka</t>
  </si>
  <si>
    <t>Pichila</t>
  </si>
  <si>
    <t>Chimaltenango</t>
  </si>
  <si>
    <t>San Martín Jilotepeque</t>
  </si>
  <si>
    <t>Garrido</t>
  </si>
  <si>
    <t>Kimberly</t>
  </si>
  <si>
    <t>Gordillo</t>
  </si>
  <si>
    <t>Huehuetenango</t>
  </si>
  <si>
    <t>Alonso</t>
  </si>
  <si>
    <t>Anahí</t>
  </si>
  <si>
    <t>Billafranco</t>
  </si>
  <si>
    <t>Consuelo</t>
  </si>
  <si>
    <t>0292640-9</t>
  </si>
  <si>
    <t>Sharol</t>
  </si>
  <si>
    <t>Elvin</t>
  </si>
  <si>
    <t xml:space="preserve">Marvin </t>
  </si>
  <si>
    <t xml:space="preserve">Garrido </t>
  </si>
  <si>
    <t>Silvia</t>
  </si>
  <si>
    <t>kimberly</t>
  </si>
  <si>
    <t xml:space="preserve">Ticas </t>
  </si>
  <si>
    <t xml:space="preserve">Duran </t>
  </si>
  <si>
    <t>Heidi</t>
  </si>
  <si>
    <t xml:space="preserve">Manuel </t>
  </si>
  <si>
    <t>Diana</t>
  </si>
  <si>
    <t>Alvin</t>
  </si>
  <si>
    <t>Hernadez</t>
  </si>
  <si>
    <t>Erick</t>
  </si>
  <si>
    <t>Barillas</t>
  </si>
  <si>
    <t>Illescas</t>
  </si>
  <si>
    <t>Erazo</t>
  </si>
  <si>
    <t>Cesia</t>
  </si>
  <si>
    <t>Juarez-paciente</t>
  </si>
  <si>
    <t>Franklin</t>
  </si>
  <si>
    <t>Kelver</t>
  </si>
  <si>
    <t>Tejada</t>
  </si>
  <si>
    <t xml:space="preserve">Matías </t>
  </si>
  <si>
    <t xml:space="preserve">Erick </t>
  </si>
  <si>
    <t>Vasquéz</t>
  </si>
  <si>
    <t>Wagner</t>
  </si>
  <si>
    <t>Addler</t>
  </si>
  <si>
    <t>Lemus</t>
  </si>
  <si>
    <t>Maldonado N</t>
  </si>
  <si>
    <t xml:space="preserve">Yennifer </t>
  </si>
  <si>
    <t>Maribel</t>
  </si>
  <si>
    <t>Samines</t>
  </si>
  <si>
    <t xml:space="preserve">Yoselin </t>
  </si>
  <si>
    <t>Katia</t>
  </si>
  <si>
    <t>Borrallo</t>
  </si>
  <si>
    <t>Yeimi</t>
  </si>
  <si>
    <t>Yool</t>
  </si>
  <si>
    <t>Mia</t>
  </si>
  <si>
    <t>Ramiro</t>
  </si>
  <si>
    <t>Jefry</t>
  </si>
  <si>
    <t>Lopéz</t>
  </si>
  <si>
    <t>Hans</t>
  </si>
  <si>
    <t>Petén</t>
  </si>
  <si>
    <t>Poptún</t>
  </si>
  <si>
    <t>Claudia</t>
  </si>
  <si>
    <t>Gladys</t>
  </si>
  <si>
    <t>Calixto</t>
  </si>
  <si>
    <t>Quiché</t>
  </si>
  <si>
    <t>Sacapulas</t>
  </si>
  <si>
    <t>ingrid</t>
  </si>
  <si>
    <t>Santa Rosa</t>
  </si>
  <si>
    <t>Vasquèz</t>
  </si>
  <si>
    <t>David</t>
  </si>
  <si>
    <t xml:space="preserve">Cano </t>
  </si>
  <si>
    <t xml:space="preserve">Josue </t>
  </si>
  <si>
    <t>Jefri</t>
  </si>
  <si>
    <t xml:space="preserve">Osveli </t>
  </si>
  <si>
    <t>Eraso</t>
  </si>
  <si>
    <t>Fredy</t>
  </si>
  <si>
    <t>Byron</t>
  </si>
  <si>
    <t>Vidal</t>
  </si>
  <si>
    <t>Abigail</t>
  </si>
  <si>
    <t>Penagos</t>
  </si>
  <si>
    <t>Rodrigo</t>
  </si>
  <si>
    <t>Solares</t>
  </si>
  <si>
    <t xml:space="preserve">Kimberli </t>
  </si>
  <si>
    <t xml:space="preserve">Garcia </t>
  </si>
  <si>
    <t>Jurgem</t>
  </si>
  <si>
    <t>Max</t>
  </si>
  <si>
    <t>Peña</t>
  </si>
  <si>
    <t>Brandon</t>
  </si>
  <si>
    <t>Enriquez</t>
  </si>
  <si>
    <t xml:space="preserve">Marroquin </t>
  </si>
  <si>
    <t>Castañeda</t>
  </si>
  <si>
    <t>Enrique</t>
  </si>
  <si>
    <t>Suret</t>
  </si>
  <si>
    <t>Fryndy</t>
  </si>
  <si>
    <t>Aldana</t>
  </si>
  <si>
    <t>Franco</t>
  </si>
  <si>
    <t>menor de edead</t>
  </si>
  <si>
    <t>Almicar</t>
  </si>
  <si>
    <t>Aparicio</t>
  </si>
  <si>
    <t>Paniagua</t>
  </si>
  <si>
    <t>Edwin</t>
  </si>
  <si>
    <t>Ruedas</t>
  </si>
  <si>
    <t>Linares</t>
  </si>
  <si>
    <t>Gudiel</t>
  </si>
  <si>
    <t>Aroldo</t>
  </si>
  <si>
    <t xml:space="preserve">Valentina </t>
  </si>
  <si>
    <t xml:space="preserve">Giron </t>
  </si>
  <si>
    <t>Deidy</t>
  </si>
  <si>
    <t>Gutierres</t>
  </si>
  <si>
    <t>Michael</t>
  </si>
  <si>
    <t xml:space="preserve">Lidia </t>
  </si>
  <si>
    <t>sharol</t>
  </si>
  <si>
    <t xml:space="preserve">Reyna </t>
  </si>
  <si>
    <t xml:space="preserve">William </t>
  </si>
  <si>
    <t>Veronica</t>
  </si>
  <si>
    <t>Puluc</t>
  </si>
  <si>
    <t xml:space="preserve">Bonificacia </t>
  </si>
  <si>
    <t>Elman</t>
  </si>
  <si>
    <t>Keila</t>
  </si>
  <si>
    <t>Bonificacia</t>
  </si>
  <si>
    <t>Ilda</t>
  </si>
  <si>
    <t>Janeth</t>
  </si>
  <si>
    <t xml:space="preserve">Emanuel </t>
  </si>
  <si>
    <t xml:space="preserve">Solorzano </t>
  </si>
  <si>
    <t>Heidy</t>
  </si>
  <si>
    <t>William</t>
  </si>
  <si>
    <t>Angel</t>
  </si>
  <si>
    <t>Catalan</t>
  </si>
  <si>
    <t>Duran</t>
  </si>
  <si>
    <t>karla</t>
  </si>
  <si>
    <t>Arnoldo</t>
  </si>
  <si>
    <t>Fidel</t>
  </si>
  <si>
    <t>Janeira</t>
  </si>
  <si>
    <t>Yulisa</t>
  </si>
  <si>
    <t xml:space="preserve">De Leon </t>
  </si>
  <si>
    <t>Jeimy</t>
  </si>
  <si>
    <t>Benavente</t>
  </si>
  <si>
    <t>Antoni</t>
  </si>
  <si>
    <t>Solorzano</t>
  </si>
  <si>
    <t>Marisol</t>
  </si>
  <si>
    <t>Zacarias</t>
  </si>
  <si>
    <t>Raul</t>
  </si>
  <si>
    <t xml:space="preserve">Vidal </t>
  </si>
  <si>
    <t>Andree</t>
  </si>
  <si>
    <t xml:space="preserve">Quinteros </t>
  </si>
  <si>
    <t>Mauro</t>
  </si>
  <si>
    <t>Gloria</t>
  </si>
  <si>
    <t xml:space="preserve">Eduardo </t>
  </si>
  <si>
    <t>ostin</t>
  </si>
  <si>
    <t>Ruben</t>
  </si>
  <si>
    <t xml:space="preserve">De leon </t>
  </si>
  <si>
    <t>pendiente</t>
  </si>
  <si>
    <t xml:space="preserve">Brayan </t>
  </si>
  <si>
    <t>Ajché</t>
  </si>
  <si>
    <t>Jairon</t>
  </si>
  <si>
    <t xml:space="preserve">Gabriel </t>
  </si>
  <si>
    <t>Estrada</t>
  </si>
  <si>
    <t>Denis</t>
  </si>
  <si>
    <t>Muñoz</t>
  </si>
  <si>
    <t>De Leon</t>
  </si>
  <si>
    <t>Iker</t>
  </si>
  <si>
    <t xml:space="preserve">Girón </t>
  </si>
  <si>
    <t>Andrés</t>
  </si>
  <si>
    <t>Estefani</t>
  </si>
  <si>
    <t>Mateo</t>
  </si>
  <si>
    <t xml:space="preserve">Fonseca </t>
  </si>
  <si>
    <t>Scarleth</t>
  </si>
  <si>
    <t xml:space="preserve"> Nicaragua          01-000321012</t>
  </si>
  <si>
    <t xml:space="preserve">Silvia </t>
  </si>
  <si>
    <t>Loarca</t>
  </si>
  <si>
    <t>Sofia</t>
  </si>
  <si>
    <t>Nimrod</t>
  </si>
  <si>
    <t>Cinthya</t>
  </si>
  <si>
    <t>Melida</t>
  </si>
  <si>
    <t>Peneleu</t>
  </si>
  <si>
    <t>Ana Marielsy</t>
  </si>
  <si>
    <t>Adrian</t>
  </si>
  <si>
    <t>Yac</t>
  </si>
  <si>
    <t>Anderzon</t>
  </si>
  <si>
    <t>Ruddy</t>
  </si>
  <si>
    <t>Yoselin</t>
  </si>
  <si>
    <t>Rucum</t>
  </si>
  <si>
    <t>Angélica</t>
  </si>
  <si>
    <t>Rucun</t>
  </si>
  <si>
    <t>Caterin</t>
  </si>
  <si>
    <t>Recinos</t>
  </si>
  <si>
    <t>Yaque</t>
  </si>
  <si>
    <t>Ericson</t>
  </si>
  <si>
    <t>Ramírez</t>
  </si>
  <si>
    <t>Paula</t>
  </si>
  <si>
    <t>NO PRESENTO</t>
  </si>
  <si>
    <t xml:space="preserve">Jose </t>
  </si>
  <si>
    <t>Ovalle</t>
  </si>
  <si>
    <t>Emily</t>
  </si>
  <si>
    <t>Irma</t>
  </si>
  <si>
    <t>Del Cid</t>
  </si>
  <si>
    <t>Justa</t>
  </si>
  <si>
    <t>Mendoza</t>
  </si>
  <si>
    <t>Garzona</t>
  </si>
  <si>
    <t>Alicia</t>
  </si>
  <si>
    <t>Espinoza</t>
  </si>
  <si>
    <t>Nely</t>
  </si>
  <si>
    <t>Mauricio</t>
  </si>
  <si>
    <t>Donis</t>
  </si>
  <si>
    <t>Andrey</t>
  </si>
  <si>
    <t>Izquierdo</t>
  </si>
  <si>
    <t>Tun</t>
  </si>
  <si>
    <t>Capir</t>
  </si>
  <si>
    <t>Fatima</t>
  </si>
  <si>
    <t xml:space="preserve">Diaz </t>
  </si>
  <si>
    <t>German</t>
  </si>
  <si>
    <t>Suchini</t>
  </si>
  <si>
    <t>Irene</t>
  </si>
  <si>
    <t>Guzman</t>
  </si>
  <si>
    <t>Adolfo</t>
  </si>
  <si>
    <t>Rangel</t>
  </si>
  <si>
    <t>Leonel</t>
  </si>
  <si>
    <t>Roman</t>
  </si>
  <si>
    <t>Yordi</t>
  </si>
  <si>
    <t>Fernanda</t>
  </si>
  <si>
    <t>Portillo</t>
  </si>
  <si>
    <t>Patricia</t>
  </si>
  <si>
    <t>Marjorie</t>
  </si>
  <si>
    <t>Lucero</t>
  </si>
  <si>
    <t>Angie</t>
  </si>
  <si>
    <t>Natalia</t>
  </si>
  <si>
    <t>Alison</t>
  </si>
  <si>
    <t>Avendaño</t>
  </si>
  <si>
    <t>Joshua</t>
  </si>
  <si>
    <t>Natalie</t>
  </si>
  <si>
    <t>Zepeda</t>
  </si>
  <si>
    <t>Miranda</t>
  </si>
  <si>
    <t>Pactricia</t>
  </si>
  <si>
    <t>Sicajá</t>
  </si>
  <si>
    <t>Orantes</t>
  </si>
  <si>
    <t>Keneth</t>
  </si>
  <si>
    <t>Ramos</t>
  </si>
  <si>
    <t>Lacayo</t>
  </si>
  <si>
    <t>Telma</t>
  </si>
  <si>
    <t>Pelén</t>
  </si>
  <si>
    <t>Puac</t>
  </si>
  <si>
    <t>Yolanda</t>
  </si>
  <si>
    <t>Sabedra</t>
  </si>
  <si>
    <t>Castellanos</t>
  </si>
  <si>
    <t>Visenta</t>
  </si>
  <si>
    <t>Monrroy</t>
  </si>
  <si>
    <t>Monroy</t>
  </si>
  <si>
    <t>Castellan</t>
  </si>
  <si>
    <t>2537601862206</t>
  </si>
  <si>
    <t>1784662040205</t>
  </si>
  <si>
    <t>Londy</t>
  </si>
  <si>
    <t>Pellecer</t>
  </si>
  <si>
    <t>1888991700101</t>
  </si>
  <si>
    <t>Joe</t>
  </si>
  <si>
    <t>2416486530101</t>
  </si>
  <si>
    <t>Gonsalez</t>
  </si>
  <si>
    <t>2491154411101</t>
  </si>
  <si>
    <t>2335173911205</t>
  </si>
  <si>
    <t>Cardona</t>
  </si>
  <si>
    <t>1990666471212</t>
  </si>
  <si>
    <t>Nicol</t>
  </si>
  <si>
    <t>Feliciana</t>
  </si>
  <si>
    <t>Granados</t>
  </si>
  <si>
    <t>1637816050100</t>
  </si>
  <si>
    <t>Cardenas</t>
  </si>
  <si>
    <t>1979664460101</t>
  </si>
  <si>
    <t>1708254340101</t>
  </si>
  <si>
    <t>2520624340101</t>
  </si>
  <si>
    <t>Susana</t>
  </si>
  <si>
    <t>de Paz</t>
  </si>
  <si>
    <t>Donado</t>
  </si>
  <si>
    <t>Sulmary</t>
  </si>
  <si>
    <t>2579120880101</t>
  </si>
  <si>
    <t>Patrcia</t>
  </si>
  <si>
    <t>3195822540101</t>
  </si>
  <si>
    <t>1637816050101</t>
  </si>
  <si>
    <t>1684624270101</t>
  </si>
  <si>
    <t>Harold</t>
  </si>
  <si>
    <t>Muria</t>
  </si>
  <si>
    <t>Amalia</t>
  </si>
  <si>
    <t>2258424160101</t>
  </si>
  <si>
    <t>1808371410101</t>
  </si>
  <si>
    <t>Gilbert</t>
  </si>
  <si>
    <t>2566724580101</t>
  </si>
  <si>
    <t>1625011292002</t>
  </si>
  <si>
    <t>Celma</t>
  </si>
  <si>
    <t>2234319580101</t>
  </si>
  <si>
    <t>Noj</t>
  </si>
  <si>
    <t>2520269690312</t>
  </si>
  <si>
    <t>Clemencia</t>
  </si>
  <si>
    <t>M. del Carmen</t>
  </si>
  <si>
    <t>1684564680101</t>
  </si>
  <si>
    <t>Areas</t>
  </si>
  <si>
    <t>Jonatan</t>
  </si>
  <si>
    <t>Arias</t>
  </si>
  <si>
    <t>2639035400101</t>
  </si>
  <si>
    <t>Sicaja</t>
  </si>
  <si>
    <t>Aririaza</t>
  </si>
  <si>
    <t>2288407630506</t>
  </si>
  <si>
    <t>2888407630506</t>
  </si>
  <si>
    <t>Orellana</t>
  </si>
  <si>
    <t>2745770891014</t>
  </si>
  <si>
    <t>1704270210101</t>
  </si>
  <si>
    <t>Michel</t>
  </si>
  <si>
    <t>2753060702004</t>
  </si>
  <si>
    <t>1625011292022</t>
  </si>
  <si>
    <t>MariaFernanda</t>
  </si>
  <si>
    <t>2978933430101</t>
  </si>
  <si>
    <t>Esther</t>
  </si>
  <si>
    <t>Crispin</t>
  </si>
  <si>
    <t>1837269601014</t>
  </si>
  <si>
    <t>1991856700101</t>
  </si>
  <si>
    <t>Benjamin</t>
  </si>
  <si>
    <t>Toledo</t>
  </si>
  <si>
    <t>Jakeline</t>
  </si>
  <si>
    <t>Vega</t>
  </si>
  <si>
    <t>1882448440010</t>
  </si>
  <si>
    <t>1708254310101</t>
  </si>
  <si>
    <t>1602097140101</t>
  </si>
  <si>
    <t>2235778390301</t>
  </si>
  <si>
    <t>Jackeline</t>
  </si>
  <si>
    <t>1882448400101</t>
  </si>
  <si>
    <t>Magaly</t>
  </si>
  <si>
    <t xml:space="preserve">Ana  </t>
  </si>
  <si>
    <t>2429056840101</t>
  </si>
  <si>
    <t>Jefersson</t>
  </si>
  <si>
    <t>Bautista</t>
  </si>
  <si>
    <t>2445764622007</t>
  </si>
  <si>
    <t>1,602,696 1</t>
  </si>
  <si>
    <t>Amaza</t>
  </si>
  <si>
    <t>Yax</t>
  </si>
  <si>
    <t>Jhoseline</t>
  </si>
  <si>
    <t>Martínez</t>
  </si>
  <si>
    <t>Edy</t>
  </si>
  <si>
    <t>Cono</t>
  </si>
  <si>
    <t>Zaylin</t>
  </si>
  <si>
    <t>Sarahí</t>
  </si>
  <si>
    <t>Bal</t>
  </si>
  <si>
    <t xml:space="preserve">Galilea </t>
  </si>
  <si>
    <t>Ruano</t>
  </si>
  <si>
    <t>Yasmin</t>
  </si>
  <si>
    <t>Marcos</t>
  </si>
  <si>
    <t>Hilario</t>
  </si>
  <si>
    <t>Erwin</t>
  </si>
  <si>
    <t>Tagua</t>
  </si>
  <si>
    <t>Wendy</t>
  </si>
  <si>
    <t>Yefini</t>
  </si>
  <si>
    <t>Uziel</t>
  </si>
  <si>
    <t>Chocoy</t>
  </si>
  <si>
    <t>Gordano</t>
  </si>
  <si>
    <t>Rita</t>
  </si>
  <si>
    <t>Eliza</t>
  </si>
  <si>
    <t>Juárez</t>
  </si>
  <si>
    <t>Marelin</t>
  </si>
  <si>
    <t>Dayri</t>
  </si>
  <si>
    <t>Tamaris</t>
  </si>
  <si>
    <t>Chamier</t>
  </si>
  <si>
    <t>Jhosselin</t>
  </si>
  <si>
    <t>Macz</t>
  </si>
  <si>
    <t>Rebeca</t>
  </si>
  <si>
    <t>Güix</t>
  </si>
  <si>
    <t>Johao</t>
  </si>
  <si>
    <t>Frederick</t>
  </si>
  <si>
    <t>Darwin</t>
  </si>
  <si>
    <t>Ambrocio</t>
  </si>
  <si>
    <t xml:space="preserve">Fernando </t>
  </si>
  <si>
    <t>de la Cruz</t>
  </si>
  <si>
    <t>Carol</t>
  </si>
  <si>
    <t>Maryorie</t>
  </si>
  <si>
    <t xml:space="preserve">Evelyn </t>
  </si>
  <si>
    <t>Ajau</t>
  </si>
  <si>
    <t>Lessy</t>
  </si>
  <si>
    <t>Carpio</t>
  </si>
  <si>
    <t>Erlinda</t>
  </si>
  <si>
    <t>Andrea</t>
  </si>
  <si>
    <t>Figueroa</t>
  </si>
  <si>
    <t>Brenda</t>
  </si>
  <si>
    <t>Joselyn</t>
  </si>
  <si>
    <t xml:space="preserve">Claudia </t>
  </si>
  <si>
    <t>Pichillá</t>
  </si>
  <si>
    <t>Jesica</t>
  </si>
  <si>
    <t>Galhy</t>
  </si>
  <si>
    <t>Stefani</t>
  </si>
  <si>
    <t>Leidy</t>
  </si>
  <si>
    <t>Siam</t>
  </si>
  <si>
    <t>Maryeli</t>
  </si>
  <si>
    <t>Leslie</t>
  </si>
  <si>
    <t>Legna</t>
  </si>
  <si>
    <t>Fuentes</t>
  </si>
  <si>
    <t>Chabac</t>
  </si>
  <si>
    <t xml:space="preserve">Olga </t>
  </si>
  <si>
    <t>Arroyo</t>
  </si>
  <si>
    <t>Vives</t>
  </si>
  <si>
    <t>Amézquita</t>
  </si>
  <si>
    <t>Sinkia</t>
  </si>
  <si>
    <t>Guevara</t>
  </si>
  <si>
    <t>Séfora</t>
  </si>
  <si>
    <t>Mildred</t>
  </si>
  <si>
    <t>Lima</t>
  </si>
  <si>
    <t>Guanderley</t>
  </si>
  <si>
    <t>Duarte</t>
  </si>
  <si>
    <t>Luvia</t>
  </si>
  <si>
    <t>Chub</t>
  </si>
  <si>
    <t>Sayda</t>
  </si>
  <si>
    <t>Rashel</t>
  </si>
  <si>
    <t>Evelin</t>
  </si>
  <si>
    <t>Sazo</t>
  </si>
  <si>
    <t>Aylin</t>
  </si>
  <si>
    <t>Luna</t>
  </si>
  <si>
    <t>Andrick Laudiny</t>
  </si>
  <si>
    <t>Paiz Arevalo</t>
  </si>
  <si>
    <t xml:space="preserve">Nelly Yolanda </t>
  </si>
  <si>
    <t>Veliz Estaban</t>
  </si>
  <si>
    <t>Bernabe Jeremias</t>
  </si>
  <si>
    <t>Leon Pelico</t>
  </si>
  <si>
    <t>Jose Alfredo</t>
  </si>
  <si>
    <t>Lopez Orizabal</t>
  </si>
  <si>
    <t>Dencel Jose</t>
  </si>
  <si>
    <t>Lopez Melendez</t>
  </si>
  <si>
    <t>Aura Elizabeth</t>
  </si>
  <si>
    <t>Melendez Olivares</t>
  </si>
  <si>
    <t>Carlos Jesus</t>
  </si>
  <si>
    <t>Ajtun Cuyuch</t>
  </si>
  <si>
    <t>Hugo Manuel</t>
  </si>
  <si>
    <t>Trujillo Delgado</t>
  </si>
  <si>
    <t>Irene de Jesus</t>
  </si>
  <si>
    <t xml:space="preserve">Lester Daniel </t>
  </si>
  <si>
    <t>Ramos Moscoso</t>
  </si>
  <si>
    <t>Kevin Andres</t>
  </si>
  <si>
    <t>Cruz Gonzales</t>
  </si>
  <si>
    <t>Luis Alfredo</t>
  </si>
  <si>
    <t>Choc Ovalle</t>
  </si>
  <si>
    <t>Rene Estuardo</t>
  </si>
  <si>
    <t>Ramirez Monzon</t>
  </si>
  <si>
    <t>002</t>
  </si>
  <si>
    <t>5,070,120.00</t>
  </si>
  <si>
    <t>4,802,762.00</t>
  </si>
  <si>
    <t>1712855060101</t>
  </si>
  <si>
    <t>1740672830101</t>
  </si>
  <si>
    <t>Domínguez</t>
  </si>
  <si>
    <t>1739806940101</t>
  </si>
  <si>
    <t>Raquel</t>
  </si>
  <si>
    <t>Molina</t>
  </si>
  <si>
    <t>1889542790101</t>
  </si>
  <si>
    <t>2406109891416</t>
  </si>
  <si>
    <t>Mirsa</t>
  </si>
  <si>
    <t>2353517090101</t>
  </si>
  <si>
    <t>Ashly</t>
  </si>
  <si>
    <t>1843048060101</t>
  </si>
  <si>
    <t>Navarro</t>
  </si>
  <si>
    <t>2531080390101</t>
  </si>
  <si>
    <t>Zuly</t>
  </si>
  <si>
    <t>2660608701304</t>
  </si>
  <si>
    <t>Porres</t>
  </si>
  <si>
    <t>1970714490101</t>
  </si>
  <si>
    <t>Virginia</t>
  </si>
  <si>
    <t>Jiménez</t>
  </si>
  <si>
    <t>2116379120101</t>
  </si>
  <si>
    <t>Mirza</t>
  </si>
  <si>
    <t>Cúmez</t>
  </si>
  <si>
    <t>2622021900101</t>
  </si>
  <si>
    <t>Leisy</t>
  </si>
  <si>
    <t>2570836690101</t>
  </si>
  <si>
    <t>Dinora</t>
  </si>
  <si>
    <t>1756897331202</t>
  </si>
  <si>
    <t>1994968970101</t>
  </si>
  <si>
    <t>Eluvia</t>
  </si>
  <si>
    <t>Gómez</t>
  </si>
  <si>
    <t>2272602289411</t>
  </si>
  <si>
    <t>Bolaños</t>
  </si>
  <si>
    <t>2379546560101</t>
  </si>
  <si>
    <t>Carla</t>
  </si>
  <si>
    <t>Quezada</t>
  </si>
  <si>
    <t>2353360411105</t>
  </si>
  <si>
    <t>Sucuquí</t>
  </si>
  <si>
    <t>2325053060101</t>
  </si>
  <si>
    <t>1723427910101</t>
  </si>
  <si>
    <t>Loyes</t>
  </si>
  <si>
    <t>2189841700507</t>
  </si>
  <si>
    <t>Hub</t>
  </si>
  <si>
    <t>2590861770101</t>
  </si>
  <si>
    <t>Ponce</t>
  </si>
  <si>
    <t>1926595960101</t>
  </si>
  <si>
    <t>Calderón</t>
  </si>
  <si>
    <t>2490565690101</t>
  </si>
  <si>
    <t>Mariel</t>
  </si>
  <si>
    <t>2527025810101</t>
  </si>
  <si>
    <t>3,913,315.00</t>
  </si>
  <si>
    <t>3,949,158.00</t>
  </si>
  <si>
    <t>DE LAINEZ</t>
  </si>
  <si>
    <t>OFELIA</t>
  </si>
  <si>
    <t>MEDRANO</t>
  </si>
  <si>
    <t>JEANET</t>
  </si>
  <si>
    <t>DORIS</t>
  </si>
  <si>
    <t>DEL AGUILA</t>
  </si>
  <si>
    <t>CORDÓN</t>
  </si>
  <si>
    <t>DE ARAGON</t>
  </si>
  <si>
    <t>SUSY</t>
  </si>
  <si>
    <t>ARDON</t>
  </si>
  <si>
    <t>BOCA DEL MONTE</t>
  </si>
  <si>
    <t>SURAMA</t>
  </si>
  <si>
    <t>LOLA</t>
  </si>
  <si>
    <t>MIGUE</t>
  </si>
  <si>
    <t>FLORA</t>
  </si>
  <si>
    <t>LLAMAS</t>
  </si>
  <si>
    <t>JULIAN</t>
  </si>
  <si>
    <t>SAN MIGUEL PETAPA</t>
  </si>
  <si>
    <t>CASTRILLO</t>
  </si>
  <si>
    <t>LITIDIA</t>
  </si>
  <si>
    <t>CHOLOM</t>
  </si>
  <si>
    <t>EUFEMIA</t>
  </si>
  <si>
    <t>BERNARDA</t>
  </si>
  <si>
    <t>SOTO</t>
  </si>
  <si>
    <t>ROSIBEL</t>
  </si>
  <si>
    <t>HERMENEGILDA</t>
  </si>
  <si>
    <t>EVA</t>
  </si>
  <si>
    <t>ELSA</t>
  </si>
  <si>
    <t>ZAVALA</t>
  </si>
  <si>
    <t>LEONZA</t>
  </si>
  <si>
    <t>PIERRI</t>
  </si>
  <si>
    <t>DOLORES</t>
  </si>
  <si>
    <t>BAUTISTA</t>
  </si>
  <si>
    <t>TERESA</t>
  </si>
  <si>
    <t>CAGUASLÁN</t>
  </si>
  <si>
    <t>LUCINDA</t>
  </si>
  <si>
    <t>OTZOY</t>
  </si>
  <si>
    <t>VIDAURA</t>
  </si>
  <si>
    <t>BERTA</t>
  </si>
  <si>
    <t>AGUIRRE</t>
  </si>
  <si>
    <t>LETICIA</t>
  </si>
  <si>
    <t>BUEZO</t>
  </si>
  <si>
    <t>ARGENTINA</t>
  </si>
  <si>
    <t>DE PALMA</t>
  </si>
  <si>
    <t>A-1 404363</t>
  </si>
  <si>
    <t>AMBAR</t>
  </si>
  <si>
    <t>MONTENEGRO</t>
  </si>
  <si>
    <t>ARACELI</t>
  </si>
  <si>
    <t>CASTRO</t>
  </si>
  <si>
    <t>PAREDES</t>
  </si>
  <si>
    <t>NOEMI</t>
  </si>
  <si>
    <t>ANABELLA</t>
  </si>
  <si>
    <t>ROSALES</t>
  </si>
  <si>
    <t>MONTERROSO</t>
  </si>
  <si>
    <t>JIMÉNEZ</t>
  </si>
  <si>
    <t>ELGA</t>
  </si>
  <si>
    <t>AVILA</t>
  </si>
  <si>
    <t>DE SÁNCHEZ</t>
  </si>
  <si>
    <t>DE CRUZ</t>
  </si>
  <si>
    <t>LUCRECIA</t>
  </si>
  <si>
    <t xml:space="preserve">JULIA </t>
  </si>
  <si>
    <t>DE CABRERA</t>
  </si>
  <si>
    <t xml:space="preserve">LILIAN </t>
  </si>
  <si>
    <t>DE ORDOÑEZ</t>
  </si>
  <si>
    <t>ACABALDE</t>
  </si>
  <si>
    <t>LOTI</t>
  </si>
  <si>
    <t>LYLIA</t>
  </si>
  <si>
    <t>ZEIDA</t>
  </si>
  <si>
    <t>GODOY</t>
  </si>
  <si>
    <t>REINALDO</t>
  </si>
  <si>
    <t>RIOS</t>
  </si>
  <si>
    <t>ADRIANA</t>
  </si>
  <si>
    <t>MANUELA</t>
  </si>
  <si>
    <t>VARELA</t>
  </si>
  <si>
    <t>ANGELINA</t>
  </si>
  <si>
    <t>LUCERO</t>
  </si>
  <si>
    <t>SILVERIA</t>
  </si>
  <si>
    <t>MARINA</t>
  </si>
  <si>
    <t>CONTRERAS</t>
  </si>
  <si>
    <t>ENOE</t>
  </si>
  <si>
    <t>ALBERTINA</t>
  </si>
  <si>
    <t>TEODORA</t>
  </si>
  <si>
    <t>GALVEZ</t>
  </si>
  <si>
    <t>JESUS</t>
  </si>
  <si>
    <t>CHUTAN</t>
  </si>
  <si>
    <t>DIÉGUEZ</t>
  </si>
  <si>
    <t>NISTHAL</t>
  </si>
  <si>
    <t>LAURA</t>
  </si>
  <si>
    <t>MUÑOS</t>
  </si>
  <si>
    <t>TOVAR</t>
  </si>
  <si>
    <t>ASTURIAS</t>
  </si>
  <si>
    <t>DOMINGUEZ</t>
  </si>
  <si>
    <t>FRANCISCA</t>
  </si>
  <si>
    <t>SECAIDA</t>
  </si>
  <si>
    <t>ADA</t>
  </si>
  <si>
    <t>RANULFO</t>
  </si>
  <si>
    <t>QUINTANA</t>
  </si>
  <si>
    <t>CANDIDA</t>
  </si>
  <si>
    <t>RAFAELA</t>
  </si>
  <si>
    <t>AMANDA</t>
  </si>
  <si>
    <t>NEMECIO</t>
  </si>
  <si>
    <t>PEDROZA</t>
  </si>
  <si>
    <t>CLARA</t>
  </si>
  <si>
    <t>CAMILA</t>
  </si>
  <si>
    <t>CARIAS</t>
  </si>
  <si>
    <t>ELUVINA</t>
  </si>
  <si>
    <t>ALFREDO</t>
  </si>
  <si>
    <t>GIL</t>
  </si>
  <si>
    <t>GUILLERMINA</t>
  </si>
  <si>
    <t>ELVIRA</t>
  </si>
  <si>
    <t>ORFILIA</t>
  </si>
  <si>
    <t>GUILLEN</t>
  </si>
  <si>
    <t>ABEL</t>
  </si>
  <si>
    <t>JOSEFA</t>
  </si>
  <si>
    <t>TAQUE</t>
  </si>
  <si>
    <t>EMMA</t>
  </si>
  <si>
    <t>CUELLAR</t>
  </si>
  <si>
    <t>ALBA</t>
  </si>
  <si>
    <t>REGALADO</t>
  </si>
  <si>
    <t>MERLOS</t>
  </si>
  <si>
    <t>MIXCO</t>
  </si>
  <si>
    <t>ADELAIDA</t>
  </si>
  <si>
    <t>ALVA</t>
  </si>
  <si>
    <t>BERNARDO</t>
  </si>
  <si>
    <t>PECHE</t>
  </si>
  <si>
    <t>CARMELA</t>
  </si>
  <si>
    <t>VILLATORO</t>
  </si>
  <si>
    <t>EFRAINA</t>
  </si>
  <si>
    <t>EXOLINA</t>
  </si>
  <si>
    <t>INDALECIA</t>
  </si>
  <si>
    <t>CHUB</t>
  </si>
  <si>
    <t>ASENCIO</t>
  </si>
  <si>
    <t>GAITAN</t>
  </si>
  <si>
    <t>BOTEO</t>
  </si>
  <si>
    <t>MAURICIA</t>
  </si>
  <si>
    <t>XAJAP</t>
  </si>
  <si>
    <t>NERI</t>
  </si>
  <si>
    <t>YAC</t>
  </si>
  <si>
    <t>MAAS</t>
  </si>
  <si>
    <t>RIGOBERTA</t>
  </si>
  <si>
    <t>ROBERTA</t>
  </si>
  <si>
    <t>NICOLAS</t>
  </si>
  <si>
    <t>COREA</t>
  </si>
  <si>
    <t>MARIANA</t>
  </si>
  <si>
    <t>DE MOTA</t>
  </si>
  <si>
    <t>GAUDENCIO</t>
  </si>
  <si>
    <t>CHIN</t>
  </si>
  <si>
    <t>VIDAL</t>
  </si>
  <si>
    <t>0004</t>
  </si>
  <si>
    <t>9,897,991.00</t>
  </si>
  <si>
    <t>2,368,107.00</t>
  </si>
  <si>
    <t/>
  </si>
  <si>
    <t>Osoria</t>
  </si>
  <si>
    <t>Gallego</t>
  </si>
  <si>
    <t>Mayra</t>
  </si>
  <si>
    <t>Monzón</t>
  </si>
  <si>
    <t xml:space="preserve">Pozuelo </t>
  </si>
  <si>
    <t>Marilú</t>
  </si>
  <si>
    <t>Alay</t>
  </si>
  <si>
    <t>Magalí</t>
  </si>
  <si>
    <t xml:space="preserve">Acuña </t>
  </si>
  <si>
    <t>Kelly</t>
  </si>
  <si>
    <t>Ilce</t>
  </si>
  <si>
    <t>Fernández</t>
  </si>
  <si>
    <t xml:space="preserve">Escobar </t>
  </si>
  <si>
    <t>Teresa</t>
  </si>
  <si>
    <t>Coronodo</t>
  </si>
  <si>
    <t>Romero</t>
  </si>
  <si>
    <t>Luísa</t>
  </si>
  <si>
    <t xml:space="preserve">Ramírez </t>
  </si>
  <si>
    <t>Sofía</t>
  </si>
  <si>
    <t xml:space="preserve">Marroquín </t>
  </si>
  <si>
    <t>Zoila</t>
  </si>
  <si>
    <t>Neidy</t>
  </si>
  <si>
    <t>Vivian</t>
  </si>
  <si>
    <t>Sarceño</t>
  </si>
  <si>
    <t>María Estela</t>
  </si>
  <si>
    <t xml:space="preserve">Menchú </t>
  </si>
  <si>
    <t>Cilvia</t>
  </si>
  <si>
    <t>Saavedra</t>
  </si>
  <si>
    <t xml:space="preserve">Isquierdo </t>
  </si>
  <si>
    <t>Ara</t>
  </si>
  <si>
    <t>Iliana</t>
  </si>
  <si>
    <t>Adriana</t>
  </si>
  <si>
    <t>Cux</t>
  </si>
  <si>
    <t>Ulises</t>
  </si>
  <si>
    <t>Elida</t>
  </si>
  <si>
    <t xml:space="preserve">Ruano </t>
  </si>
  <si>
    <t>Zuñiga</t>
  </si>
  <si>
    <t>Alvizures</t>
  </si>
  <si>
    <t>Méndoza</t>
  </si>
  <si>
    <t>Beatriz</t>
  </si>
  <si>
    <t>Muralles</t>
  </si>
  <si>
    <t>Seb</t>
  </si>
  <si>
    <t>Izabal</t>
  </si>
  <si>
    <t>El Estor</t>
  </si>
  <si>
    <t>Sam</t>
  </si>
  <si>
    <t>Pitan</t>
  </si>
  <si>
    <t>El EStor</t>
  </si>
  <si>
    <t>Xo</t>
  </si>
  <si>
    <t>Chinchilla</t>
  </si>
  <si>
    <t>Mo</t>
  </si>
  <si>
    <t>Keyri</t>
  </si>
  <si>
    <t>Coc</t>
  </si>
  <si>
    <t>Montepeque</t>
  </si>
  <si>
    <t>Carrillo</t>
  </si>
  <si>
    <t>Yennifer|</t>
  </si>
  <si>
    <t>Orfa</t>
  </si>
  <si>
    <t>Ethel</t>
  </si>
  <si>
    <t>Rax</t>
  </si>
  <si>
    <t>Eligia</t>
  </si>
  <si>
    <t>Maquin</t>
  </si>
  <si>
    <t>Abelardo</t>
  </si>
  <si>
    <t>Can</t>
  </si>
  <si>
    <t>Nancy</t>
  </si>
  <si>
    <t>Mejicano</t>
  </si>
  <si>
    <t>Retalhuleu</t>
  </si>
  <si>
    <t>San Martín Zapotitlán</t>
  </si>
  <si>
    <t>Helen</t>
  </si>
  <si>
    <t>Soto</t>
  </si>
  <si>
    <t>Ramirez|</t>
  </si>
  <si>
    <t>Rosaura</t>
  </si>
  <si>
    <t>Enma</t>
  </si>
  <si>
    <t>Aguilar</t>
  </si>
  <si>
    <t>Ani</t>
  </si>
  <si>
    <t>Jackocelei</t>
  </si>
  <si>
    <t>Jesenia</t>
  </si>
  <si>
    <t>Reinosa</t>
  </si>
  <si>
    <t>Cayax</t>
  </si>
  <si>
    <t>Izep</t>
  </si>
  <si>
    <t>Quiroa</t>
  </si>
  <si>
    <t>Moh</t>
  </si>
  <si>
    <t>Ajxup</t>
  </si>
  <si>
    <t>Omar</t>
  </si>
  <si>
    <t xml:space="preserve">De León </t>
  </si>
  <si>
    <t>Jeyman</t>
  </si>
  <si>
    <t>Héctor</t>
  </si>
  <si>
    <t>Pelicó</t>
  </si>
  <si>
    <t>8,598,687.00</t>
  </si>
  <si>
    <t>14,181,045.00</t>
  </si>
  <si>
    <t>Fernando</t>
  </si>
  <si>
    <t>Gabriel</t>
  </si>
  <si>
    <t>Guzmán</t>
  </si>
  <si>
    <t>Darlin</t>
  </si>
  <si>
    <t>Lemús</t>
  </si>
  <si>
    <t>margarita</t>
  </si>
  <si>
    <t>soila</t>
  </si>
  <si>
    <t>ventura</t>
  </si>
  <si>
    <t>carlos</t>
  </si>
  <si>
    <t>roldan</t>
  </si>
  <si>
    <t>estrada</t>
  </si>
  <si>
    <t>izabel</t>
  </si>
  <si>
    <t>giron</t>
  </si>
  <si>
    <t>madelin</t>
  </si>
  <si>
    <t>cervantes</t>
  </si>
  <si>
    <t>joselin</t>
  </si>
  <si>
    <t>fernandez</t>
  </si>
  <si>
    <t>danilo</t>
  </si>
  <si>
    <t>claros</t>
  </si>
  <si>
    <t>wendy</t>
  </si>
  <si>
    <t>tejeda</t>
  </si>
  <si>
    <t>carla</t>
  </si>
  <si>
    <t xml:space="preserve">jose </t>
  </si>
  <si>
    <t xml:space="preserve">soto </t>
  </si>
  <si>
    <t>alejandro</t>
  </si>
  <si>
    <t>arenales</t>
  </si>
  <si>
    <t>edy</t>
  </si>
  <si>
    <t>prado</t>
  </si>
  <si>
    <t>nahomy</t>
  </si>
  <si>
    <t>garcia</t>
  </si>
  <si>
    <t>maynor</t>
  </si>
  <si>
    <t>alvarez</t>
  </si>
  <si>
    <t>gabriela</t>
  </si>
  <si>
    <t>pazos</t>
  </si>
  <si>
    <t>walter</t>
  </si>
  <si>
    <t>donis</t>
  </si>
  <si>
    <t>emily</t>
  </si>
  <si>
    <t>hernandez</t>
  </si>
  <si>
    <t>heidy</t>
  </si>
  <si>
    <t>villavicencia</t>
  </si>
  <si>
    <t>jose</t>
  </si>
  <si>
    <t>muñoz</t>
  </si>
  <si>
    <t>sofia</t>
  </si>
  <si>
    <t>wilson</t>
  </si>
  <si>
    <t>rojas</t>
  </si>
  <si>
    <t>ian</t>
  </si>
  <si>
    <t>lopez</t>
  </si>
  <si>
    <t>cdy</t>
  </si>
  <si>
    <t>tenehy</t>
  </si>
  <si>
    <t>alvaro</t>
  </si>
  <si>
    <t>din</t>
  </si>
  <si>
    <t>luis</t>
  </si>
  <si>
    <t>lopéz</t>
  </si>
  <si>
    <t>henry</t>
  </si>
  <si>
    <t>milian</t>
  </si>
  <si>
    <t>maria fernanda</t>
  </si>
  <si>
    <t>villatoro</t>
  </si>
  <si>
    <t>valentina</t>
  </si>
  <si>
    <t>carmen</t>
  </si>
  <si>
    <t>palma</t>
  </si>
  <si>
    <t>keila</t>
  </si>
  <si>
    <t>mario</t>
  </si>
  <si>
    <t>chuc</t>
  </si>
  <si>
    <t>jonathan</t>
  </si>
  <si>
    <t xml:space="preserve">trejo </t>
  </si>
  <si>
    <t>pablo</t>
  </si>
  <si>
    <t>job</t>
  </si>
  <si>
    <t>gloria</t>
  </si>
  <si>
    <t>misua</t>
  </si>
  <si>
    <t>ely</t>
  </si>
  <si>
    <t>chinchilla</t>
  </si>
  <si>
    <t>eugenio</t>
  </si>
  <si>
    <t>madelyn</t>
  </si>
  <si>
    <t>diter</t>
  </si>
  <si>
    <t>elmer</t>
  </si>
  <si>
    <t>alejandra</t>
  </si>
  <si>
    <t>gomez</t>
  </si>
  <si>
    <t>elias</t>
  </si>
  <si>
    <t>poo</t>
  </si>
  <si>
    <t>lucia</t>
  </si>
  <si>
    <t xml:space="preserve">menendez </t>
  </si>
  <si>
    <t>julio</t>
  </si>
  <si>
    <t>conte</t>
  </si>
  <si>
    <t>ruiz</t>
  </si>
  <si>
    <t>karina</t>
  </si>
  <si>
    <t>christian</t>
  </si>
  <si>
    <t>anderson</t>
  </si>
  <si>
    <t>teresa</t>
  </si>
  <si>
    <t>dominguez</t>
  </si>
  <si>
    <t>rachel</t>
  </si>
  <si>
    <t>rupies</t>
  </si>
  <si>
    <t>mercedes</t>
  </si>
  <si>
    <t>marta</t>
  </si>
  <si>
    <t>juez</t>
  </si>
  <si>
    <t>miguel</t>
  </si>
  <si>
    <t>taira</t>
  </si>
  <si>
    <t>culajay</t>
  </si>
  <si>
    <t>cristian</t>
  </si>
  <si>
    <t xml:space="preserve">borrayo </t>
  </si>
  <si>
    <t>004</t>
  </si>
  <si>
    <t>6,028.16 5,057,788.62</t>
  </si>
  <si>
    <t xml:space="preserve">Rut </t>
  </si>
  <si>
    <t xml:space="preserve">Gomez </t>
  </si>
  <si>
    <t>Suany</t>
  </si>
  <si>
    <t xml:space="preserve">Escobedo </t>
  </si>
  <si>
    <t xml:space="preserve">Vaquez </t>
  </si>
  <si>
    <t>Beronica</t>
  </si>
  <si>
    <t xml:space="preserve">Leyda </t>
  </si>
  <si>
    <t xml:space="preserve">Villagran </t>
  </si>
  <si>
    <t xml:space="preserve">Lux </t>
  </si>
  <si>
    <t xml:space="preserve">Marlen </t>
  </si>
  <si>
    <t>Marelyn</t>
  </si>
  <si>
    <t>Sherley</t>
  </si>
  <si>
    <t xml:space="preserve">del Cid </t>
  </si>
  <si>
    <t xml:space="preserve">Norma </t>
  </si>
  <si>
    <t xml:space="preserve">Rodriguez </t>
  </si>
  <si>
    <t xml:space="preserve">Sara </t>
  </si>
  <si>
    <t xml:space="preserve">Lopez </t>
  </si>
  <si>
    <t xml:space="preserve">Lucrecia </t>
  </si>
  <si>
    <t xml:space="preserve">Urrea </t>
  </si>
  <si>
    <t xml:space="preserve">Maila </t>
  </si>
  <si>
    <t xml:space="preserve">Herrea </t>
  </si>
  <si>
    <t xml:space="preserve">Chavez </t>
  </si>
  <si>
    <t xml:space="preserve">Flor </t>
  </si>
  <si>
    <t xml:space="preserve">Palencia </t>
  </si>
  <si>
    <t xml:space="preserve">Miriam </t>
  </si>
  <si>
    <t xml:space="preserve">Tobar </t>
  </si>
  <si>
    <t>Ligia</t>
  </si>
  <si>
    <t>Albañez</t>
  </si>
  <si>
    <t xml:space="preserve">Aragon </t>
  </si>
  <si>
    <t xml:space="preserve">Gutierrez </t>
  </si>
  <si>
    <t xml:space="preserve">Miriam  </t>
  </si>
  <si>
    <t xml:space="preserve">Ortiz </t>
  </si>
  <si>
    <t xml:space="preserve">Castro </t>
  </si>
  <si>
    <t xml:space="preserve">Lesly </t>
  </si>
  <si>
    <t>Chacon</t>
  </si>
  <si>
    <t xml:space="preserve">Marta </t>
  </si>
  <si>
    <t xml:space="preserve">Rodas </t>
  </si>
  <si>
    <t xml:space="preserve">Nancy </t>
  </si>
  <si>
    <t xml:space="preserve">Enriquez </t>
  </si>
  <si>
    <t>Edna</t>
  </si>
  <si>
    <t xml:space="preserve">Perez </t>
  </si>
  <si>
    <t xml:space="preserve">Sucely </t>
  </si>
  <si>
    <t>2,418,107.00</t>
  </si>
  <si>
    <t>184,350 1</t>
  </si>
  <si>
    <t>Eleana</t>
  </si>
  <si>
    <t xml:space="preserve">Barrientos </t>
  </si>
  <si>
    <t xml:space="preserve">Jimenez </t>
  </si>
  <si>
    <t xml:space="preserve">Silvestre </t>
  </si>
  <si>
    <t>Soc</t>
  </si>
  <si>
    <t xml:space="preserve">Francisca </t>
  </si>
  <si>
    <t xml:space="preserve">Ujpan </t>
  </si>
  <si>
    <t xml:space="preserve">Johanes </t>
  </si>
  <si>
    <t xml:space="preserve">Blanca  </t>
  </si>
  <si>
    <t xml:space="preserve">Silvia  </t>
  </si>
  <si>
    <t xml:space="preserve">Carranza </t>
  </si>
  <si>
    <t xml:space="preserve">Gladys  </t>
  </si>
  <si>
    <t xml:space="preserve">Campollo </t>
  </si>
  <si>
    <t xml:space="preserve">Alma  </t>
  </si>
  <si>
    <t xml:space="preserve">Chiroy </t>
  </si>
  <si>
    <t xml:space="preserve">Paola </t>
  </si>
  <si>
    <t xml:space="preserve">Estrada </t>
  </si>
  <si>
    <t xml:space="preserve">Zonia  </t>
  </si>
  <si>
    <t xml:space="preserve">Martinez </t>
  </si>
  <si>
    <t xml:space="preserve">Mildred  </t>
  </si>
  <si>
    <t xml:space="preserve">Sumale </t>
  </si>
  <si>
    <t xml:space="preserve">Santa  </t>
  </si>
  <si>
    <t xml:space="preserve">Ilda  </t>
  </si>
  <si>
    <t xml:space="preserve">Zoila  </t>
  </si>
  <si>
    <t xml:space="preserve">Najera </t>
  </si>
  <si>
    <t xml:space="preserve">Floridalma  </t>
  </si>
  <si>
    <t xml:space="preserve">Espinosa </t>
  </si>
  <si>
    <t xml:space="preserve">Carmen  </t>
  </si>
  <si>
    <t>Pompa</t>
  </si>
  <si>
    <t xml:space="preserve">Marleni </t>
  </si>
  <si>
    <t xml:space="preserve">Uvaltina  </t>
  </si>
  <si>
    <t xml:space="preserve">Cecilia </t>
  </si>
  <si>
    <t xml:space="preserve">Cindy </t>
  </si>
  <si>
    <t xml:space="preserve">Iboy </t>
  </si>
  <si>
    <t xml:space="preserve">Vilma </t>
  </si>
  <si>
    <t xml:space="preserve">Aceituno </t>
  </si>
  <si>
    <t xml:space="preserve">Wendy  </t>
  </si>
  <si>
    <t xml:space="preserve">Guzman </t>
  </si>
  <si>
    <t xml:space="preserve">Berta </t>
  </si>
  <si>
    <t xml:space="preserve">Bran </t>
  </si>
  <si>
    <t xml:space="preserve">Aldina </t>
  </si>
  <si>
    <t xml:space="preserve">Mendez </t>
  </si>
  <si>
    <t xml:space="preserve">Maria  </t>
  </si>
  <si>
    <t xml:space="preserve">Floridalma </t>
  </si>
  <si>
    <t xml:space="preserve">Teceta </t>
  </si>
  <si>
    <t xml:space="preserve">Elida  </t>
  </si>
  <si>
    <t>Menriquez</t>
  </si>
  <si>
    <t xml:space="preserve">Serrano </t>
  </si>
  <si>
    <t xml:space="preserve">Rosa  </t>
  </si>
  <si>
    <t xml:space="preserve">Rafael </t>
  </si>
  <si>
    <t xml:space="preserve">Juana  </t>
  </si>
  <si>
    <t xml:space="preserve">Palma </t>
  </si>
  <si>
    <t xml:space="preserve">Osiris  </t>
  </si>
  <si>
    <t xml:space="preserve">Lainez </t>
  </si>
  <si>
    <t xml:space="preserve">Ingraria  </t>
  </si>
  <si>
    <t xml:space="preserve">Urias </t>
  </si>
  <si>
    <t xml:space="preserve">Lucia </t>
  </si>
  <si>
    <t xml:space="preserve">del Aguila </t>
  </si>
  <si>
    <t xml:space="preserve">Zoila </t>
  </si>
  <si>
    <t xml:space="preserve">Elda  </t>
  </si>
  <si>
    <t xml:space="preserve">Barrilas </t>
  </si>
  <si>
    <t xml:space="preserve">Violeta </t>
  </si>
  <si>
    <t xml:space="preserve">Astrid  </t>
  </si>
  <si>
    <t xml:space="preserve">Gonzales </t>
  </si>
  <si>
    <t xml:space="preserve">Vicente </t>
  </si>
  <si>
    <t xml:space="preserve">Olga  </t>
  </si>
  <si>
    <t>a-04091915</t>
  </si>
  <si>
    <t xml:space="preserve">Sandra </t>
  </si>
  <si>
    <t>A-358248</t>
  </si>
  <si>
    <t xml:space="preserve">Noj </t>
  </si>
  <si>
    <t>A-270010</t>
  </si>
  <si>
    <t xml:space="preserve">Zcarias Herrera </t>
  </si>
  <si>
    <t>A-1900062</t>
  </si>
  <si>
    <t xml:space="preserve">Marco  </t>
  </si>
  <si>
    <t>Anleu</t>
  </si>
  <si>
    <t>Angelina</t>
  </si>
  <si>
    <t xml:space="preserve">Gabriela </t>
  </si>
  <si>
    <t xml:space="preserve">Veliz </t>
  </si>
  <si>
    <t xml:space="preserve">Rosa </t>
  </si>
  <si>
    <t xml:space="preserve">Damarilis  </t>
  </si>
  <si>
    <t>Cortez</t>
  </si>
  <si>
    <t xml:space="preserve">Sara  </t>
  </si>
  <si>
    <t>Sambrano</t>
  </si>
  <si>
    <t xml:space="preserve">Ana Lilian </t>
  </si>
  <si>
    <t xml:space="preserve">Cabrera </t>
  </si>
  <si>
    <t xml:space="preserve">Aura </t>
  </si>
  <si>
    <t xml:space="preserve">Rios </t>
  </si>
  <si>
    <t xml:space="preserve">Kelly </t>
  </si>
  <si>
    <t xml:space="preserve">Flores </t>
  </si>
  <si>
    <t xml:space="preserve">Patricia  </t>
  </si>
  <si>
    <t>K-1128880</t>
  </si>
  <si>
    <t xml:space="preserve">Natividad </t>
  </si>
  <si>
    <t>Polanco</t>
  </si>
  <si>
    <t xml:space="preserve">Elena </t>
  </si>
  <si>
    <t xml:space="preserve">Velasquez </t>
  </si>
  <si>
    <t xml:space="preserve">Elsa </t>
  </si>
  <si>
    <t>Vargas</t>
  </si>
  <si>
    <t xml:space="preserve">Mayra </t>
  </si>
  <si>
    <t xml:space="preserve">Heidy  </t>
  </si>
  <si>
    <t xml:space="preserve">Yolanda </t>
  </si>
  <si>
    <t>Culajay</t>
  </si>
  <si>
    <t xml:space="preserve">Santos  </t>
  </si>
  <si>
    <t>Boc</t>
  </si>
  <si>
    <t xml:space="preserve">Lesbia </t>
  </si>
  <si>
    <t xml:space="preserve">Paula  </t>
  </si>
  <si>
    <t>Suruy</t>
  </si>
  <si>
    <t xml:space="preserve">Tuquer </t>
  </si>
  <si>
    <t xml:space="preserve">Bertha  </t>
  </si>
  <si>
    <t xml:space="preserve">Maricela </t>
  </si>
  <si>
    <t xml:space="preserve">Chajon </t>
  </si>
  <si>
    <t xml:space="preserve">Diana  </t>
  </si>
  <si>
    <t xml:space="preserve">Alicia </t>
  </si>
  <si>
    <t>Sarpec</t>
  </si>
  <si>
    <t xml:space="preserve">Cristina </t>
  </si>
  <si>
    <t xml:space="preserve">Marta  </t>
  </si>
  <si>
    <t xml:space="preserve">Boror </t>
  </si>
  <si>
    <t xml:space="preserve">Sheyla </t>
  </si>
  <si>
    <t xml:space="preserve">Alvarado </t>
  </si>
  <si>
    <t xml:space="preserve">Myrna </t>
  </si>
  <si>
    <t>MENOR</t>
  </si>
  <si>
    <t xml:space="preserve">Hemelinda </t>
  </si>
  <si>
    <t xml:space="preserve">Ernestina </t>
  </si>
  <si>
    <t xml:space="preserve">Patzan </t>
  </si>
  <si>
    <t xml:space="preserve">Gladys </t>
  </si>
  <si>
    <t xml:space="preserve">Darlin </t>
  </si>
  <si>
    <t xml:space="preserve">Maitza </t>
  </si>
  <si>
    <t xml:space="preserve">Heydi </t>
  </si>
  <si>
    <t xml:space="preserve">Jennifer </t>
  </si>
  <si>
    <t xml:space="preserve">Mariela </t>
  </si>
  <si>
    <t xml:space="preserve">Sandy </t>
  </si>
  <si>
    <t xml:space="preserve">Contreras </t>
  </si>
  <si>
    <t xml:space="preserve">Luany </t>
  </si>
  <si>
    <t xml:space="preserve">Karen </t>
  </si>
  <si>
    <t xml:space="preserve">Mirza </t>
  </si>
  <si>
    <t xml:space="preserve">Arevalo </t>
  </si>
  <si>
    <t xml:space="preserve">Adilia </t>
  </si>
  <si>
    <t xml:space="preserve">Katherinne </t>
  </si>
  <si>
    <t xml:space="preserve">España </t>
  </si>
  <si>
    <t xml:space="preserve">Catarina </t>
  </si>
  <si>
    <t xml:space="preserve">Sanchez </t>
  </si>
  <si>
    <t xml:space="preserve">Zuñiga </t>
  </si>
  <si>
    <t xml:space="preserve">Natalia </t>
  </si>
  <si>
    <t xml:space="preserve">Dimas </t>
  </si>
  <si>
    <t xml:space="preserve">Gloria  </t>
  </si>
  <si>
    <t xml:space="preserve">Elsa  </t>
  </si>
  <si>
    <t xml:space="preserve">Erazo </t>
  </si>
  <si>
    <t xml:space="preserve">Mirna </t>
  </si>
  <si>
    <t xml:space="preserve">Valdez </t>
  </si>
  <si>
    <t xml:space="preserve">Juan  </t>
  </si>
  <si>
    <t xml:space="preserve">Hernandez </t>
  </si>
  <si>
    <t xml:space="preserve">Brenda  </t>
  </si>
  <si>
    <t xml:space="preserve">Mishel </t>
  </si>
  <si>
    <t>Alarcon</t>
  </si>
  <si>
    <t xml:space="preserve">Guillermina </t>
  </si>
  <si>
    <t xml:space="preserve">Gloria Maina </t>
  </si>
  <si>
    <t xml:space="preserve">Chua </t>
  </si>
  <si>
    <t xml:space="preserve">Carolina </t>
  </si>
  <si>
    <t>Magnani</t>
  </si>
  <si>
    <t xml:space="preserve">Trinidad </t>
  </si>
  <si>
    <t xml:space="preserve">Baten </t>
  </si>
  <si>
    <t xml:space="preserve">Emilia </t>
  </si>
  <si>
    <t>Jannete</t>
  </si>
  <si>
    <t xml:space="preserve">Matinez </t>
  </si>
  <si>
    <t xml:space="preserve">Lilian </t>
  </si>
  <si>
    <t xml:space="preserve">Candida </t>
  </si>
  <si>
    <t xml:space="preserve">Barcacel </t>
  </si>
  <si>
    <t xml:space="preserve">Nohemi </t>
  </si>
  <si>
    <t xml:space="preserve">Ruth  </t>
  </si>
  <si>
    <t>Yach</t>
  </si>
  <si>
    <t xml:space="preserve">Samayoa </t>
  </si>
  <si>
    <t xml:space="preserve">Anelis  </t>
  </si>
  <si>
    <t>Chinol</t>
  </si>
  <si>
    <t xml:space="preserve">Kimberly  </t>
  </si>
  <si>
    <t xml:space="preserve">Ramos </t>
  </si>
  <si>
    <t xml:space="preserve">Cecilia  </t>
  </si>
  <si>
    <t xml:space="preserve">Santizo </t>
  </si>
  <si>
    <t xml:space="preserve">Roxana  </t>
  </si>
  <si>
    <t xml:space="preserve">Nora  </t>
  </si>
  <si>
    <t xml:space="preserve">Santiago </t>
  </si>
  <si>
    <t>Rac</t>
  </si>
  <si>
    <t xml:space="preserve">Leticia </t>
  </si>
  <si>
    <t xml:space="preserve">Venegas </t>
  </si>
  <si>
    <t xml:space="preserve">Cruz </t>
  </si>
  <si>
    <t xml:space="preserve">Irma  </t>
  </si>
  <si>
    <t>Yol</t>
  </si>
  <si>
    <t xml:space="preserve">Glendy  </t>
  </si>
  <si>
    <t xml:space="preserve">Nicolas </t>
  </si>
  <si>
    <t>Obrego</t>
  </si>
  <si>
    <t xml:space="preserve">Heidy </t>
  </si>
  <si>
    <t xml:space="preserve">Mejia </t>
  </si>
  <si>
    <t xml:space="preserve">Sofia </t>
  </si>
  <si>
    <t xml:space="preserve">Peralta </t>
  </si>
  <si>
    <t xml:space="preserve">Luis </t>
  </si>
  <si>
    <t xml:space="preserve">Virginia </t>
  </si>
  <si>
    <t xml:space="preserve">Franco </t>
  </si>
  <si>
    <t>Sandy</t>
  </si>
  <si>
    <t>Victoria</t>
  </si>
  <si>
    <t xml:space="preserve">Gramajo </t>
  </si>
  <si>
    <t xml:space="preserve">Sandra  </t>
  </si>
  <si>
    <t xml:space="preserve">Armas </t>
  </si>
  <si>
    <t xml:space="preserve">Yony  </t>
  </si>
  <si>
    <t xml:space="preserve">Lorena </t>
  </si>
  <si>
    <t>Camposeco</t>
  </si>
  <si>
    <t xml:space="preserve">Ayala </t>
  </si>
  <si>
    <t xml:space="preserve">Aura  </t>
  </si>
  <si>
    <t xml:space="preserve">Vega </t>
  </si>
  <si>
    <t xml:space="preserve">Evelin  </t>
  </si>
  <si>
    <t>Santizo</t>
  </si>
  <si>
    <t xml:space="preserve">Thelma  </t>
  </si>
  <si>
    <t xml:space="preserve">Orantes </t>
  </si>
  <si>
    <t xml:space="preserve">Sindy  </t>
  </si>
  <si>
    <t xml:space="preserve">Edson  </t>
  </si>
  <si>
    <t xml:space="preserve">Serechi </t>
  </si>
  <si>
    <t xml:space="preserve">Cumes </t>
  </si>
  <si>
    <t xml:space="preserve">Lucy  </t>
  </si>
  <si>
    <t xml:space="preserve">Santay </t>
  </si>
  <si>
    <t xml:space="preserve">Pamela </t>
  </si>
  <si>
    <t xml:space="preserve">Oliva </t>
  </si>
  <si>
    <t>Ruth</t>
  </si>
  <si>
    <t xml:space="preserve">Gloria </t>
  </si>
  <si>
    <t xml:space="preserve">Palacios </t>
  </si>
  <si>
    <t xml:space="preserve">Melida </t>
  </si>
  <si>
    <t xml:space="preserve">Luz </t>
  </si>
  <si>
    <t xml:space="preserve">Sindy </t>
  </si>
  <si>
    <t xml:space="preserve">Herrera </t>
  </si>
  <si>
    <t xml:space="preserve">Dorcas  </t>
  </si>
  <si>
    <t xml:space="preserve">Amaya </t>
  </si>
  <si>
    <t xml:space="preserve">Corado </t>
  </si>
  <si>
    <t xml:space="preserve">Andrea  </t>
  </si>
  <si>
    <t>de La Rosa</t>
  </si>
  <si>
    <t xml:space="preserve">Dominga </t>
  </si>
  <si>
    <t xml:space="preserve">Cuxil </t>
  </si>
  <si>
    <t xml:space="preserve">Andrade </t>
  </si>
  <si>
    <t xml:space="preserve">Atilio  </t>
  </si>
  <si>
    <t xml:space="preserve">Andres </t>
  </si>
  <si>
    <t xml:space="preserve">Fuentez </t>
  </si>
  <si>
    <t xml:space="preserve">Oscar  </t>
  </si>
  <si>
    <t>Cifuentez</t>
  </si>
  <si>
    <t xml:space="preserve">Esperanza   </t>
  </si>
  <si>
    <t xml:space="preserve">Segura </t>
  </si>
  <si>
    <t xml:space="preserve">Avila </t>
  </si>
  <si>
    <t xml:space="preserve">Reynaldo </t>
  </si>
  <si>
    <t xml:space="preserve">Jorge </t>
  </si>
  <si>
    <t xml:space="preserve">Sanapa </t>
  </si>
  <si>
    <t xml:space="preserve">Corina </t>
  </si>
  <si>
    <t xml:space="preserve">Barrera </t>
  </si>
  <si>
    <t xml:space="preserve">Vraney </t>
  </si>
  <si>
    <t xml:space="preserve">Fernanda </t>
  </si>
  <si>
    <t xml:space="preserve">Vilma  </t>
  </si>
  <si>
    <t xml:space="preserve">Orellana </t>
  </si>
  <si>
    <t xml:space="preserve">Maricruz </t>
  </si>
  <si>
    <t xml:space="preserve">Juarez </t>
  </si>
  <si>
    <t xml:space="preserve">Susana </t>
  </si>
  <si>
    <t xml:space="preserve">Vasquez </t>
  </si>
  <si>
    <t xml:space="preserve">Ortencia </t>
  </si>
  <si>
    <t>Tocay</t>
  </si>
  <si>
    <t xml:space="preserve">Hilda  </t>
  </si>
  <si>
    <t xml:space="preserve">Ajcuc </t>
  </si>
  <si>
    <t xml:space="preserve">Silva </t>
  </si>
  <si>
    <t xml:space="preserve">Tocay </t>
  </si>
  <si>
    <t xml:space="preserve">Yuri  </t>
  </si>
  <si>
    <t xml:space="preserve">Martha  </t>
  </si>
  <si>
    <t xml:space="preserve">Castellano </t>
  </si>
  <si>
    <t xml:space="preserve">Pocon </t>
  </si>
  <si>
    <t xml:space="preserve">Leslie </t>
  </si>
  <si>
    <t xml:space="preserve">Campos </t>
  </si>
  <si>
    <t xml:space="preserve">Cristina  </t>
  </si>
  <si>
    <t xml:space="preserve">Linda  </t>
  </si>
  <si>
    <t>Top</t>
  </si>
  <si>
    <t xml:space="preserve">Rebeca </t>
  </si>
  <si>
    <t xml:space="preserve">Xiquin </t>
  </si>
  <si>
    <t xml:space="preserve">Elvia  </t>
  </si>
  <si>
    <t xml:space="preserve">Top </t>
  </si>
  <si>
    <t xml:space="preserve">Benita </t>
  </si>
  <si>
    <t>Rompichi</t>
  </si>
  <si>
    <t xml:space="preserve">Evelyn  </t>
  </si>
  <si>
    <t xml:space="preserve">Karla  </t>
  </si>
  <si>
    <t xml:space="preserve">Atrid  </t>
  </si>
  <si>
    <t xml:space="preserve">Ecute </t>
  </si>
  <si>
    <t xml:space="preserve">Canel </t>
  </si>
  <si>
    <t xml:space="preserve">Sugey </t>
  </si>
  <si>
    <t xml:space="preserve">Bush </t>
  </si>
  <si>
    <t xml:space="preserve">Marlin  </t>
  </si>
  <si>
    <t xml:space="preserve">Molina </t>
  </si>
  <si>
    <t xml:space="preserve">Deivin  </t>
  </si>
  <si>
    <t xml:space="preserve">Raxon </t>
  </si>
  <si>
    <t xml:space="preserve">Yesenia  </t>
  </si>
  <si>
    <t xml:space="preserve">Ponce </t>
  </si>
  <si>
    <t xml:space="preserve">Rosario </t>
  </si>
  <si>
    <t xml:space="preserve">Guarchaj </t>
  </si>
  <si>
    <t xml:space="preserve">Norma  </t>
  </si>
  <si>
    <t xml:space="preserve">Rojas </t>
  </si>
  <si>
    <t>Subuyuj</t>
  </si>
  <si>
    <t xml:space="preserve">Orozco </t>
  </si>
  <si>
    <t xml:space="preserve">Mutz </t>
  </si>
  <si>
    <t xml:space="preserve">Angela  </t>
  </si>
  <si>
    <t xml:space="preserve">Joaquin </t>
  </si>
  <si>
    <t>Tepeu</t>
  </si>
  <si>
    <t xml:space="preserve">Tepeu </t>
  </si>
  <si>
    <t xml:space="preserve">Kimberley </t>
  </si>
  <si>
    <t xml:space="preserve">Elias </t>
  </si>
  <si>
    <t xml:space="preserve">Monroy </t>
  </si>
  <si>
    <t xml:space="preserve">Catalina </t>
  </si>
  <si>
    <t xml:space="preserve">Sian </t>
  </si>
  <si>
    <t xml:space="preserve">Claudia  </t>
  </si>
  <si>
    <t xml:space="preserve">Granandos </t>
  </si>
  <si>
    <t xml:space="preserve">Bolos </t>
  </si>
  <si>
    <t xml:space="preserve">Sheni </t>
  </si>
  <si>
    <t xml:space="preserve">Josefa </t>
  </si>
  <si>
    <t xml:space="preserve">Culajay </t>
  </si>
  <si>
    <t>Boror</t>
  </si>
  <si>
    <t xml:space="preserve">Brenda </t>
  </si>
  <si>
    <t xml:space="preserve">Ballestero </t>
  </si>
  <si>
    <t xml:space="preserve">Ingrid  </t>
  </si>
  <si>
    <t xml:space="preserve">Montufar </t>
  </si>
  <si>
    <t xml:space="preserve">Mario </t>
  </si>
  <si>
    <t xml:space="preserve">Leon </t>
  </si>
  <si>
    <t>Rabanales</t>
  </si>
  <si>
    <t xml:space="preserve">Eddy  </t>
  </si>
  <si>
    <t xml:space="preserve">Rabanales </t>
  </si>
  <si>
    <t xml:space="preserve">Berta  </t>
  </si>
  <si>
    <t xml:space="preserve">Morataya </t>
  </si>
  <si>
    <t xml:space="preserve">Patricia </t>
  </si>
  <si>
    <t xml:space="preserve">Delmi  </t>
  </si>
  <si>
    <t xml:space="preserve">Menendez </t>
  </si>
  <si>
    <t xml:space="preserve">Adela </t>
  </si>
  <si>
    <t>Normalicia</t>
  </si>
  <si>
    <t xml:space="preserve">Cuca </t>
  </si>
  <si>
    <t xml:space="preserve">Eymi </t>
  </si>
  <si>
    <t xml:space="preserve">Figueroa </t>
  </si>
  <si>
    <t xml:space="preserve">Osorio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</si>
</sst>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.0"/>
    <numFmt numFmtId="165" formatCode="0;\-0;;@"/>
    <numFmt numFmtId="166" formatCode="_-[$Q-100A]* #,##0.00_-;\-[$Q-100A]* #,##0.00_-;_-[$Q-100A]* &quot;-&quot;??_-;_-@_-"/>
    <numFmt numFmtId="167" formatCode="&quot;Q&quot;#,##0.00"/>
    <numFmt numFmtId="168" formatCode="0_);\(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9"/>
      <color indexed="8"/>
      <name val="Arial"/>
      <family val="2"/>
    </font>
    <font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22">
    <xf numFmtId="0" fontId="0" fillId="0" borderId="0" xfId="0"/>
    <xf numFmtId="0" fontId="3" fillId="5" borderId="0" xfId="0" applyFont="1" applyFill="1"/>
    <xf numFmtId="0" fontId="5" fillId="5" borderId="0" xfId="0" applyFont="1" applyFill="1" applyAlignment="1">
      <alignment horizontal="left"/>
    </xf>
    <xf numFmtId="0" fontId="6" fillId="0" borderId="0" xfId="0" applyFont="1" applyAlignment="1"/>
    <xf numFmtId="0" fontId="7" fillId="5" borderId="0" xfId="0" applyFont="1" applyFill="1" applyAlignment="1">
      <alignment horizontal="center"/>
    </xf>
    <xf numFmtId="0" fontId="8" fillId="5" borderId="0" xfId="0" applyFont="1" applyFill="1" applyBorder="1"/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0" xfId="0" applyFont="1" applyFill="1"/>
    <xf numFmtId="0" fontId="6" fillId="0" borderId="0" xfId="0" applyFont="1"/>
    <xf numFmtId="0" fontId="9" fillId="5" borderId="0" xfId="0" applyFont="1" applyFill="1" applyBorder="1"/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/>
    <xf numFmtId="0" fontId="14" fillId="6" borderId="14" xfId="0" applyFont="1" applyFill="1" applyBorder="1" applyAlignment="1"/>
    <xf numFmtId="49" fontId="14" fillId="5" borderId="14" xfId="0" applyNumberFormat="1" applyFont="1" applyFill="1" applyBorder="1" applyAlignment="1">
      <alignment horizontal="right"/>
    </xf>
    <xf numFmtId="49" fontId="14" fillId="6" borderId="14" xfId="0" applyNumberFormat="1" applyFont="1" applyFill="1" applyBorder="1" applyAlignment="1">
      <alignment horizontal="center" vertical="center"/>
    </xf>
    <xf numFmtId="49" fontId="14" fillId="5" borderId="15" xfId="0" applyNumberFormat="1" applyFont="1" applyFill="1" applyBorder="1" applyAlignment="1">
      <alignment horizontal="center" vertical="center"/>
    </xf>
    <xf numFmtId="49" fontId="14" fillId="5" borderId="16" xfId="0" applyNumberFormat="1" applyFont="1" applyFill="1" applyBorder="1" applyAlignment="1">
      <alignment horizontal="center" vertical="center"/>
    </xf>
    <xf numFmtId="49" fontId="14" fillId="5" borderId="14" xfId="0" applyNumberFormat="1" applyFont="1" applyFill="1" applyBorder="1" applyAlignment="1">
      <alignment horizontal="center" vertical="center"/>
    </xf>
    <xf numFmtId="164" fontId="14" fillId="5" borderId="17" xfId="0" applyNumberFormat="1" applyFont="1" applyFill="1" applyBorder="1" applyAlignment="1">
      <alignment horizontal="right"/>
    </xf>
    <xf numFmtId="3" fontId="0" fillId="0" borderId="0" xfId="0" applyNumberFormat="1"/>
    <xf numFmtId="0" fontId="7" fillId="5" borderId="0" xfId="0" applyFont="1" applyFill="1" applyBorder="1"/>
    <xf numFmtId="0" fontId="14" fillId="5" borderId="20" xfId="0" applyFont="1" applyFill="1" applyBorder="1" applyAlignment="1"/>
    <xf numFmtId="0" fontId="14" fillId="6" borderId="21" xfId="0" applyFont="1" applyFill="1" applyBorder="1" applyAlignment="1"/>
    <xf numFmtId="164" fontId="14" fillId="5" borderId="16" xfId="0" applyNumberFormat="1" applyFont="1" applyFill="1" applyBorder="1" applyAlignment="1">
      <alignment horizontal="right"/>
    </xf>
    <xf numFmtId="164" fontId="14" fillId="5" borderId="14" xfId="0" applyNumberFormat="1" applyFont="1" applyFill="1" applyBorder="1" applyAlignment="1">
      <alignment horizontal="right"/>
    </xf>
    <xf numFmtId="4" fontId="14" fillId="5" borderId="22" xfId="0" applyNumberFormat="1" applyFont="1" applyFill="1" applyBorder="1" applyAlignment="1">
      <alignment horizontal="right"/>
    </xf>
    <xf numFmtId="49" fontId="14" fillId="5" borderId="21" xfId="0" applyNumberFormat="1" applyFont="1" applyFill="1" applyBorder="1" applyAlignment="1">
      <alignment horizontal="right"/>
    </xf>
    <xf numFmtId="49" fontId="14" fillId="6" borderId="21" xfId="0" applyNumberFormat="1" applyFont="1" applyFill="1" applyBorder="1" applyAlignment="1">
      <alignment horizontal="center" vertical="center"/>
    </xf>
    <xf numFmtId="49" fontId="14" fillId="5" borderId="25" xfId="0" applyNumberFormat="1" applyFont="1" applyFill="1" applyBorder="1" applyAlignment="1">
      <alignment horizontal="center" vertical="center"/>
    </xf>
    <xf numFmtId="49" fontId="14" fillId="5" borderId="23" xfId="0" applyNumberFormat="1" applyFont="1" applyFill="1" applyBorder="1" applyAlignment="1">
      <alignment horizontal="center" vertical="center"/>
    </xf>
    <xf numFmtId="49" fontId="14" fillId="5" borderId="21" xfId="0" applyNumberFormat="1" applyFont="1" applyFill="1" applyBorder="1" applyAlignment="1">
      <alignment horizontal="center" vertical="center"/>
    </xf>
    <xf numFmtId="164" fontId="14" fillId="5" borderId="24" xfId="0" applyNumberFormat="1" applyFont="1" applyFill="1" applyBorder="1" applyAlignment="1">
      <alignment horizontal="right"/>
    </xf>
    <xf numFmtId="164" fontId="14" fillId="5" borderId="23" xfId="0" applyNumberFormat="1" applyFont="1" applyFill="1" applyBorder="1" applyAlignment="1">
      <alignment horizontal="right"/>
    </xf>
    <xf numFmtId="164" fontId="14" fillId="5" borderId="21" xfId="0" applyNumberFormat="1" applyFont="1" applyFill="1" applyBorder="1" applyAlignment="1">
      <alignment horizontal="right"/>
    </xf>
    <xf numFmtId="4" fontId="14" fillId="5" borderId="26" xfId="0" applyNumberFormat="1" applyFont="1" applyFill="1" applyBorder="1" applyAlignment="1">
      <alignment horizontal="right"/>
    </xf>
    <xf numFmtId="0" fontId="14" fillId="5" borderId="27" xfId="0" applyFont="1" applyFill="1" applyBorder="1" applyAlignment="1"/>
    <xf numFmtId="0" fontId="14" fillId="6" borderId="28" xfId="0" applyFont="1" applyFill="1" applyBorder="1" applyAlignment="1"/>
    <xf numFmtId="49" fontId="14" fillId="5" borderId="28" xfId="0" applyNumberFormat="1" applyFont="1" applyFill="1" applyBorder="1" applyAlignment="1">
      <alignment horizontal="right"/>
    </xf>
    <xf numFmtId="49" fontId="14" fillId="6" borderId="28" xfId="0" applyNumberFormat="1" applyFont="1" applyFill="1" applyBorder="1" applyAlignment="1">
      <alignment horizontal="center" vertical="center"/>
    </xf>
    <xf numFmtId="49" fontId="14" fillId="5" borderId="29" xfId="0" applyNumberFormat="1" applyFont="1" applyFill="1" applyBorder="1" applyAlignment="1">
      <alignment horizontal="center" vertical="center"/>
    </xf>
    <xf numFmtId="49" fontId="14" fillId="5" borderId="30" xfId="0" applyNumberFormat="1" applyFont="1" applyFill="1" applyBorder="1" applyAlignment="1">
      <alignment horizontal="center" vertical="center"/>
    </xf>
    <xf numFmtId="49" fontId="14" fillId="5" borderId="28" xfId="0" applyNumberFormat="1" applyFont="1" applyFill="1" applyBorder="1" applyAlignment="1">
      <alignment horizontal="center" vertical="center"/>
    </xf>
    <xf numFmtId="164" fontId="14" fillId="5" borderId="31" xfId="0" applyNumberFormat="1" applyFont="1" applyFill="1" applyBorder="1" applyAlignment="1">
      <alignment horizontal="right"/>
    </xf>
    <xf numFmtId="164" fontId="14" fillId="5" borderId="30" xfId="0" applyNumberFormat="1" applyFont="1" applyFill="1" applyBorder="1" applyAlignment="1">
      <alignment horizontal="right"/>
    </xf>
    <xf numFmtId="164" fontId="14" fillId="5" borderId="28" xfId="0" applyNumberFormat="1" applyFont="1" applyFill="1" applyBorder="1" applyAlignment="1">
      <alignment horizontal="right"/>
    </xf>
    <xf numFmtId="4" fontId="14" fillId="5" borderId="32" xfId="0" applyNumberFormat="1" applyFont="1" applyFill="1" applyBorder="1" applyAlignment="1">
      <alignment horizontal="right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/>
    <xf numFmtId="0" fontId="9" fillId="5" borderId="0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165" fontId="16" fillId="5" borderId="34" xfId="0" applyNumberFormat="1" applyFont="1" applyFill="1" applyBorder="1" applyAlignment="1" applyProtection="1">
      <alignment horizontal="right" vertical="center"/>
      <protection hidden="1"/>
    </xf>
    <xf numFmtId="165" fontId="8" fillId="5" borderId="35" xfId="0" applyNumberFormat="1" applyFont="1" applyFill="1" applyBorder="1" applyAlignment="1" applyProtection="1">
      <alignment horizontal="left" vertical="center"/>
      <protection hidden="1"/>
    </xf>
    <xf numFmtId="3" fontId="8" fillId="5" borderId="21" xfId="0" applyNumberFormat="1" applyFont="1" applyFill="1" applyBorder="1" applyAlignment="1" applyProtection="1">
      <alignment horizontal="center" vertical="center"/>
      <protection hidden="1"/>
    </xf>
    <xf numFmtId="165" fontId="8" fillId="5" borderId="21" xfId="0" applyNumberFormat="1" applyFont="1" applyFill="1" applyBorder="1" applyAlignment="1" applyProtection="1">
      <alignment horizontal="center" vertical="center"/>
      <protection hidden="1"/>
    </xf>
    <xf numFmtId="165" fontId="8" fillId="5" borderId="21" xfId="0" applyNumberFormat="1" applyFont="1" applyFill="1" applyBorder="1" applyAlignment="1" applyProtection="1">
      <alignment horizontal="center"/>
      <protection hidden="1"/>
    </xf>
    <xf numFmtId="0" fontId="11" fillId="5" borderId="3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165" fontId="16" fillId="5" borderId="21" xfId="0" applyNumberFormat="1" applyFont="1" applyFill="1" applyBorder="1" applyAlignment="1" applyProtection="1">
      <alignment horizontal="right" vertical="center"/>
      <protection hidden="1"/>
    </xf>
    <xf numFmtId="165" fontId="8" fillId="5" borderId="21" xfId="0" applyNumberFormat="1" applyFont="1" applyFill="1" applyBorder="1" applyAlignment="1" applyProtection="1">
      <alignment horizontal="left" vertical="center"/>
      <protection hidden="1"/>
    </xf>
    <xf numFmtId="0" fontId="10" fillId="3" borderId="5" xfId="4" applyFont="1" applyBorder="1" applyAlignment="1">
      <alignment horizontal="center" vertical="center" wrapText="1"/>
    </xf>
    <xf numFmtId="0" fontId="10" fillId="3" borderId="7" xfId="4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4" fontId="14" fillId="5" borderId="19" xfId="0" applyNumberFormat="1" applyFont="1" applyFill="1" applyBorder="1" applyAlignment="1">
      <alignment horizontal="center"/>
    </xf>
    <xf numFmtId="4" fontId="14" fillId="5" borderId="24" xfId="0" applyNumberFormat="1" applyFont="1" applyFill="1" applyBorder="1" applyAlignment="1">
      <alignment horizontal="center"/>
    </xf>
    <xf numFmtId="4" fontId="14" fillId="5" borderId="3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4" borderId="0" xfId="5" applyFont="1" applyBorder="1" applyAlignment="1">
      <alignment horizontal="center"/>
    </xf>
    <xf numFmtId="0" fontId="10" fillId="3" borderId="0" xfId="4" applyFont="1" applyBorder="1" applyAlignment="1">
      <alignment horizontal="center" vertical="center" wrapText="1"/>
    </xf>
    <xf numFmtId="165" fontId="16" fillId="5" borderId="41" xfId="0" applyNumberFormat="1" applyFont="1" applyFill="1" applyBorder="1" applyAlignment="1" applyProtection="1">
      <alignment horizontal="right" vertical="center"/>
      <protection hidden="1"/>
    </xf>
    <xf numFmtId="165" fontId="8" fillId="5" borderId="42" xfId="0" applyNumberFormat="1" applyFont="1" applyFill="1" applyBorder="1" applyAlignment="1" applyProtection="1">
      <alignment horizontal="left" vertical="center"/>
      <protection hidden="1"/>
    </xf>
    <xf numFmtId="3" fontId="8" fillId="5" borderId="14" xfId="0" applyNumberFormat="1" applyFont="1" applyFill="1" applyBorder="1" applyAlignment="1" applyProtection="1">
      <alignment horizontal="center" vertical="center"/>
      <protection hidden="1"/>
    </xf>
    <xf numFmtId="165" fontId="8" fillId="5" borderId="14" xfId="0" applyNumberFormat="1" applyFont="1" applyFill="1" applyBorder="1" applyAlignment="1" applyProtection="1">
      <alignment horizontal="center" vertical="center"/>
      <protection hidden="1"/>
    </xf>
    <xf numFmtId="165" fontId="8" fillId="5" borderId="14" xfId="0" applyNumberFormat="1" applyFont="1" applyFill="1" applyBorder="1" applyAlignment="1" applyProtection="1">
      <alignment horizontal="center"/>
      <protection hidden="1"/>
    </xf>
    <xf numFmtId="0" fontId="11" fillId="5" borderId="5" xfId="0" applyFont="1" applyFill="1" applyBorder="1" applyAlignment="1">
      <alignment horizontal="center" vertical="center"/>
    </xf>
    <xf numFmtId="165" fontId="0" fillId="0" borderId="0" xfId="0" applyNumberFormat="1"/>
    <xf numFmtId="0" fontId="0" fillId="0" borderId="21" xfId="0" applyBorder="1"/>
    <xf numFmtId="1" fontId="0" fillId="0" borderId="21" xfId="0" applyNumberFormat="1" applyBorder="1"/>
    <xf numFmtId="165" fontId="0" fillId="0" borderId="21" xfId="0" applyNumberFormat="1" applyBorder="1"/>
    <xf numFmtId="3" fontId="0" fillId="0" borderId="21" xfId="0" applyNumberFormat="1" applyBorder="1"/>
    <xf numFmtId="0" fontId="2" fillId="0" borderId="21" xfId="0" applyFont="1" applyBorder="1"/>
    <xf numFmtId="0" fontId="2" fillId="0" borderId="21" xfId="0" applyFont="1" applyBorder="1" applyAlignment="1">
      <alignment wrapText="1"/>
    </xf>
    <xf numFmtId="165" fontId="16" fillId="5" borderId="34" xfId="0" applyNumberFormat="1" applyFont="1" applyFill="1" applyBorder="1" applyAlignment="1" applyProtection="1">
      <alignment horizontal="center" vertical="center"/>
      <protection hidden="1"/>
    </xf>
    <xf numFmtId="0" fontId="14" fillId="5" borderId="13" xfId="0" applyFont="1" applyFill="1" applyBorder="1" applyAlignment="1">
      <alignment horizontal="center" vertical="center"/>
    </xf>
    <xf numFmtId="166" fontId="14" fillId="5" borderId="16" xfId="0" applyNumberFormat="1" applyFont="1" applyFill="1" applyBorder="1" applyAlignment="1">
      <alignment horizontal="center" vertical="center"/>
    </xf>
    <xf numFmtId="166" fontId="14" fillId="5" borderId="14" xfId="0" applyNumberFormat="1" applyFont="1" applyFill="1" applyBorder="1" applyAlignment="1">
      <alignment horizontal="center" vertical="center"/>
    </xf>
    <xf numFmtId="167" fontId="14" fillId="5" borderId="17" xfId="0" applyNumberFormat="1" applyFont="1" applyFill="1" applyBorder="1" applyAlignment="1">
      <alignment horizontal="center" vertical="center"/>
    </xf>
    <xf numFmtId="3" fontId="14" fillId="5" borderId="16" xfId="0" applyNumberFormat="1" applyFont="1" applyFill="1" applyBorder="1" applyAlignment="1">
      <alignment horizontal="center" vertical="center"/>
    </xf>
    <xf numFmtId="4" fontId="14" fillId="5" borderId="43" xfId="0" applyNumberFormat="1" applyFont="1" applyFill="1" applyBorder="1" applyAlignment="1">
      <alignment horizontal="center" vertical="center"/>
    </xf>
    <xf numFmtId="164" fontId="14" fillId="5" borderId="17" xfId="0" applyNumberFormat="1" applyFont="1" applyFill="1" applyBorder="1" applyAlignment="1">
      <alignment horizontal="center" vertical="center"/>
    </xf>
    <xf numFmtId="164" fontId="14" fillId="5" borderId="16" xfId="0" applyNumberFormat="1" applyFont="1" applyFill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/>
    </xf>
    <xf numFmtId="4" fontId="14" fillId="5" borderId="22" xfId="0" applyNumberFormat="1" applyFont="1" applyFill="1" applyBorder="1" applyAlignment="1">
      <alignment horizontal="center" vertical="center"/>
    </xf>
    <xf numFmtId="164" fontId="14" fillId="5" borderId="24" xfId="0" applyNumberFormat="1" applyFont="1" applyFill="1" applyBorder="1" applyAlignment="1">
      <alignment horizontal="center" vertical="center"/>
    </xf>
    <xf numFmtId="164" fontId="14" fillId="5" borderId="23" xfId="0" applyNumberFormat="1" applyFont="1" applyFill="1" applyBorder="1" applyAlignment="1">
      <alignment horizontal="center" vertical="center"/>
    </xf>
    <xf numFmtId="164" fontId="14" fillId="5" borderId="21" xfId="0" applyNumberFormat="1" applyFont="1" applyFill="1" applyBorder="1" applyAlignment="1">
      <alignment horizontal="center" vertical="center"/>
    </xf>
    <xf numFmtId="4" fontId="14" fillId="5" borderId="26" xfId="0" applyNumberFormat="1" applyFont="1" applyFill="1" applyBorder="1" applyAlignment="1">
      <alignment horizontal="center" vertical="center"/>
    </xf>
    <xf numFmtId="164" fontId="14" fillId="5" borderId="31" xfId="0" applyNumberFormat="1" applyFont="1" applyFill="1" applyBorder="1" applyAlignment="1">
      <alignment horizontal="center" vertical="center"/>
    </xf>
    <xf numFmtId="164" fontId="14" fillId="5" borderId="30" xfId="0" applyNumberFormat="1" applyFont="1" applyFill="1" applyBorder="1" applyAlignment="1">
      <alignment horizontal="center" vertical="center"/>
    </xf>
    <xf numFmtId="164" fontId="14" fillId="5" borderId="28" xfId="0" applyNumberFormat="1" applyFont="1" applyFill="1" applyBorder="1" applyAlignment="1">
      <alignment horizontal="center" vertical="center"/>
    </xf>
    <xf numFmtId="4" fontId="14" fillId="5" borderId="32" xfId="0" applyNumberFormat="1" applyFont="1" applyFill="1" applyBorder="1" applyAlignment="1">
      <alignment horizontal="center" vertical="center"/>
    </xf>
    <xf numFmtId="167" fontId="14" fillId="5" borderId="17" xfId="0" applyNumberFormat="1" applyFont="1" applyFill="1" applyBorder="1" applyAlignment="1">
      <alignment horizontal="right"/>
    </xf>
    <xf numFmtId="3" fontId="14" fillId="5" borderId="16" xfId="0" applyNumberFormat="1" applyFont="1" applyFill="1" applyBorder="1" applyAlignment="1">
      <alignment horizontal="right"/>
    </xf>
    <xf numFmtId="3" fontId="14" fillId="5" borderId="22" xfId="0" applyNumberFormat="1" applyFont="1" applyFill="1" applyBorder="1" applyAlignment="1">
      <alignment horizontal="right"/>
    </xf>
    <xf numFmtId="0" fontId="14" fillId="5" borderId="20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165" fontId="8" fillId="5" borderId="35" xfId="0" applyNumberFormat="1" applyFont="1" applyFill="1" applyBorder="1" applyAlignment="1" applyProtection="1">
      <alignment horizontal="center" vertical="center"/>
      <protection hidden="1"/>
    </xf>
    <xf numFmtId="44" fontId="14" fillId="5" borderId="16" xfId="2" applyFont="1" applyFill="1" applyBorder="1" applyAlignment="1">
      <alignment horizontal="center" vertical="center"/>
    </xf>
    <xf numFmtId="3" fontId="14" fillId="5" borderId="14" xfId="0" applyNumberFormat="1" applyFont="1" applyFill="1" applyBorder="1" applyAlignment="1">
      <alignment horizontal="right"/>
    </xf>
    <xf numFmtId="3" fontId="14" fillId="5" borderId="22" xfId="1" applyNumberFormat="1" applyFont="1" applyFill="1" applyBorder="1" applyAlignment="1">
      <alignment horizontal="right"/>
    </xf>
    <xf numFmtId="0" fontId="14" fillId="5" borderId="44" xfId="0" applyFont="1" applyFill="1" applyBorder="1" applyAlignment="1">
      <alignment horizontal="center"/>
    </xf>
    <xf numFmtId="0" fontId="14" fillId="5" borderId="42" xfId="0" applyFont="1" applyFill="1" applyBorder="1" applyAlignment="1"/>
    <xf numFmtId="0" fontId="14" fillId="5" borderId="45" xfId="0" applyFont="1" applyFill="1" applyBorder="1" applyAlignment="1"/>
    <xf numFmtId="0" fontId="14" fillId="5" borderId="45" xfId="0" applyFont="1" applyFill="1" applyBorder="1" applyAlignment="1">
      <alignment horizontal="center" vertical="center"/>
    </xf>
    <xf numFmtId="0" fontId="14" fillId="5" borderId="46" xfId="0" applyFont="1" applyFill="1" applyBorder="1" applyAlignment="1"/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/>
    <xf numFmtId="49" fontId="14" fillId="5" borderId="15" xfId="0" applyNumberFormat="1" applyFont="1" applyFill="1" applyBorder="1" applyAlignment="1">
      <alignment horizontal="right"/>
    </xf>
    <xf numFmtId="49" fontId="14" fillId="5" borderId="16" xfId="0" applyNumberFormat="1" applyFont="1" applyFill="1" applyBorder="1" applyAlignment="1">
      <alignment horizontal="right"/>
    </xf>
    <xf numFmtId="0" fontId="14" fillId="5" borderId="35" xfId="0" applyFont="1" applyFill="1" applyBorder="1" applyAlignment="1"/>
    <xf numFmtId="0" fontId="14" fillId="5" borderId="21" xfId="0" applyFont="1" applyFill="1" applyBorder="1" applyAlignment="1"/>
    <xf numFmtId="49" fontId="14" fillId="5" borderId="25" xfId="0" applyNumberFormat="1" applyFont="1" applyFill="1" applyBorder="1" applyAlignment="1">
      <alignment horizontal="right"/>
    </xf>
    <xf numFmtId="49" fontId="14" fillId="5" borderId="23" xfId="0" applyNumberFormat="1" applyFont="1" applyFill="1" applyBorder="1" applyAlignment="1">
      <alignment horizontal="right"/>
    </xf>
    <xf numFmtId="0" fontId="14" fillId="5" borderId="47" xfId="0" applyFont="1" applyFill="1" applyBorder="1" applyAlignment="1"/>
    <xf numFmtId="0" fontId="14" fillId="5" borderId="28" xfId="0" applyFont="1" applyFill="1" applyBorder="1" applyAlignment="1"/>
    <xf numFmtId="49" fontId="14" fillId="5" borderId="29" xfId="0" applyNumberFormat="1" applyFont="1" applyFill="1" applyBorder="1" applyAlignment="1">
      <alignment horizontal="right"/>
    </xf>
    <xf numFmtId="49" fontId="14" fillId="5" borderId="30" xfId="0" applyNumberFormat="1" applyFont="1" applyFill="1" applyBorder="1" applyAlignment="1">
      <alignment horizontal="right"/>
    </xf>
    <xf numFmtId="0" fontId="11" fillId="5" borderId="49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 wrapText="1"/>
    </xf>
    <xf numFmtId="3" fontId="8" fillId="5" borderId="22" xfId="0" applyNumberFormat="1" applyFont="1" applyFill="1" applyBorder="1" applyAlignment="1">
      <alignment horizontal="right"/>
    </xf>
    <xf numFmtId="3" fontId="8" fillId="5" borderId="17" xfId="0" applyNumberFormat="1" applyFont="1" applyFill="1" applyBorder="1" applyAlignment="1">
      <alignment horizontal="left"/>
    </xf>
    <xf numFmtId="3" fontId="8" fillId="5" borderId="42" xfId="0" applyNumberFormat="1" applyFont="1" applyFill="1" applyBorder="1" applyAlignment="1">
      <alignment horizontal="center"/>
    </xf>
    <xf numFmtId="168" fontId="8" fillId="5" borderId="15" xfId="0" applyNumberFormat="1" applyFont="1" applyFill="1" applyBorder="1" applyAlignment="1">
      <alignment horizontal="center" vertical="center"/>
    </xf>
    <xf numFmtId="3" fontId="8" fillId="5" borderId="44" xfId="0" applyNumberFormat="1" applyFont="1" applyFill="1" applyBorder="1" applyAlignment="1">
      <alignment horizontal="center" vertical="center"/>
    </xf>
    <xf numFmtId="3" fontId="8" fillId="5" borderId="50" xfId="0" applyNumberFormat="1" applyFont="1" applyFill="1" applyBorder="1" applyAlignment="1">
      <alignment horizontal="center" vertical="center"/>
    </xf>
    <xf numFmtId="165" fontId="8" fillId="5" borderId="42" xfId="0" applyNumberFormat="1" applyFont="1" applyFill="1" applyBorder="1" applyAlignment="1">
      <alignment horizontal="center" vertical="center"/>
    </xf>
    <xf numFmtId="165" fontId="7" fillId="5" borderId="45" xfId="0" applyNumberFormat="1" applyFont="1" applyFill="1" applyBorder="1" applyAlignment="1">
      <alignment horizontal="center" vertical="center"/>
    </xf>
    <xf numFmtId="165" fontId="8" fillId="5" borderId="45" xfId="0" applyNumberFormat="1" applyFont="1" applyFill="1" applyBorder="1" applyAlignment="1">
      <alignment horizontal="center" vertical="center"/>
    </xf>
    <xf numFmtId="0" fontId="7" fillId="5" borderId="44" xfId="0" applyFont="1" applyFill="1" applyBorder="1"/>
    <xf numFmtId="0" fontId="7" fillId="5" borderId="50" xfId="0" applyFont="1" applyFill="1" applyBorder="1"/>
    <xf numFmtId="0" fontId="7" fillId="5" borderId="20" xfId="0" applyFont="1" applyFill="1" applyBorder="1"/>
    <xf numFmtId="0" fontId="7" fillId="5" borderId="25" xfId="0" applyFont="1" applyFill="1" applyBorder="1"/>
    <xf numFmtId="0" fontId="15" fillId="0" borderId="0" xfId="0" applyFont="1" applyAlignment="1">
      <alignment horizontal="left"/>
    </xf>
    <xf numFmtId="0" fontId="15" fillId="4" borderId="48" xfId="5" applyFont="1" applyBorder="1" applyAlignment="1">
      <alignment horizontal="center"/>
    </xf>
    <xf numFmtId="0" fontId="11" fillId="5" borderId="51" xfId="0" applyFont="1" applyFill="1" applyBorder="1" applyAlignment="1">
      <alignment horizontal="center" vertical="center"/>
    </xf>
    <xf numFmtId="0" fontId="11" fillId="5" borderId="51" xfId="0" applyFont="1" applyFill="1" applyBorder="1" applyAlignment="1">
      <alignment horizontal="center" vertical="center" wrapText="1"/>
    </xf>
    <xf numFmtId="3" fontId="8" fillId="5" borderId="22" xfId="0" applyNumberFormat="1" applyFont="1" applyFill="1" applyBorder="1" applyAlignment="1">
      <alignment horizontal="left"/>
    </xf>
    <xf numFmtId="3" fontId="8" fillId="5" borderId="21" xfId="0" applyNumberFormat="1" applyFont="1" applyFill="1" applyBorder="1" applyAlignment="1">
      <alignment horizontal="center"/>
    </xf>
    <xf numFmtId="168" fontId="8" fillId="5" borderId="21" xfId="0" applyNumberFormat="1" applyFont="1" applyFill="1" applyBorder="1" applyAlignment="1">
      <alignment horizontal="center" vertical="center"/>
    </xf>
    <xf numFmtId="3" fontId="8" fillId="5" borderId="21" xfId="0" applyNumberFormat="1" applyFont="1" applyFill="1" applyBorder="1" applyAlignment="1">
      <alignment horizontal="center" vertical="center"/>
    </xf>
    <xf numFmtId="165" fontId="8" fillId="5" borderId="21" xfId="0" applyNumberFormat="1" applyFont="1" applyFill="1" applyBorder="1" applyAlignment="1">
      <alignment horizontal="center" vertical="center"/>
    </xf>
    <xf numFmtId="165" fontId="7" fillId="5" borderId="21" xfId="0" applyNumberFormat="1" applyFont="1" applyFill="1" applyBorder="1" applyAlignment="1">
      <alignment horizontal="center" vertical="center"/>
    </xf>
    <xf numFmtId="0" fontId="7" fillId="5" borderId="21" xfId="0" applyFont="1" applyFill="1" applyBorder="1"/>
    <xf numFmtId="165" fontId="17" fillId="5" borderId="41" xfId="0" applyNumberFormat="1" applyFont="1" applyFill="1" applyBorder="1" applyAlignment="1" applyProtection="1">
      <alignment horizontal="right" vertical="center"/>
      <protection hidden="1"/>
    </xf>
    <xf numFmtId="165" fontId="17" fillId="5" borderId="42" xfId="0" applyNumberFormat="1" applyFont="1" applyFill="1" applyBorder="1" applyAlignment="1" applyProtection="1">
      <alignment horizontal="left" vertical="center"/>
      <protection hidden="1"/>
    </xf>
    <xf numFmtId="3" fontId="17" fillId="5" borderId="14" xfId="0" applyNumberFormat="1" applyFont="1" applyFill="1" applyBorder="1" applyAlignment="1" applyProtection="1">
      <alignment horizontal="center" vertical="center"/>
      <protection hidden="1"/>
    </xf>
    <xf numFmtId="165" fontId="17" fillId="5" borderId="14" xfId="0" applyNumberFormat="1" applyFont="1" applyFill="1" applyBorder="1" applyAlignment="1" applyProtection="1">
      <alignment horizontal="center" vertical="center"/>
      <protection hidden="1"/>
    </xf>
    <xf numFmtId="165" fontId="17" fillId="5" borderId="14" xfId="0" applyNumberFormat="1" applyFont="1" applyFill="1" applyBorder="1" applyAlignment="1" applyProtection="1">
      <alignment horizontal="center"/>
      <protection hidden="1"/>
    </xf>
    <xf numFmtId="4" fontId="14" fillId="5" borderId="23" xfId="0" applyNumberFormat="1" applyFont="1" applyFill="1" applyBorder="1" applyAlignment="1">
      <alignment horizontal="center"/>
    </xf>
    <xf numFmtId="4" fontId="14" fillId="5" borderId="24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6" fillId="4" borderId="0" xfId="5" applyFont="1"/>
    <xf numFmtId="0" fontId="5" fillId="0" borderId="0" xfId="0" applyFont="1" applyAlignment="1">
      <alignment horizontal="left"/>
    </xf>
    <xf numFmtId="0" fontId="10" fillId="3" borderId="2" xfId="4" applyFont="1" applyBorder="1" applyAlignment="1">
      <alignment horizontal="center" vertical="center" wrapText="1"/>
    </xf>
    <xf numFmtId="0" fontId="10" fillId="3" borderId="3" xfId="4" applyFont="1" applyBorder="1" applyAlignment="1">
      <alignment horizontal="center" vertical="center" wrapText="1"/>
    </xf>
    <xf numFmtId="0" fontId="10" fillId="3" borderId="4" xfId="4" applyFont="1" applyBorder="1" applyAlignment="1">
      <alignment horizontal="center" vertical="center" wrapText="1"/>
    </xf>
    <xf numFmtId="0" fontId="10" fillId="3" borderId="5" xfId="4" applyFont="1" applyBorder="1" applyAlignment="1">
      <alignment horizontal="center" vertical="center" wrapText="1"/>
    </xf>
    <xf numFmtId="0" fontId="10" fillId="3" borderId="6" xfId="4" applyFont="1" applyBorder="1" applyAlignment="1">
      <alignment horizontal="center" vertical="center" wrapText="1"/>
    </xf>
    <xf numFmtId="0" fontId="10" fillId="3" borderId="7" xfId="4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4" fontId="14" fillId="5" borderId="18" xfId="0" applyNumberFormat="1" applyFont="1" applyFill="1" applyBorder="1" applyAlignment="1">
      <alignment horizontal="center"/>
    </xf>
    <xf numFmtId="4" fontId="14" fillId="5" borderId="19" xfId="0" applyNumberFormat="1" applyFont="1" applyFill="1" applyBorder="1" applyAlignment="1">
      <alignment horizontal="center"/>
    </xf>
    <xf numFmtId="4" fontId="14" fillId="5" borderId="30" xfId="0" applyNumberFormat="1" applyFont="1" applyFill="1" applyBorder="1" applyAlignment="1">
      <alignment horizontal="center"/>
    </xf>
    <xf numFmtId="4" fontId="14" fillId="5" borderId="3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4" borderId="0" xfId="5" applyFont="1" applyBorder="1" applyAlignment="1">
      <alignment horizontal="center"/>
    </xf>
    <xf numFmtId="0" fontId="10" fillId="3" borderId="0" xfId="4" applyFont="1" applyBorder="1" applyAlignment="1">
      <alignment horizontal="center" vertical="center" wrapText="1"/>
    </xf>
    <xf numFmtId="0" fontId="10" fillId="3" borderId="33" xfId="4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1" xfId="3" applyFont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0" fillId="7" borderId="21" xfId="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5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4" borderId="48" xfId="5" applyFont="1" applyBorder="1" applyAlignment="1">
      <alignment horizontal="center"/>
    </xf>
    <xf numFmtId="4" fontId="14" fillId="5" borderId="18" xfId="0" applyNumberFormat="1" applyFont="1" applyFill="1" applyBorder="1" applyAlignment="1">
      <alignment horizontal="center" vertical="center"/>
    </xf>
    <xf numFmtId="4" fontId="14" fillId="5" borderId="19" xfId="0" applyNumberFormat="1" applyFont="1" applyFill="1" applyBorder="1" applyAlignment="1">
      <alignment horizontal="center" vertical="center"/>
    </xf>
    <xf numFmtId="4" fontId="14" fillId="5" borderId="23" xfId="0" applyNumberFormat="1" applyFont="1" applyFill="1" applyBorder="1" applyAlignment="1">
      <alignment horizontal="center" vertical="center"/>
    </xf>
    <xf numFmtId="4" fontId="14" fillId="5" borderId="24" xfId="0" applyNumberFormat="1" applyFont="1" applyFill="1" applyBorder="1" applyAlignment="1">
      <alignment horizontal="center" vertical="center"/>
    </xf>
    <xf numFmtId="4" fontId="14" fillId="5" borderId="30" xfId="0" applyNumberFormat="1" applyFont="1" applyFill="1" applyBorder="1" applyAlignment="1">
      <alignment horizontal="center" vertical="center"/>
    </xf>
    <xf numFmtId="4" fontId="14" fillId="5" borderId="31" xfId="0" applyNumberFormat="1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6" fillId="4" borderId="0" xfId="5" applyFont="1" applyAlignment="1"/>
  </cellXfs>
  <cellStyles count="6">
    <cellStyle name="20% - Énfasis4" xfId="4" builtinId="42"/>
    <cellStyle name="40% - Énfasis4" xfId="5" builtinId="43"/>
    <cellStyle name="Millares" xfId="1" builtinId="3"/>
    <cellStyle name="Moneda" xfId="2" builtinId="4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~1/AppData/Local/Temp/7zO340C.tmp/Mides-Finanzas%20Barrondo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~1/AppData/Local/Temp/7zOBFD7.tmp/Mides-Finanzas%20Barrondo%20Febre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~1/AppData/Local/Temp/7zO97DE.tmp/Mides-Finanzas%20Barrondo%20Marz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~1/AppData/Local/Temp/7zO44C1.tmp/Mides-Finanzas%20Barrondo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es"/>
      <sheetName val="Fianzas"/>
      <sheetName val="Codigos"/>
    </sheetNames>
    <sheetDataSet>
      <sheetData sheetId="0">
        <row r="8">
          <cell r="D8" t="str">
            <v>Orantes</v>
          </cell>
          <cell r="E8" t="str">
            <v xml:space="preserve">Benjamín </v>
          </cell>
          <cell r="F8">
            <v>2</v>
          </cell>
          <cell r="H8">
            <v>8</v>
          </cell>
          <cell r="M8" t="str">
            <v>X</v>
          </cell>
          <cell r="R8" t="str">
            <v>Guatemala</v>
          </cell>
          <cell r="S8" t="str">
            <v>Guatemala</v>
          </cell>
        </row>
        <row r="9">
          <cell r="B9">
            <v>2423094290101</v>
          </cell>
          <cell r="D9" t="str">
            <v>Chivichoy</v>
          </cell>
          <cell r="E9" t="str">
            <v>maria</v>
          </cell>
          <cell r="F9">
            <v>2</v>
          </cell>
          <cell r="H9">
            <v>46</v>
          </cell>
          <cell r="M9" t="str">
            <v>X</v>
          </cell>
          <cell r="R9" t="str">
            <v>Guatemala</v>
          </cell>
          <cell r="S9" t="str">
            <v>Guatemala</v>
          </cell>
        </row>
        <row r="10">
          <cell r="B10" t="str">
            <v>Menor de Edad</v>
          </cell>
          <cell r="D10" t="str">
            <v>hernandez</v>
          </cell>
          <cell r="E10" t="str">
            <v>sergio</v>
          </cell>
          <cell r="F10">
            <v>1</v>
          </cell>
          <cell r="H10">
            <v>16</v>
          </cell>
          <cell r="M10" t="str">
            <v>X</v>
          </cell>
          <cell r="R10" t="str">
            <v>Guatemala</v>
          </cell>
          <cell r="S10" t="str">
            <v>Guatemala</v>
          </cell>
        </row>
        <row r="11">
          <cell r="B11" t="str">
            <v>Menor de Edad</v>
          </cell>
          <cell r="D11" t="str">
            <v>rojas</v>
          </cell>
          <cell r="E11" t="str">
            <v>obidio</v>
          </cell>
          <cell r="F11">
            <v>1</v>
          </cell>
          <cell r="H11">
            <v>5</v>
          </cell>
          <cell r="M11" t="str">
            <v>X</v>
          </cell>
          <cell r="R11" t="str">
            <v>Guatemala</v>
          </cell>
          <cell r="S11" t="str">
            <v>Guatemala</v>
          </cell>
        </row>
        <row r="12">
          <cell r="B12" t="str">
            <v>Menor de Edad</v>
          </cell>
          <cell r="D12" t="str">
            <v>sotoj</v>
          </cell>
          <cell r="E12" t="str">
            <v>Rosa</v>
          </cell>
          <cell r="F12">
            <v>1</v>
          </cell>
          <cell r="H12">
            <v>38</v>
          </cell>
          <cell r="M12" t="str">
            <v>X</v>
          </cell>
          <cell r="R12" t="str">
            <v>Guatemala</v>
          </cell>
          <cell r="S12" t="str">
            <v>Guatemala</v>
          </cell>
        </row>
        <row r="13">
          <cell r="D13" t="str">
            <v xml:space="preserve">lopez </v>
          </cell>
          <cell r="E13" t="str">
            <v>Cesar</v>
          </cell>
          <cell r="F13">
            <v>1</v>
          </cell>
          <cell r="H13">
            <v>11</v>
          </cell>
          <cell r="M13" t="str">
            <v>X</v>
          </cell>
          <cell r="R13" t="str">
            <v>Guatemala</v>
          </cell>
          <cell r="S13" t="str">
            <v>Guatemala</v>
          </cell>
        </row>
        <row r="14">
          <cell r="D14" t="str">
            <v>Marroquin</v>
          </cell>
          <cell r="E14" t="str">
            <v xml:space="preserve">Janeth </v>
          </cell>
          <cell r="F14">
            <v>2</v>
          </cell>
          <cell r="H14">
            <v>22</v>
          </cell>
          <cell r="M14" t="str">
            <v>X</v>
          </cell>
          <cell r="R14" t="str">
            <v>Guatemala</v>
          </cell>
          <cell r="S14" t="str">
            <v>Guatemala</v>
          </cell>
        </row>
        <row r="15">
          <cell r="B15">
            <v>2420855550620</v>
          </cell>
          <cell r="D15" t="str">
            <v>Garcia</v>
          </cell>
          <cell r="E15" t="str">
            <v>Carlos</v>
          </cell>
          <cell r="F15">
            <v>1</v>
          </cell>
          <cell r="H15">
            <v>62</v>
          </cell>
          <cell r="M15" t="str">
            <v>X</v>
          </cell>
          <cell r="R15" t="str">
            <v>Guatemala</v>
          </cell>
          <cell r="S15" t="str">
            <v>Guatemala</v>
          </cell>
        </row>
        <row r="16">
          <cell r="D16" t="str">
            <v xml:space="preserve">Johana </v>
          </cell>
          <cell r="E16" t="str">
            <v>Noj</v>
          </cell>
          <cell r="F16">
            <v>2</v>
          </cell>
          <cell r="H16">
            <v>17</v>
          </cell>
          <cell r="M16" t="str">
            <v>x</v>
          </cell>
          <cell r="R16" t="str">
            <v>Guatemala</v>
          </cell>
          <cell r="S16" t="str">
            <v>Guatemala</v>
          </cell>
        </row>
        <row r="17">
          <cell r="D17" t="str">
            <v>Garcia</v>
          </cell>
          <cell r="E17" t="str">
            <v>Brenda</v>
          </cell>
          <cell r="F17">
            <v>1</v>
          </cell>
          <cell r="H17">
            <v>14</v>
          </cell>
          <cell r="M17" t="str">
            <v>X</v>
          </cell>
          <cell r="R17" t="str">
            <v>Guatemala</v>
          </cell>
          <cell r="S17" t="str">
            <v>Guatemala</v>
          </cell>
        </row>
        <row r="18">
          <cell r="B18">
            <v>3003878220101</v>
          </cell>
          <cell r="D18" t="str">
            <v>Leal</v>
          </cell>
          <cell r="E18" t="str">
            <v>Obed</v>
          </cell>
          <cell r="F18">
            <v>1</v>
          </cell>
          <cell r="H18">
            <v>20</v>
          </cell>
          <cell r="M18" t="str">
            <v>x</v>
          </cell>
          <cell r="R18" t="str">
            <v>Guatemala</v>
          </cell>
          <cell r="S18" t="str">
            <v>Guatemala</v>
          </cell>
        </row>
        <row r="19">
          <cell r="B19">
            <v>1990666550101</v>
          </cell>
          <cell r="D19" t="str">
            <v>Gonzales</v>
          </cell>
          <cell r="E19" t="str">
            <v>Freddy</v>
          </cell>
          <cell r="F19">
            <v>2</v>
          </cell>
          <cell r="H19">
            <v>87</v>
          </cell>
          <cell r="M19" t="str">
            <v>x</v>
          </cell>
          <cell r="R19" t="str">
            <v>Guatemala</v>
          </cell>
          <cell r="S19" t="str">
            <v>Guatemala</v>
          </cell>
        </row>
        <row r="20">
          <cell r="B20">
            <v>2444796560905</v>
          </cell>
          <cell r="D20" t="str">
            <v>Caballeros</v>
          </cell>
          <cell r="E20" t="str">
            <v>Mario</v>
          </cell>
          <cell r="F20">
            <v>2</v>
          </cell>
          <cell r="H20">
            <v>67</v>
          </cell>
          <cell r="M20" t="str">
            <v>x</v>
          </cell>
          <cell r="R20" t="str">
            <v>Guatemala</v>
          </cell>
          <cell r="S20" t="str">
            <v>Guatemala</v>
          </cell>
        </row>
        <row r="21">
          <cell r="B21" t="str">
            <v>Menor de Edad</v>
          </cell>
          <cell r="D21" t="str">
            <v>Hernnadez</v>
          </cell>
          <cell r="E21" t="str">
            <v>tatiana</v>
          </cell>
          <cell r="F21">
            <v>1</v>
          </cell>
          <cell r="H21">
            <v>8</v>
          </cell>
          <cell r="M21" t="str">
            <v>x</v>
          </cell>
          <cell r="R21" t="str">
            <v>Guatemala</v>
          </cell>
          <cell r="S21" t="str">
            <v>Guatemala</v>
          </cell>
        </row>
        <row r="22">
          <cell r="D22" t="str">
            <v>Hernandez</v>
          </cell>
          <cell r="E22" t="str">
            <v>Alicia</v>
          </cell>
          <cell r="F22">
            <v>1</v>
          </cell>
          <cell r="H22">
            <v>74</v>
          </cell>
          <cell r="M22" t="str">
            <v>X</v>
          </cell>
          <cell r="R22" t="str">
            <v>Guatemala</v>
          </cell>
          <cell r="S22" t="str">
            <v>Guatemala</v>
          </cell>
        </row>
        <row r="23">
          <cell r="D23" t="str">
            <v xml:space="preserve">Rivas </v>
          </cell>
          <cell r="E23" t="str">
            <v xml:space="preserve">Enrique </v>
          </cell>
          <cell r="F23">
            <v>2</v>
          </cell>
          <cell r="H23">
            <v>74</v>
          </cell>
          <cell r="M23" t="str">
            <v>X</v>
          </cell>
          <cell r="R23" t="str">
            <v>Guatemala</v>
          </cell>
          <cell r="S23" t="str">
            <v>Guatemala</v>
          </cell>
        </row>
        <row r="24">
          <cell r="B24">
            <v>2166615870101</v>
          </cell>
          <cell r="D24" t="str">
            <v xml:space="preserve">Revolorio </v>
          </cell>
          <cell r="E24" t="str">
            <v>Kevin</v>
          </cell>
          <cell r="F24">
            <v>2</v>
          </cell>
          <cell r="H24">
            <v>24</v>
          </cell>
          <cell r="M24" t="str">
            <v>X</v>
          </cell>
          <cell r="R24" t="str">
            <v>Guatemala</v>
          </cell>
          <cell r="S24" t="str">
            <v>Guatemala</v>
          </cell>
        </row>
        <row r="25">
          <cell r="B25" t="str">
            <v>Menor de Edad</v>
          </cell>
          <cell r="D25" t="str">
            <v xml:space="preserve">Moran </v>
          </cell>
          <cell r="E25" t="str">
            <v xml:space="preserve">Paula </v>
          </cell>
          <cell r="F25">
            <v>1</v>
          </cell>
          <cell r="H25">
            <v>17</v>
          </cell>
          <cell r="M25" t="str">
            <v>x</v>
          </cell>
          <cell r="R25" t="str">
            <v>Guatemala</v>
          </cell>
          <cell r="S25" t="str">
            <v>Guatemala</v>
          </cell>
        </row>
        <row r="26">
          <cell r="B26" t="str">
            <v>Menor de Edad</v>
          </cell>
          <cell r="D26" t="str">
            <v xml:space="preserve">Sandoval </v>
          </cell>
          <cell r="E26" t="str">
            <v>Ana</v>
          </cell>
          <cell r="F26">
            <v>1</v>
          </cell>
          <cell r="M26" t="str">
            <v>X</v>
          </cell>
          <cell r="R26" t="str">
            <v>Guatemala</v>
          </cell>
          <cell r="S26" t="str">
            <v>Guatemala</v>
          </cell>
        </row>
        <row r="27">
          <cell r="D27" t="str">
            <v xml:space="preserve">ROTRIA </v>
          </cell>
          <cell r="E27" t="str">
            <v>PEREZ</v>
          </cell>
          <cell r="F27">
            <v>1</v>
          </cell>
          <cell r="H27">
            <v>31</v>
          </cell>
          <cell r="M27" t="str">
            <v>X</v>
          </cell>
          <cell r="R27" t="str">
            <v>Guatemala</v>
          </cell>
          <cell r="S27" t="str">
            <v>Guatemala</v>
          </cell>
        </row>
        <row r="28">
          <cell r="B28">
            <v>1934662280101</v>
          </cell>
          <cell r="D28" t="str">
            <v>GARCIA</v>
          </cell>
          <cell r="E28" t="str">
            <v>CLAUDIA</v>
          </cell>
          <cell r="F28">
            <v>1</v>
          </cell>
          <cell r="H28">
            <v>5</v>
          </cell>
          <cell r="M28" t="str">
            <v>X</v>
          </cell>
          <cell r="R28" t="str">
            <v>Guatemala</v>
          </cell>
          <cell r="S28" t="str">
            <v>Guatemala</v>
          </cell>
        </row>
        <row r="29">
          <cell r="B29" t="str">
            <v>Menor de Edad</v>
          </cell>
          <cell r="D29" t="str">
            <v>SANCHEZ</v>
          </cell>
          <cell r="E29" t="str">
            <v>JIMENA</v>
          </cell>
          <cell r="F29">
            <v>2</v>
          </cell>
          <cell r="H29">
            <v>12</v>
          </cell>
          <cell r="M29" t="str">
            <v>x</v>
          </cell>
          <cell r="R29" t="str">
            <v>Guatemala</v>
          </cell>
          <cell r="S29" t="str">
            <v>Guatemala</v>
          </cell>
        </row>
        <row r="30">
          <cell r="B30">
            <v>2530399750101</v>
          </cell>
          <cell r="D30" t="str">
            <v>DE PAZ</v>
          </cell>
          <cell r="E30" t="str">
            <v>PAOLA</v>
          </cell>
          <cell r="F30">
            <v>2</v>
          </cell>
          <cell r="H30">
            <v>30</v>
          </cell>
        </row>
        <row r="31">
          <cell r="B31">
            <v>2474290107</v>
          </cell>
          <cell r="D31" t="str">
            <v>RAMIREZ</v>
          </cell>
          <cell r="E31" t="str">
            <v>MARIBEL</v>
          </cell>
          <cell r="F31">
            <v>1</v>
          </cell>
          <cell r="H31">
            <v>26</v>
          </cell>
          <cell r="M31" t="str">
            <v>X</v>
          </cell>
          <cell r="R31" t="str">
            <v>GUATEMALA</v>
          </cell>
          <cell r="S31" t="str">
            <v>GUATEMALA</v>
          </cell>
        </row>
        <row r="32">
          <cell r="B32" t="str">
            <v>Menor de Edad</v>
          </cell>
          <cell r="D32" t="str">
            <v>MORALES</v>
          </cell>
          <cell r="E32" t="str">
            <v>JESUS</v>
          </cell>
          <cell r="F32">
            <v>1</v>
          </cell>
          <cell r="H32">
            <v>33</v>
          </cell>
          <cell r="M32" t="str">
            <v>x</v>
          </cell>
          <cell r="R32" t="str">
            <v>GUATEMALA</v>
          </cell>
          <cell r="S32" t="str">
            <v>GUATEMALA</v>
          </cell>
        </row>
        <row r="33">
          <cell r="B33" t="str">
            <v>Menor de Edad</v>
          </cell>
          <cell r="D33" t="str">
            <v>GOMEZ</v>
          </cell>
          <cell r="E33" t="str">
            <v>MEYLIN</v>
          </cell>
          <cell r="F33">
            <v>1</v>
          </cell>
          <cell r="H33">
            <v>32</v>
          </cell>
          <cell r="M33" t="str">
            <v>x</v>
          </cell>
          <cell r="R33" t="str">
            <v>GUATEMALA</v>
          </cell>
          <cell r="S33" t="str">
            <v>GUATEMALA</v>
          </cell>
        </row>
        <row r="34">
          <cell r="B34">
            <v>2212646042207</v>
          </cell>
          <cell r="D34" t="str">
            <v>LORENZANA</v>
          </cell>
          <cell r="E34" t="str">
            <v>ERICKA</v>
          </cell>
          <cell r="F34">
            <v>1</v>
          </cell>
          <cell r="H34">
            <v>38</v>
          </cell>
          <cell r="M34" t="str">
            <v>x</v>
          </cell>
          <cell r="R34" t="str">
            <v>GUATEMALA</v>
          </cell>
          <cell r="S34" t="str">
            <v>GUATEMALA</v>
          </cell>
        </row>
        <row r="35">
          <cell r="D35" t="str">
            <v>SANCHEZ</v>
          </cell>
          <cell r="E35" t="str">
            <v>ANEIDE</v>
          </cell>
          <cell r="F35">
            <v>2</v>
          </cell>
        </row>
        <row r="36">
          <cell r="B36">
            <v>1664201581802</v>
          </cell>
          <cell r="D36" t="str">
            <v>GAMBOA</v>
          </cell>
          <cell r="E36" t="str">
            <v>GEMANI</v>
          </cell>
          <cell r="F36">
            <v>1</v>
          </cell>
          <cell r="H36">
            <v>7</v>
          </cell>
          <cell r="M36" t="str">
            <v>x</v>
          </cell>
          <cell r="R36" t="str">
            <v>GUATEMALA</v>
          </cell>
          <cell r="S36" t="str">
            <v>GUATEMALA</v>
          </cell>
        </row>
        <row r="37">
          <cell r="D37" t="str">
            <v>PEREZ</v>
          </cell>
          <cell r="E37" t="str">
            <v xml:space="preserve">ALAN </v>
          </cell>
          <cell r="F37">
            <v>1</v>
          </cell>
          <cell r="H37">
            <v>24</v>
          </cell>
          <cell r="M37" t="str">
            <v>X</v>
          </cell>
          <cell r="R37" t="str">
            <v>GUATEMALA</v>
          </cell>
          <cell r="S37" t="str">
            <v>GUATEMALA</v>
          </cell>
        </row>
        <row r="38">
          <cell r="B38">
            <v>1731139071801</v>
          </cell>
          <cell r="D38" t="str">
            <v xml:space="preserve">RAMON </v>
          </cell>
          <cell r="E38" t="str">
            <v>CARIAS</v>
          </cell>
          <cell r="F38">
            <v>1</v>
          </cell>
          <cell r="H38">
            <v>94</v>
          </cell>
          <cell r="M38" t="str">
            <v>X</v>
          </cell>
          <cell r="R38" t="str">
            <v>GUATEMALA</v>
          </cell>
          <cell r="S38" t="str">
            <v>GUATEMALA</v>
          </cell>
        </row>
        <row r="39">
          <cell r="B39">
            <v>2100678371603</v>
          </cell>
          <cell r="D39" t="str">
            <v xml:space="preserve">LEMUS </v>
          </cell>
          <cell r="E39" t="str">
            <v>sergio</v>
          </cell>
          <cell r="F39">
            <v>1</v>
          </cell>
          <cell r="H39">
            <v>25</v>
          </cell>
          <cell r="M39" t="str">
            <v>X</v>
          </cell>
          <cell r="R39" t="str">
            <v>GUATEMALA</v>
          </cell>
          <cell r="S39" t="str">
            <v>GUATEMALA</v>
          </cell>
        </row>
        <row r="40">
          <cell r="B40">
            <v>25184705050505</v>
          </cell>
          <cell r="D40" t="str">
            <v>VICTOR</v>
          </cell>
          <cell r="E40" t="str">
            <v>PEREZ</v>
          </cell>
          <cell r="F40">
            <v>2</v>
          </cell>
          <cell r="H40">
            <v>38</v>
          </cell>
          <cell r="M40" t="str">
            <v>X</v>
          </cell>
          <cell r="R40" t="str">
            <v>GUATEMALA</v>
          </cell>
          <cell r="S40" t="str">
            <v>GUATEMALA</v>
          </cell>
        </row>
        <row r="41">
          <cell r="B41" t="str">
            <v>Menor de Edad</v>
          </cell>
          <cell r="D41" t="str">
            <v xml:space="preserve">CARLOS </v>
          </cell>
          <cell r="E41" t="str">
            <v>GARCIA</v>
          </cell>
          <cell r="F41">
            <v>2</v>
          </cell>
        </row>
        <row r="42">
          <cell r="B42">
            <v>2091153270101</v>
          </cell>
          <cell r="D42" t="str">
            <v xml:space="preserve">CESAR </v>
          </cell>
          <cell r="E42" t="str">
            <v>GARCIA</v>
          </cell>
          <cell r="F42">
            <v>2</v>
          </cell>
        </row>
        <row r="43">
          <cell r="B43">
            <v>1851230151901</v>
          </cell>
          <cell r="D43" t="str">
            <v>CANACHU</v>
          </cell>
          <cell r="E43" t="str">
            <v>ALEXANDER</v>
          </cell>
          <cell r="F43">
            <v>1</v>
          </cell>
        </row>
        <row r="44">
          <cell r="D44" t="str">
            <v>PEREZ</v>
          </cell>
          <cell r="E44" t="str">
            <v>ROSIO</v>
          </cell>
          <cell r="F44">
            <v>1</v>
          </cell>
        </row>
        <row r="45">
          <cell r="B45" t="str">
            <v>Menor de Edad</v>
          </cell>
          <cell r="D45" t="str">
            <v xml:space="preserve">ACEITUNO </v>
          </cell>
          <cell r="E45" t="str">
            <v>IRENE</v>
          </cell>
          <cell r="F45">
            <v>1</v>
          </cell>
          <cell r="H45">
            <v>4</v>
          </cell>
        </row>
        <row r="46">
          <cell r="D46" t="str">
            <v>QUINTEROS</v>
          </cell>
          <cell r="E46" t="str">
            <v>ROSALINDA</v>
          </cell>
          <cell r="F46">
            <v>1</v>
          </cell>
        </row>
        <row r="47">
          <cell r="D47" t="str">
            <v>QUINTEROS</v>
          </cell>
          <cell r="E47" t="str">
            <v>FABIOLA</v>
          </cell>
          <cell r="F47">
            <v>1</v>
          </cell>
        </row>
        <row r="48">
          <cell r="B48">
            <v>2184932820108</v>
          </cell>
          <cell r="D48" t="str">
            <v>PEREZ</v>
          </cell>
          <cell r="E48" t="str">
            <v>VERONICA</v>
          </cell>
          <cell r="F48">
            <v>1</v>
          </cell>
        </row>
        <row r="49">
          <cell r="B49" t="str">
            <v>Menor de Edad</v>
          </cell>
          <cell r="D49" t="str">
            <v>PEREZ</v>
          </cell>
          <cell r="E49" t="str">
            <v>ALEJANDRO</v>
          </cell>
          <cell r="F49">
            <v>2</v>
          </cell>
        </row>
        <row r="50">
          <cell r="B50" t="str">
            <v>Menor de Edad</v>
          </cell>
          <cell r="D50" t="str">
            <v>KARLA</v>
          </cell>
          <cell r="E50" t="str">
            <v>PEREZ</v>
          </cell>
          <cell r="F50">
            <v>2</v>
          </cell>
        </row>
        <row r="51">
          <cell r="B51" t="str">
            <v>Menor de Edad</v>
          </cell>
          <cell r="D51" t="str">
            <v>DIAZ</v>
          </cell>
          <cell r="E51" t="str">
            <v>EMILIANO</v>
          </cell>
          <cell r="F51">
            <v>2</v>
          </cell>
        </row>
        <row r="52">
          <cell r="B52" t="str">
            <v>Menor de Edad</v>
          </cell>
          <cell r="D52" t="str">
            <v>RAMIREZ</v>
          </cell>
          <cell r="E52" t="str">
            <v>HEDER</v>
          </cell>
          <cell r="F52">
            <v>2</v>
          </cell>
        </row>
        <row r="53">
          <cell r="D53" t="str">
            <v>KARGA</v>
          </cell>
          <cell r="E53" t="str">
            <v>ROSARIO</v>
          </cell>
          <cell r="F53">
            <v>1</v>
          </cell>
        </row>
        <row r="54">
          <cell r="D54" t="str">
            <v>GONZALES</v>
          </cell>
          <cell r="E54" t="str">
            <v>JAQUELINE</v>
          </cell>
          <cell r="F54">
            <v>1</v>
          </cell>
        </row>
        <row r="55">
          <cell r="B55" t="str">
            <v>Menor de Edad</v>
          </cell>
          <cell r="D55" t="str">
            <v>CALMO</v>
          </cell>
          <cell r="E55" t="str">
            <v>LUIS</v>
          </cell>
          <cell r="F55">
            <v>2</v>
          </cell>
        </row>
        <row r="56">
          <cell r="B56">
            <v>2240044090101</v>
          </cell>
          <cell r="D56" t="str">
            <v xml:space="preserve">LOPEZ </v>
          </cell>
          <cell r="E56" t="str">
            <v>ERIC K</v>
          </cell>
          <cell r="F56">
            <v>2</v>
          </cell>
        </row>
        <row r="57">
          <cell r="B57" t="str">
            <v>Menor de Edad</v>
          </cell>
          <cell r="D57" t="str">
            <v>PEC</v>
          </cell>
          <cell r="E57" t="str">
            <v>VIVIAN</v>
          </cell>
          <cell r="F57">
            <v>1</v>
          </cell>
        </row>
        <row r="58">
          <cell r="B58" t="str">
            <v>Menor de Edad</v>
          </cell>
          <cell r="E58" t="str">
            <v>KATTY</v>
          </cell>
          <cell r="F58">
            <v>2</v>
          </cell>
        </row>
        <row r="59">
          <cell r="B59" t="str">
            <v>Menor de Edad</v>
          </cell>
          <cell r="D59" t="str">
            <v>ARIAS</v>
          </cell>
          <cell r="E59" t="str">
            <v>ADRIAN</v>
          </cell>
          <cell r="F59">
            <v>2</v>
          </cell>
        </row>
        <row r="60">
          <cell r="D60" t="str">
            <v>JOSE</v>
          </cell>
          <cell r="E60" t="str">
            <v>MARTINEZ</v>
          </cell>
          <cell r="F60">
            <v>1</v>
          </cell>
        </row>
        <row r="61">
          <cell r="B61">
            <v>214422160101</v>
          </cell>
          <cell r="D61" t="str">
            <v>RIVERA</v>
          </cell>
          <cell r="E61" t="str">
            <v>ROSA</v>
          </cell>
          <cell r="F61">
            <v>2</v>
          </cell>
        </row>
        <row r="62">
          <cell r="B62">
            <v>2142361240101</v>
          </cell>
          <cell r="D62" t="str">
            <v>ARIAS</v>
          </cell>
          <cell r="E62" t="str">
            <v>STEVE</v>
          </cell>
          <cell r="F62">
            <v>2</v>
          </cell>
        </row>
        <row r="63">
          <cell r="B63" t="str">
            <v xml:space="preserve">PENDIENTE </v>
          </cell>
          <cell r="D63" t="str">
            <v>Castillo</v>
          </cell>
          <cell r="E63" t="str">
            <v>Sandra</v>
          </cell>
          <cell r="F63">
            <v>1</v>
          </cell>
          <cell r="H63">
            <v>59</v>
          </cell>
          <cell r="M63" t="str">
            <v>X</v>
          </cell>
          <cell r="R63" t="str">
            <v>Guatemala</v>
          </cell>
          <cell r="S63" t="str">
            <v>Guatemala</v>
          </cell>
        </row>
        <row r="64">
          <cell r="B64" t="str">
            <v xml:space="preserve">PENDIENTE </v>
          </cell>
          <cell r="D64" t="str">
            <v xml:space="preserve">Ruano </v>
          </cell>
          <cell r="E64" t="str">
            <v>Luis</v>
          </cell>
          <cell r="F64">
            <v>2</v>
          </cell>
          <cell r="H64">
            <v>28</v>
          </cell>
          <cell r="M64" t="str">
            <v>X</v>
          </cell>
          <cell r="R64" t="str">
            <v>Guatemala</v>
          </cell>
          <cell r="S64" t="str">
            <v>Guatemala</v>
          </cell>
        </row>
        <row r="65">
          <cell r="B65" t="str">
            <v xml:space="preserve">PENDIENTE </v>
          </cell>
          <cell r="D65" t="str">
            <v>Barrios</v>
          </cell>
          <cell r="E65" t="str">
            <v>Fatima</v>
          </cell>
          <cell r="F65">
            <v>1</v>
          </cell>
          <cell r="H65">
            <v>9</v>
          </cell>
          <cell r="M65" t="str">
            <v>X</v>
          </cell>
          <cell r="R65" t="str">
            <v>Guatemala</v>
          </cell>
          <cell r="S65" t="str">
            <v>Guatemala</v>
          </cell>
        </row>
        <row r="66">
          <cell r="B66" t="str">
            <v xml:space="preserve">PENDIENTE </v>
          </cell>
          <cell r="D66" t="str">
            <v xml:space="preserve">Morales </v>
          </cell>
          <cell r="E66" t="str">
            <v>Margely</v>
          </cell>
          <cell r="F66">
            <v>1</v>
          </cell>
          <cell r="H66">
            <v>42</v>
          </cell>
          <cell r="M66" t="str">
            <v>X</v>
          </cell>
          <cell r="R66" t="str">
            <v>Guatemala</v>
          </cell>
          <cell r="S66" t="str">
            <v>Guatemala</v>
          </cell>
        </row>
        <row r="67">
          <cell r="B67" t="str">
            <v xml:space="preserve">PENDIENTE </v>
          </cell>
          <cell r="D67" t="str">
            <v xml:space="preserve">Pelico </v>
          </cell>
          <cell r="E67" t="str">
            <v>Melany</v>
          </cell>
          <cell r="F67">
            <v>1</v>
          </cell>
          <cell r="H67">
            <v>11</v>
          </cell>
          <cell r="M67" t="str">
            <v>x</v>
          </cell>
          <cell r="R67" t="str">
            <v>Guatemala</v>
          </cell>
          <cell r="S67" t="str">
            <v>Guatemala</v>
          </cell>
        </row>
        <row r="68">
          <cell r="B68" t="str">
            <v xml:space="preserve">PENDIENTE </v>
          </cell>
          <cell r="D68" t="str">
            <v>Gordillo</v>
          </cell>
          <cell r="E68" t="str">
            <v>Irene</v>
          </cell>
          <cell r="F68">
            <v>1</v>
          </cell>
          <cell r="M68" t="str">
            <v>x</v>
          </cell>
          <cell r="R68" t="str">
            <v>Guatemala</v>
          </cell>
          <cell r="S68" t="str">
            <v>Guatemala</v>
          </cell>
        </row>
        <row r="69">
          <cell r="B69" t="str">
            <v xml:space="preserve">PENDIENTE </v>
          </cell>
          <cell r="D69" t="str">
            <v xml:space="preserve">Marroquin </v>
          </cell>
          <cell r="E69" t="str">
            <v>Carla</v>
          </cell>
          <cell r="F69">
            <v>1</v>
          </cell>
          <cell r="H69">
            <v>19</v>
          </cell>
          <cell r="M69" t="str">
            <v>x</v>
          </cell>
          <cell r="R69" t="str">
            <v>Guatemala</v>
          </cell>
          <cell r="S69" t="str">
            <v>Guatemala</v>
          </cell>
        </row>
        <row r="70">
          <cell r="B70" t="str">
            <v xml:space="preserve">PENDIENTE </v>
          </cell>
          <cell r="D70" t="str">
            <v xml:space="preserve">Marroquin </v>
          </cell>
          <cell r="E70" t="str">
            <v>Janeth</v>
          </cell>
          <cell r="F70">
            <v>1</v>
          </cell>
          <cell r="H70">
            <v>15</v>
          </cell>
          <cell r="M70" t="str">
            <v>x</v>
          </cell>
          <cell r="R70" t="str">
            <v>Guatemala</v>
          </cell>
          <cell r="S70" t="str">
            <v>Guatemala</v>
          </cell>
        </row>
        <row r="71">
          <cell r="B71" t="str">
            <v xml:space="preserve">PENDIENTE </v>
          </cell>
          <cell r="D71" t="str">
            <v>Contreras</v>
          </cell>
          <cell r="E71" t="str">
            <v>Estibaliz</v>
          </cell>
          <cell r="F71">
            <v>2</v>
          </cell>
          <cell r="H71">
            <v>23</v>
          </cell>
          <cell r="M71" t="str">
            <v>x</v>
          </cell>
          <cell r="R71" t="str">
            <v>Guatemala</v>
          </cell>
          <cell r="S71" t="str">
            <v>Guatemala</v>
          </cell>
        </row>
        <row r="72">
          <cell r="B72" t="str">
            <v xml:space="preserve">PENDIENTE </v>
          </cell>
          <cell r="D72" t="str">
            <v xml:space="preserve">Davila </v>
          </cell>
          <cell r="E72" t="str">
            <v>Jessica</v>
          </cell>
          <cell r="F72">
            <v>1</v>
          </cell>
          <cell r="H72">
            <v>31</v>
          </cell>
          <cell r="M72" t="str">
            <v>x</v>
          </cell>
          <cell r="R72" t="str">
            <v>Guatemala</v>
          </cell>
          <cell r="S72" t="str">
            <v>Guatemala</v>
          </cell>
        </row>
        <row r="73">
          <cell r="B73" t="str">
            <v xml:space="preserve">PENDIENTE </v>
          </cell>
          <cell r="D73" t="str">
            <v>Estrada</v>
          </cell>
          <cell r="E73" t="str">
            <v xml:space="preserve">Jose </v>
          </cell>
          <cell r="F73">
            <v>2</v>
          </cell>
          <cell r="H73">
            <v>27</v>
          </cell>
          <cell r="M73" t="str">
            <v>x</v>
          </cell>
          <cell r="R73" t="str">
            <v>Guatemala</v>
          </cell>
          <cell r="S73" t="str">
            <v>Guatemala</v>
          </cell>
        </row>
        <row r="74">
          <cell r="B74" t="str">
            <v xml:space="preserve">PENDIENTE </v>
          </cell>
          <cell r="D74" t="str">
            <v>Perez</v>
          </cell>
          <cell r="E74" t="str">
            <v xml:space="preserve">Jose </v>
          </cell>
          <cell r="F74">
            <v>2</v>
          </cell>
          <cell r="H74">
            <v>24</v>
          </cell>
          <cell r="M74" t="str">
            <v>x</v>
          </cell>
          <cell r="R74" t="str">
            <v>Guatemala</v>
          </cell>
          <cell r="S74" t="str">
            <v>Guatemala</v>
          </cell>
        </row>
        <row r="75">
          <cell r="B75" t="str">
            <v xml:space="preserve">PENDIENTE </v>
          </cell>
          <cell r="D75" t="str">
            <v>Ixtamalic</v>
          </cell>
          <cell r="E75" t="str">
            <v>Jairo</v>
          </cell>
          <cell r="F75">
            <v>2</v>
          </cell>
          <cell r="M75" t="str">
            <v>x</v>
          </cell>
          <cell r="R75" t="str">
            <v>Guatemala</v>
          </cell>
          <cell r="S75" t="str">
            <v>Guatemala</v>
          </cell>
        </row>
        <row r="76">
          <cell r="B76" t="str">
            <v xml:space="preserve">PENDIENTE </v>
          </cell>
          <cell r="D76" t="str">
            <v xml:space="preserve">Moreno </v>
          </cell>
          <cell r="E76" t="str">
            <v>Luisa</v>
          </cell>
          <cell r="F76">
            <v>1</v>
          </cell>
          <cell r="H76">
            <v>13</v>
          </cell>
          <cell r="M76" t="str">
            <v>x</v>
          </cell>
          <cell r="R76" t="str">
            <v>Guatemala</v>
          </cell>
          <cell r="S76" t="str">
            <v>Guatemala</v>
          </cell>
        </row>
        <row r="77">
          <cell r="B77" t="str">
            <v xml:space="preserve">PENDIENTE </v>
          </cell>
          <cell r="D77" t="str">
            <v xml:space="preserve">Germani </v>
          </cell>
          <cell r="E77" t="str">
            <v>Gamboa</v>
          </cell>
          <cell r="F77">
            <v>2</v>
          </cell>
          <cell r="H77">
            <v>46</v>
          </cell>
          <cell r="M77" t="str">
            <v>x</v>
          </cell>
          <cell r="R77" t="str">
            <v>Guatemala</v>
          </cell>
          <cell r="S77" t="str">
            <v>Guatemala</v>
          </cell>
        </row>
        <row r="78">
          <cell r="B78" t="str">
            <v xml:space="preserve">PENDIENTE </v>
          </cell>
          <cell r="D78" t="str">
            <v>Fernandez</v>
          </cell>
          <cell r="E78" t="str">
            <v>Amilcar</v>
          </cell>
          <cell r="F78">
            <v>2</v>
          </cell>
          <cell r="H78">
            <v>58</v>
          </cell>
          <cell r="M78" t="str">
            <v>x</v>
          </cell>
          <cell r="R78" t="str">
            <v>Guatemala</v>
          </cell>
          <cell r="S78" t="str">
            <v>Guatemala</v>
          </cell>
        </row>
        <row r="79">
          <cell r="B79" t="str">
            <v xml:space="preserve">PENDIENTE </v>
          </cell>
          <cell r="D79" t="str">
            <v>Castillo</v>
          </cell>
          <cell r="E79" t="str">
            <v>Bianca</v>
          </cell>
          <cell r="F79">
            <v>2</v>
          </cell>
          <cell r="H79">
            <v>10</v>
          </cell>
          <cell r="M79" t="str">
            <v>x</v>
          </cell>
          <cell r="R79" t="str">
            <v>Guatemala</v>
          </cell>
          <cell r="S79" t="str">
            <v>Guatemala</v>
          </cell>
        </row>
        <row r="80">
          <cell r="B80" t="str">
            <v xml:space="preserve">PENDIENTE </v>
          </cell>
          <cell r="D80" t="str">
            <v>Juarez</v>
          </cell>
          <cell r="E80" t="str">
            <v>Blanca</v>
          </cell>
          <cell r="F80">
            <v>1</v>
          </cell>
          <cell r="H80">
            <v>42</v>
          </cell>
          <cell r="M80" t="str">
            <v>x</v>
          </cell>
          <cell r="R80" t="str">
            <v>Guatemala</v>
          </cell>
          <cell r="S80" t="str">
            <v>Guatemala</v>
          </cell>
        </row>
        <row r="81">
          <cell r="B81" t="str">
            <v xml:space="preserve">PENDIENTE </v>
          </cell>
          <cell r="D81" t="str">
            <v>Mota</v>
          </cell>
          <cell r="E81" t="str">
            <v>Abigail</v>
          </cell>
          <cell r="F81">
            <v>1</v>
          </cell>
          <cell r="H81">
            <v>9</v>
          </cell>
          <cell r="M81" t="str">
            <v>x</v>
          </cell>
          <cell r="R81" t="str">
            <v>Guatemala</v>
          </cell>
          <cell r="S81" t="str">
            <v>Guatemala</v>
          </cell>
        </row>
        <row r="82">
          <cell r="B82" t="str">
            <v xml:space="preserve">PENDIENTE </v>
          </cell>
          <cell r="D82" t="str">
            <v>Rodriguez</v>
          </cell>
          <cell r="E82" t="str">
            <v xml:space="preserve">Susana </v>
          </cell>
          <cell r="F82">
            <v>1</v>
          </cell>
          <cell r="H82">
            <v>57</v>
          </cell>
          <cell r="M82" t="str">
            <v>x</v>
          </cell>
          <cell r="R82" t="str">
            <v>Guatemala</v>
          </cell>
          <cell r="S82" t="str">
            <v>Guatemala</v>
          </cell>
        </row>
        <row r="83">
          <cell r="B83" t="str">
            <v xml:space="preserve">PENDIENTE </v>
          </cell>
          <cell r="D83" t="str">
            <v>Romero</v>
          </cell>
          <cell r="E83" t="str">
            <v>Yesenia</v>
          </cell>
          <cell r="F83">
            <v>1</v>
          </cell>
          <cell r="H83">
            <v>43</v>
          </cell>
          <cell r="M83" t="str">
            <v>x</v>
          </cell>
          <cell r="R83" t="str">
            <v>Guatemala</v>
          </cell>
          <cell r="S83" t="str">
            <v>Guatemala</v>
          </cell>
        </row>
        <row r="84">
          <cell r="B84" t="str">
            <v xml:space="preserve">PENDIENTE </v>
          </cell>
          <cell r="D84" t="str">
            <v xml:space="preserve">Aceituno </v>
          </cell>
          <cell r="E84" t="str">
            <v>Alicia</v>
          </cell>
          <cell r="F84">
            <v>1</v>
          </cell>
          <cell r="H84">
            <v>28</v>
          </cell>
          <cell r="M84" t="str">
            <v>x</v>
          </cell>
          <cell r="R84" t="str">
            <v>Guatemala</v>
          </cell>
          <cell r="S84" t="str">
            <v>Guatemala</v>
          </cell>
        </row>
        <row r="85">
          <cell r="B85" t="str">
            <v xml:space="preserve">PENDIENTE </v>
          </cell>
          <cell r="D85" t="str">
            <v>Contreras</v>
          </cell>
          <cell r="E85" t="str">
            <v>Cesia</v>
          </cell>
          <cell r="F85">
            <v>1</v>
          </cell>
          <cell r="H85">
            <v>34</v>
          </cell>
          <cell r="M85" t="str">
            <v>x</v>
          </cell>
          <cell r="R85" t="str">
            <v>Guatemala</v>
          </cell>
          <cell r="S85" t="str">
            <v>Guatemala</v>
          </cell>
        </row>
        <row r="86">
          <cell r="B86" t="str">
            <v>INCORRECTO</v>
          </cell>
          <cell r="D86" t="str">
            <v>Ermelinda</v>
          </cell>
          <cell r="E86">
            <v>1</v>
          </cell>
          <cell r="H86" t="str">
            <v>Guatemala</v>
          </cell>
          <cell r="L86" t="str">
            <v>X</v>
          </cell>
          <cell r="N86">
            <v>25</v>
          </cell>
          <cell r="R86" t="str">
            <v>Guatemala</v>
          </cell>
          <cell r="S86">
            <v>42746</v>
          </cell>
        </row>
        <row r="87">
          <cell r="B87" t="str">
            <v>INCORRECTO</v>
          </cell>
          <cell r="D87" t="str">
            <v>Josue</v>
          </cell>
          <cell r="E87">
            <v>2</v>
          </cell>
          <cell r="H87" t="str">
            <v>Guatemala</v>
          </cell>
          <cell r="L87" t="str">
            <v>X</v>
          </cell>
          <cell r="N87">
            <v>25</v>
          </cell>
          <cell r="R87" t="str">
            <v>Guatemala</v>
          </cell>
          <cell r="S87">
            <v>42746</v>
          </cell>
        </row>
        <row r="88">
          <cell r="B88" t="str">
            <v>INCORRECTO</v>
          </cell>
          <cell r="D88" t="str">
            <v>Paola</v>
          </cell>
          <cell r="E88">
            <v>1</v>
          </cell>
          <cell r="H88" t="str">
            <v>Guatemala</v>
          </cell>
          <cell r="L88" t="str">
            <v>X</v>
          </cell>
          <cell r="N88">
            <v>25</v>
          </cell>
          <cell r="R88" t="str">
            <v>Guatemala</v>
          </cell>
          <cell r="S88">
            <v>42746</v>
          </cell>
        </row>
        <row r="89">
          <cell r="B89" t="str">
            <v>INCORRECTO</v>
          </cell>
          <cell r="D89" t="str">
            <v>Joan</v>
          </cell>
          <cell r="E89">
            <v>2</v>
          </cell>
          <cell r="H89" t="str">
            <v>Guatemala</v>
          </cell>
          <cell r="L89" t="str">
            <v>X</v>
          </cell>
          <cell r="N89">
            <v>25</v>
          </cell>
          <cell r="R89" t="str">
            <v>Guatemala</v>
          </cell>
        </row>
        <row r="90">
          <cell r="B90" t="str">
            <v>INCORRECTO</v>
          </cell>
          <cell r="D90" t="str">
            <v>Mario</v>
          </cell>
          <cell r="H90" t="str">
            <v>Guatemala</v>
          </cell>
          <cell r="L90" t="str">
            <v>X</v>
          </cell>
          <cell r="N90">
            <v>25</v>
          </cell>
          <cell r="R90" t="str">
            <v>Guatemala</v>
          </cell>
        </row>
        <row r="91">
          <cell r="B91">
            <v>2554684760101</v>
          </cell>
          <cell r="D91" t="str">
            <v>Guamux</v>
          </cell>
          <cell r="E91" t="str">
            <v>Adriana</v>
          </cell>
          <cell r="F91">
            <v>1</v>
          </cell>
          <cell r="H91">
            <v>5</v>
          </cell>
          <cell r="M91" t="str">
            <v>X</v>
          </cell>
          <cell r="R91" t="str">
            <v>Guatemala</v>
          </cell>
          <cell r="S91" t="str">
            <v>Guatemala</v>
          </cell>
        </row>
        <row r="92">
          <cell r="D92" t="str">
            <v>Morales</v>
          </cell>
          <cell r="E92" t="str">
            <v>Daniel</v>
          </cell>
          <cell r="F92">
            <v>2</v>
          </cell>
          <cell r="H92">
            <v>13</v>
          </cell>
          <cell r="M92" t="str">
            <v>X</v>
          </cell>
          <cell r="R92" t="str">
            <v>Guatemala</v>
          </cell>
          <cell r="S92" t="str">
            <v>Guatemala</v>
          </cell>
        </row>
        <row r="93">
          <cell r="B93">
            <v>2148181870301</v>
          </cell>
          <cell r="D93" t="str">
            <v>Zabala</v>
          </cell>
          <cell r="E93" t="str">
            <v>Andrea</v>
          </cell>
          <cell r="F93">
            <v>1</v>
          </cell>
          <cell r="H93">
            <v>6</v>
          </cell>
          <cell r="M93" t="str">
            <v>X</v>
          </cell>
          <cell r="R93" t="str">
            <v>Guatemala</v>
          </cell>
          <cell r="S93" t="str">
            <v>Guatemala</v>
          </cell>
        </row>
        <row r="94">
          <cell r="B94">
            <v>2659751310101</v>
          </cell>
          <cell r="D94" t="str">
            <v>Muñoz</v>
          </cell>
          <cell r="E94" t="str">
            <v>Aislynn</v>
          </cell>
          <cell r="F94">
            <v>1</v>
          </cell>
          <cell r="H94">
            <v>4</v>
          </cell>
          <cell r="M94" t="str">
            <v>X</v>
          </cell>
          <cell r="R94" t="str">
            <v>Guatemala</v>
          </cell>
          <cell r="S94" t="str">
            <v>Guatemala</v>
          </cell>
        </row>
        <row r="95">
          <cell r="B95">
            <v>2877548470101</v>
          </cell>
          <cell r="D95" t="str">
            <v>Camey</v>
          </cell>
          <cell r="E95" t="str">
            <v>Evelyn</v>
          </cell>
          <cell r="F95">
            <v>1</v>
          </cell>
          <cell r="H95">
            <v>3</v>
          </cell>
          <cell r="M95" t="str">
            <v>X</v>
          </cell>
          <cell r="R95" t="str">
            <v>Guatemala</v>
          </cell>
          <cell r="S95" t="str">
            <v>Guatemala</v>
          </cell>
        </row>
        <row r="96">
          <cell r="B96">
            <v>2552910020101</v>
          </cell>
          <cell r="D96" t="str">
            <v>Hernandez</v>
          </cell>
          <cell r="E96" t="str">
            <v>Dorian</v>
          </cell>
          <cell r="F96">
            <v>2</v>
          </cell>
          <cell r="H96">
            <v>5</v>
          </cell>
          <cell r="M96" t="str">
            <v>X</v>
          </cell>
          <cell r="R96" t="str">
            <v>Guatemala</v>
          </cell>
          <cell r="S96" t="str">
            <v>Guatemala</v>
          </cell>
        </row>
        <row r="97">
          <cell r="B97">
            <v>2159453950101</v>
          </cell>
          <cell r="D97" t="str">
            <v xml:space="preserve">De Leon </v>
          </cell>
          <cell r="E97" t="str">
            <v>Elmer</v>
          </cell>
          <cell r="F97">
            <v>2</v>
          </cell>
          <cell r="H97">
            <v>6</v>
          </cell>
          <cell r="M97" t="str">
            <v>X</v>
          </cell>
          <cell r="R97" t="str">
            <v>Guatemala</v>
          </cell>
          <cell r="S97" t="str">
            <v>Guatemala</v>
          </cell>
        </row>
        <row r="98">
          <cell r="B98">
            <v>2171620960101</v>
          </cell>
          <cell r="D98" t="str">
            <v>Say</v>
          </cell>
          <cell r="E98" t="str">
            <v>Nashia</v>
          </cell>
          <cell r="F98">
            <v>1</v>
          </cell>
          <cell r="H98">
            <v>6</v>
          </cell>
          <cell r="M98" t="str">
            <v>X</v>
          </cell>
          <cell r="R98" t="str">
            <v>Guatemala</v>
          </cell>
          <cell r="S98" t="str">
            <v>Guatemala</v>
          </cell>
        </row>
        <row r="99">
          <cell r="B99">
            <v>2036354930101</v>
          </cell>
          <cell r="D99" t="str">
            <v>Orozco</v>
          </cell>
          <cell r="E99" t="str">
            <v>Estephany</v>
          </cell>
          <cell r="F99">
            <v>1</v>
          </cell>
          <cell r="H99">
            <v>7</v>
          </cell>
          <cell r="M99" t="str">
            <v>X</v>
          </cell>
          <cell r="R99" t="str">
            <v>Guatemala</v>
          </cell>
          <cell r="S99" t="str">
            <v>Guatemala</v>
          </cell>
        </row>
        <row r="100">
          <cell r="B100">
            <v>2012288660101</v>
          </cell>
          <cell r="D100" t="str">
            <v xml:space="preserve">De Leon </v>
          </cell>
          <cell r="E100" t="str">
            <v>María</v>
          </cell>
          <cell r="F100">
            <v>1</v>
          </cell>
          <cell r="H100">
            <v>8</v>
          </cell>
          <cell r="M100" t="str">
            <v>X</v>
          </cell>
          <cell r="R100" t="str">
            <v>Guatemala</v>
          </cell>
          <cell r="S100" t="str">
            <v>Guatemala</v>
          </cell>
        </row>
        <row r="101">
          <cell r="B101">
            <v>2939521670101</v>
          </cell>
          <cell r="D101" t="str">
            <v>Galan</v>
          </cell>
          <cell r="E101" t="str">
            <v>Graciela</v>
          </cell>
          <cell r="F101">
            <v>1</v>
          </cell>
          <cell r="H101">
            <v>8</v>
          </cell>
          <cell r="M101" t="str">
            <v>X</v>
          </cell>
          <cell r="R101" t="str">
            <v>Guatemala</v>
          </cell>
          <cell r="S101" t="str">
            <v>Guatemala</v>
          </cell>
        </row>
        <row r="102">
          <cell r="B102">
            <v>3624126500101</v>
          </cell>
          <cell r="D102" t="str">
            <v>Requena</v>
          </cell>
          <cell r="E102" t="str">
            <v>Mia</v>
          </cell>
          <cell r="F102">
            <v>1</v>
          </cell>
          <cell r="H102">
            <v>12</v>
          </cell>
          <cell r="M102" t="str">
            <v>X</v>
          </cell>
          <cell r="R102" t="str">
            <v>Guatemala</v>
          </cell>
          <cell r="S102" t="str">
            <v>Guatemala</v>
          </cell>
        </row>
        <row r="103">
          <cell r="D103" t="str">
            <v>Soto</v>
          </cell>
          <cell r="E103" t="str">
            <v>Alejandra</v>
          </cell>
          <cell r="F103">
            <v>1</v>
          </cell>
          <cell r="H103">
            <v>13</v>
          </cell>
          <cell r="M103" t="str">
            <v>X</v>
          </cell>
          <cell r="R103" t="str">
            <v>Guatemala</v>
          </cell>
          <cell r="S103" t="str">
            <v>Guatemala</v>
          </cell>
        </row>
        <row r="104">
          <cell r="B104">
            <v>2810785210101</v>
          </cell>
          <cell r="D104" t="str">
            <v xml:space="preserve">Rodriquez </v>
          </cell>
          <cell r="E104" t="str">
            <v>Ana</v>
          </cell>
          <cell r="F104">
            <v>1</v>
          </cell>
          <cell r="H104">
            <v>9</v>
          </cell>
          <cell r="M104" t="str">
            <v>X</v>
          </cell>
          <cell r="R104" t="str">
            <v>Guatemala</v>
          </cell>
          <cell r="S104" t="str">
            <v>Guatemala</v>
          </cell>
        </row>
        <row r="105">
          <cell r="D105" t="str">
            <v xml:space="preserve">Alvarado </v>
          </cell>
          <cell r="E105" t="str">
            <v>Sophia</v>
          </cell>
          <cell r="F105">
            <v>1</v>
          </cell>
          <cell r="H105">
            <v>14</v>
          </cell>
          <cell r="M105" t="str">
            <v>X</v>
          </cell>
          <cell r="R105" t="str">
            <v>Guatemala</v>
          </cell>
          <cell r="S105" t="str">
            <v>Guatemala</v>
          </cell>
        </row>
        <row r="106">
          <cell r="D106" t="str">
            <v>Molina</v>
          </cell>
          <cell r="E106" t="str">
            <v xml:space="preserve">Carlos </v>
          </cell>
          <cell r="F106">
            <v>2</v>
          </cell>
          <cell r="H106">
            <v>13</v>
          </cell>
          <cell r="M106" t="str">
            <v>X</v>
          </cell>
          <cell r="R106" t="str">
            <v>Guatemala</v>
          </cell>
          <cell r="S106" t="str">
            <v>Guatemala</v>
          </cell>
        </row>
        <row r="107">
          <cell r="B107">
            <v>2810784320101</v>
          </cell>
          <cell r="D107" t="str">
            <v>Rodriguez</v>
          </cell>
          <cell r="E107" t="str">
            <v>Melida</v>
          </cell>
          <cell r="F107">
            <v>1</v>
          </cell>
          <cell r="H107">
            <v>17</v>
          </cell>
          <cell r="M107" t="str">
            <v>X</v>
          </cell>
          <cell r="R107" t="str">
            <v>Guatemala</v>
          </cell>
          <cell r="S107" t="str">
            <v>Guatemala</v>
          </cell>
        </row>
        <row r="108">
          <cell r="D108" t="str">
            <v xml:space="preserve">Monterroso </v>
          </cell>
          <cell r="E108" t="str">
            <v xml:space="preserve">paola </v>
          </cell>
          <cell r="F108">
            <v>1</v>
          </cell>
          <cell r="H108">
            <v>10</v>
          </cell>
          <cell r="M108" t="str">
            <v>X</v>
          </cell>
          <cell r="R108" t="str">
            <v>Guatemala</v>
          </cell>
          <cell r="S108" t="str">
            <v>Guatemala</v>
          </cell>
        </row>
        <row r="109">
          <cell r="D109" t="str">
            <v xml:space="preserve">Muñez </v>
          </cell>
          <cell r="E109" t="str">
            <v>Deysy</v>
          </cell>
          <cell r="F109">
            <v>1</v>
          </cell>
          <cell r="H109">
            <v>10</v>
          </cell>
          <cell r="M109" t="str">
            <v>X</v>
          </cell>
          <cell r="R109" t="str">
            <v>Guatemala</v>
          </cell>
          <cell r="S109" t="str">
            <v>Guatemala</v>
          </cell>
        </row>
        <row r="110">
          <cell r="D110" t="str">
            <v>Montes</v>
          </cell>
          <cell r="E110" t="str">
            <v>Andrea</v>
          </cell>
          <cell r="F110">
            <v>1</v>
          </cell>
          <cell r="H110">
            <v>9</v>
          </cell>
          <cell r="M110" t="str">
            <v>X</v>
          </cell>
          <cell r="R110" t="str">
            <v>Guatemala</v>
          </cell>
          <cell r="S110" t="str">
            <v>Guatemala</v>
          </cell>
        </row>
        <row r="111">
          <cell r="D111" t="str">
            <v>Vasquez</v>
          </cell>
          <cell r="E111" t="str">
            <v>Abigail</v>
          </cell>
          <cell r="F111">
            <v>1</v>
          </cell>
          <cell r="H111">
            <v>9</v>
          </cell>
          <cell r="M111" t="str">
            <v>X</v>
          </cell>
          <cell r="R111" t="str">
            <v>Guatemala</v>
          </cell>
          <cell r="S111" t="str">
            <v>Guatemala</v>
          </cell>
        </row>
        <row r="112">
          <cell r="D112" t="str">
            <v>Gordillo</v>
          </cell>
          <cell r="E112" t="str">
            <v>Pamela</v>
          </cell>
          <cell r="F112">
            <v>1</v>
          </cell>
          <cell r="H112">
            <v>9</v>
          </cell>
          <cell r="M112" t="str">
            <v>X</v>
          </cell>
          <cell r="R112" t="str">
            <v>Guatemala</v>
          </cell>
          <cell r="S112" t="str">
            <v>Guatemala</v>
          </cell>
        </row>
        <row r="113">
          <cell r="D113" t="str">
            <v xml:space="preserve">Vasquez </v>
          </cell>
          <cell r="E113" t="str">
            <v>Maria</v>
          </cell>
          <cell r="F113">
            <v>1</v>
          </cell>
          <cell r="H113">
            <v>11</v>
          </cell>
          <cell r="M113" t="str">
            <v>X</v>
          </cell>
          <cell r="R113" t="str">
            <v>Guatemala</v>
          </cell>
          <cell r="S113" t="str">
            <v>Guatemala</v>
          </cell>
        </row>
        <row r="114">
          <cell r="D114" t="str">
            <v>Tista</v>
          </cell>
          <cell r="E114" t="str">
            <v xml:space="preserve">Angela </v>
          </cell>
          <cell r="F114">
            <v>1</v>
          </cell>
          <cell r="H114">
            <v>11</v>
          </cell>
          <cell r="M114" t="str">
            <v>X</v>
          </cell>
          <cell r="R114" t="str">
            <v>Guatemala</v>
          </cell>
          <cell r="S114" t="str">
            <v>Guatemala</v>
          </cell>
        </row>
        <row r="115">
          <cell r="D115" t="str">
            <v xml:space="preserve">Vasquez </v>
          </cell>
          <cell r="E115" t="str">
            <v>Libmi</v>
          </cell>
          <cell r="F115">
            <v>1</v>
          </cell>
          <cell r="H115">
            <v>13</v>
          </cell>
          <cell r="M115" t="str">
            <v>X</v>
          </cell>
          <cell r="R115" t="str">
            <v>Guatemala</v>
          </cell>
          <cell r="S115" t="str">
            <v>Guatemala</v>
          </cell>
        </row>
        <row r="116">
          <cell r="B116">
            <v>3012102250101</v>
          </cell>
          <cell r="D116" t="str">
            <v xml:space="preserve">Chavez </v>
          </cell>
          <cell r="E116" t="str">
            <v>Julia</v>
          </cell>
          <cell r="F116">
            <v>1</v>
          </cell>
          <cell r="H116">
            <v>12</v>
          </cell>
          <cell r="M116" t="str">
            <v>X</v>
          </cell>
          <cell r="R116" t="str">
            <v>Guatemala</v>
          </cell>
          <cell r="S116" t="str">
            <v>Guatemala</v>
          </cell>
        </row>
        <row r="117">
          <cell r="B117">
            <v>2295607250108</v>
          </cell>
          <cell r="D117" t="str">
            <v xml:space="preserve">Canga </v>
          </cell>
          <cell r="E117" t="str">
            <v>Nicolle</v>
          </cell>
          <cell r="F117">
            <v>1</v>
          </cell>
          <cell r="H117">
            <v>5</v>
          </cell>
          <cell r="M117" t="str">
            <v>X</v>
          </cell>
          <cell r="R117" t="str">
            <v>Guatemala</v>
          </cell>
          <cell r="S117" t="str">
            <v>Guatemala</v>
          </cell>
        </row>
        <row r="118">
          <cell r="D118" t="str">
            <v>Godoy</v>
          </cell>
          <cell r="E118" t="str">
            <v>Mariela</v>
          </cell>
          <cell r="F118">
            <v>1</v>
          </cell>
          <cell r="H118">
            <v>7</v>
          </cell>
          <cell r="M118" t="str">
            <v>X</v>
          </cell>
          <cell r="R118" t="str">
            <v>Guatemala</v>
          </cell>
          <cell r="S118" t="str">
            <v>Guatemala</v>
          </cell>
        </row>
        <row r="119">
          <cell r="B119">
            <v>2160927440101</v>
          </cell>
          <cell r="D119" t="str">
            <v>Villatoro</v>
          </cell>
          <cell r="E119" t="str">
            <v>Debora</v>
          </cell>
          <cell r="F119">
            <v>1</v>
          </cell>
          <cell r="H119">
            <v>6</v>
          </cell>
          <cell r="M119" t="str">
            <v>X</v>
          </cell>
          <cell r="R119" t="str">
            <v>Guatemala</v>
          </cell>
          <cell r="S119" t="str">
            <v>Guatemala</v>
          </cell>
        </row>
        <row r="120">
          <cell r="D120" t="str">
            <v>Morales</v>
          </cell>
          <cell r="E120" t="str">
            <v>Alexa</v>
          </cell>
          <cell r="F120">
            <v>1</v>
          </cell>
          <cell r="H120">
            <v>8</v>
          </cell>
          <cell r="M120" t="str">
            <v>X</v>
          </cell>
          <cell r="R120" t="str">
            <v>Guatemala</v>
          </cell>
          <cell r="S120" t="str">
            <v>Guatemala</v>
          </cell>
        </row>
        <row r="121">
          <cell r="B121">
            <v>2052818930101</v>
          </cell>
          <cell r="D121" t="str">
            <v>Sanchez</v>
          </cell>
          <cell r="E121" t="str">
            <v>Jimena</v>
          </cell>
          <cell r="F121">
            <v>1</v>
          </cell>
          <cell r="H121">
            <v>8</v>
          </cell>
          <cell r="M121" t="str">
            <v>X</v>
          </cell>
          <cell r="R121" t="str">
            <v>Guatemala</v>
          </cell>
          <cell r="S121" t="str">
            <v>Guatemala</v>
          </cell>
        </row>
        <row r="122">
          <cell r="D122" t="str">
            <v>Belteton</v>
          </cell>
          <cell r="E122" t="str">
            <v>Natalia</v>
          </cell>
          <cell r="F122">
            <v>1</v>
          </cell>
          <cell r="H122">
            <v>7</v>
          </cell>
          <cell r="M122" t="str">
            <v>X</v>
          </cell>
          <cell r="R122" t="str">
            <v>Guatemala</v>
          </cell>
          <cell r="S122" t="str">
            <v>Guatemala</v>
          </cell>
        </row>
        <row r="123">
          <cell r="B123">
            <v>3008506030101</v>
          </cell>
          <cell r="D123" t="str">
            <v>Ibarra</v>
          </cell>
          <cell r="E123" t="str">
            <v>Ammy</v>
          </cell>
          <cell r="F123">
            <v>1</v>
          </cell>
          <cell r="H123">
            <v>9</v>
          </cell>
          <cell r="M123" t="str">
            <v>X</v>
          </cell>
          <cell r="R123" t="str">
            <v>Guatemala</v>
          </cell>
          <cell r="S123" t="str">
            <v>Guatemala</v>
          </cell>
        </row>
        <row r="124">
          <cell r="D124" t="str">
            <v>Tobias</v>
          </cell>
          <cell r="E124" t="str">
            <v>Fatima</v>
          </cell>
          <cell r="F124">
            <v>1</v>
          </cell>
          <cell r="H124">
            <v>12</v>
          </cell>
          <cell r="M124" t="str">
            <v>X</v>
          </cell>
          <cell r="R124" t="str">
            <v>Guatemala</v>
          </cell>
          <cell r="S124" t="str">
            <v>Guatemala</v>
          </cell>
        </row>
        <row r="125">
          <cell r="D125" t="str">
            <v>Villatoro</v>
          </cell>
          <cell r="E125" t="str">
            <v>Luisa</v>
          </cell>
          <cell r="F125">
            <v>1</v>
          </cell>
          <cell r="H125">
            <v>12</v>
          </cell>
          <cell r="M125" t="str">
            <v>X</v>
          </cell>
          <cell r="R125" t="str">
            <v>Guatemala</v>
          </cell>
          <cell r="S125" t="str">
            <v>Guatemala</v>
          </cell>
        </row>
        <row r="126">
          <cell r="D126" t="str">
            <v xml:space="preserve">Castillo </v>
          </cell>
          <cell r="E126" t="str">
            <v xml:space="preserve">Marina </v>
          </cell>
          <cell r="F126">
            <v>1</v>
          </cell>
          <cell r="H126">
            <v>9</v>
          </cell>
          <cell r="M126" t="str">
            <v>X</v>
          </cell>
          <cell r="R126" t="str">
            <v>Guatemala</v>
          </cell>
          <cell r="S126" t="str">
            <v>Guatemala</v>
          </cell>
        </row>
        <row r="127">
          <cell r="B127">
            <v>2306427210101</v>
          </cell>
          <cell r="D127" t="str">
            <v>Montenegro</v>
          </cell>
          <cell r="E127" t="str">
            <v>Valeria</v>
          </cell>
          <cell r="F127">
            <v>1</v>
          </cell>
          <cell r="H127">
            <v>5</v>
          </cell>
          <cell r="M127" t="str">
            <v>X</v>
          </cell>
          <cell r="R127" t="str">
            <v>Guatemala</v>
          </cell>
          <cell r="S127" t="str">
            <v>Guatemala</v>
          </cell>
        </row>
        <row r="128">
          <cell r="D128" t="str">
            <v>Orozco</v>
          </cell>
          <cell r="E128" t="str">
            <v>Debora</v>
          </cell>
          <cell r="F128">
            <v>1</v>
          </cell>
          <cell r="H128">
            <v>5</v>
          </cell>
          <cell r="M128" t="str">
            <v>X</v>
          </cell>
          <cell r="R128" t="str">
            <v>Guatemala</v>
          </cell>
          <cell r="S128" t="str">
            <v>Guatemala</v>
          </cell>
        </row>
        <row r="129">
          <cell r="B129">
            <v>2676870520101</v>
          </cell>
          <cell r="D129" t="str">
            <v xml:space="preserve">Ochoa </v>
          </cell>
          <cell r="E129" t="str">
            <v>Ivanna</v>
          </cell>
          <cell r="F129">
            <v>1</v>
          </cell>
          <cell r="H129">
            <v>4</v>
          </cell>
          <cell r="M129" t="str">
            <v>X</v>
          </cell>
          <cell r="R129" t="str">
            <v>Guatemala</v>
          </cell>
          <cell r="S129" t="str">
            <v>Guatemala</v>
          </cell>
        </row>
        <row r="130">
          <cell r="B130">
            <v>2172924960101</v>
          </cell>
          <cell r="D130" t="str">
            <v>Lopez</v>
          </cell>
          <cell r="E130" t="str">
            <v>Emily</v>
          </cell>
          <cell r="F130">
            <v>1</v>
          </cell>
          <cell r="H130">
            <v>6</v>
          </cell>
          <cell r="M130" t="str">
            <v>X</v>
          </cell>
          <cell r="R130" t="str">
            <v>Guatemala</v>
          </cell>
          <cell r="S130" t="str">
            <v>Guatemala</v>
          </cell>
        </row>
        <row r="131">
          <cell r="B131">
            <v>2168959280101</v>
          </cell>
          <cell r="D131" t="str">
            <v>Chew</v>
          </cell>
          <cell r="E131" t="str">
            <v>Isabella</v>
          </cell>
          <cell r="F131">
            <v>1</v>
          </cell>
          <cell r="H131">
            <v>6</v>
          </cell>
          <cell r="M131" t="str">
            <v>X</v>
          </cell>
          <cell r="R131" t="str">
            <v>Guatemala</v>
          </cell>
          <cell r="S131" t="str">
            <v>Guatemala</v>
          </cell>
        </row>
        <row r="132">
          <cell r="B132">
            <v>2324386810101</v>
          </cell>
          <cell r="D132" t="str">
            <v>Sosa</v>
          </cell>
          <cell r="E132" t="str">
            <v>Victoria</v>
          </cell>
          <cell r="F132">
            <v>1</v>
          </cell>
          <cell r="H132">
            <v>5</v>
          </cell>
          <cell r="M132" t="str">
            <v>X</v>
          </cell>
          <cell r="R132" t="str">
            <v>Guatemala</v>
          </cell>
          <cell r="S132" t="str">
            <v>Guatemala</v>
          </cell>
        </row>
        <row r="133">
          <cell r="D133" t="str">
            <v>Herrera</v>
          </cell>
          <cell r="E133" t="str">
            <v>Anna</v>
          </cell>
          <cell r="F133">
            <v>1</v>
          </cell>
          <cell r="H133">
            <v>6</v>
          </cell>
          <cell r="M133" t="str">
            <v>X</v>
          </cell>
          <cell r="R133" t="str">
            <v>Guatemala</v>
          </cell>
          <cell r="S133" t="str">
            <v>Guatemala</v>
          </cell>
        </row>
        <row r="134">
          <cell r="B134">
            <v>2004451110101</v>
          </cell>
          <cell r="D134" t="str">
            <v>Hidalgo</v>
          </cell>
          <cell r="E134" t="str">
            <v xml:space="preserve">paola </v>
          </cell>
          <cell r="F134">
            <v>1</v>
          </cell>
          <cell r="H134">
            <v>8</v>
          </cell>
          <cell r="M134" t="str">
            <v>X</v>
          </cell>
          <cell r="R134" t="str">
            <v>Guatemala</v>
          </cell>
          <cell r="S134" t="str">
            <v>Guatemala</v>
          </cell>
        </row>
        <row r="135">
          <cell r="B135">
            <v>2011538310101</v>
          </cell>
          <cell r="D135" t="str">
            <v>Hernandez</v>
          </cell>
          <cell r="E135" t="str">
            <v>Genesis</v>
          </cell>
          <cell r="F135">
            <v>1</v>
          </cell>
          <cell r="H135">
            <v>8</v>
          </cell>
          <cell r="M135" t="str">
            <v>X</v>
          </cell>
          <cell r="R135" t="str">
            <v>Guatemala</v>
          </cell>
          <cell r="S135" t="str">
            <v>Guatemala</v>
          </cell>
        </row>
        <row r="136">
          <cell r="B136">
            <v>1934662280101</v>
          </cell>
          <cell r="D136" t="str">
            <v>Garcia</v>
          </cell>
          <cell r="E136" t="str">
            <v>Claudia</v>
          </cell>
          <cell r="F136">
            <v>1</v>
          </cell>
          <cell r="H136">
            <v>29</v>
          </cell>
          <cell r="M136" t="str">
            <v>X</v>
          </cell>
          <cell r="R136" t="str">
            <v>Guatemala</v>
          </cell>
          <cell r="S136" t="str">
            <v>Guatemala</v>
          </cell>
        </row>
        <row r="137">
          <cell r="B137">
            <v>2365053780101</v>
          </cell>
          <cell r="D137" t="str">
            <v xml:space="preserve">Castillo </v>
          </cell>
          <cell r="E137" t="str">
            <v>Gloria</v>
          </cell>
          <cell r="F137">
            <v>1</v>
          </cell>
          <cell r="H137">
            <v>41</v>
          </cell>
          <cell r="M137" t="str">
            <v>X</v>
          </cell>
          <cell r="R137" t="str">
            <v>Guatemala</v>
          </cell>
          <cell r="S137" t="str">
            <v>Guatemala</v>
          </cell>
        </row>
        <row r="138">
          <cell r="B138">
            <v>1623859942001</v>
          </cell>
          <cell r="D138" t="str">
            <v>Diaz</v>
          </cell>
          <cell r="E138" t="str">
            <v>Maria</v>
          </cell>
          <cell r="F138">
            <v>1</v>
          </cell>
          <cell r="H138">
            <v>51</v>
          </cell>
          <cell r="M138" t="str">
            <v>X</v>
          </cell>
          <cell r="R138" t="str">
            <v>Guatemala</v>
          </cell>
          <cell r="S138" t="str">
            <v>Guatemala</v>
          </cell>
        </row>
        <row r="139">
          <cell r="B139">
            <v>1760514120101</v>
          </cell>
          <cell r="D139" t="str">
            <v>Sosa</v>
          </cell>
          <cell r="E139" t="str">
            <v>Susana</v>
          </cell>
          <cell r="F139">
            <v>1</v>
          </cell>
          <cell r="H139">
            <v>38</v>
          </cell>
          <cell r="M139" t="str">
            <v>X</v>
          </cell>
          <cell r="R139" t="str">
            <v>Guatemala</v>
          </cell>
          <cell r="S139" t="str">
            <v>Guatemala</v>
          </cell>
        </row>
        <row r="140">
          <cell r="B140">
            <v>1682221590101</v>
          </cell>
          <cell r="D140" t="str">
            <v>Vasquez</v>
          </cell>
          <cell r="E140" t="str">
            <v>Angelica</v>
          </cell>
          <cell r="F140">
            <v>1</v>
          </cell>
          <cell r="H140">
            <v>30</v>
          </cell>
          <cell r="M140" t="str">
            <v>X</v>
          </cell>
          <cell r="R140" t="str">
            <v>Guatemala</v>
          </cell>
          <cell r="S140" t="str">
            <v>Guatemala</v>
          </cell>
        </row>
        <row r="141">
          <cell r="B141">
            <v>2457141110101</v>
          </cell>
          <cell r="D141" t="str">
            <v>Chico</v>
          </cell>
          <cell r="E141" t="str">
            <v>Silvia</v>
          </cell>
          <cell r="F141">
            <v>1</v>
          </cell>
          <cell r="H141">
            <v>42</v>
          </cell>
          <cell r="M141" t="str">
            <v>X</v>
          </cell>
          <cell r="R141" t="str">
            <v>Guatemala</v>
          </cell>
          <cell r="S141" t="str">
            <v>Guatemala</v>
          </cell>
        </row>
        <row r="142">
          <cell r="B142">
            <v>2620393450101</v>
          </cell>
          <cell r="D142" t="str">
            <v xml:space="preserve">Monterroso </v>
          </cell>
          <cell r="E142" t="str">
            <v>Miriam</v>
          </cell>
          <cell r="F142">
            <v>1</v>
          </cell>
          <cell r="H142">
            <v>50</v>
          </cell>
          <cell r="M142" t="str">
            <v>X</v>
          </cell>
          <cell r="R142" t="str">
            <v>Guatemala</v>
          </cell>
          <cell r="S142" t="str">
            <v>Guatemala</v>
          </cell>
        </row>
        <row r="143">
          <cell r="B143">
            <v>2131458472217</v>
          </cell>
          <cell r="D143" t="str">
            <v xml:space="preserve">Esquivel </v>
          </cell>
          <cell r="E143" t="str">
            <v>Karina</v>
          </cell>
          <cell r="F143">
            <v>1</v>
          </cell>
          <cell r="H143">
            <v>24</v>
          </cell>
          <cell r="M143" t="str">
            <v>X</v>
          </cell>
          <cell r="R143" t="str">
            <v>Guatemala</v>
          </cell>
          <cell r="S143" t="str">
            <v>Guatemala</v>
          </cell>
        </row>
        <row r="144">
          <cell r="B144">
            <v>2090790610101</v>
          </cell>
          <cell r="D144" t="str">
            <v>Benavente</v>
          </cell>
          <cell r="E144" t="str">
            <v>Jeimy</v>
          </cell>
          <cell r="F144">
            <v>1</v>
          </cell>
          <cell r="H144">
            <v>25</v>
          </cell>
          <cell r="M144" t="str">
            <v>X</v>
          </cell>
          <cell r="R144" t="str">
            <v>Guatemala</v>
          </cell>
          <cell r="S144" t="str">
            <v>Guatemala</v>
          </cell>
        </row>
        <row r="145">
          <cell r="B145">
            <v>2149412991215</v>
          </cell>
          <cell r="D145" t="str">
            <v>Lopez</v>
          </cell>
          <cell r="E145" t="str">
            <v>Claudia</v>
          </cell>
          <cell r="F145">
            <v>1</v>
          </cell>
          <cell r="H145">
            <v>24</v>
          </cell>
          <cell r="M145" t="str">
            <v>X</v>
          </cell>
          <cell r="R145" t="str">
            <v>Guatemala</v>
          </cell>
          <cell r="S145" t="str">
            <v>Guatemala</v>
          </cell>
        </row>
        <row r="146">
          <cell r="B146">
            <v>1632967070101</v>
          </cell>
          <cell r="D146" t="str">
            <v>Acosta</v>
          </cell>
          <cell r="E146" t="str">
            <v>Alma</v>
          </cell>
          <cell r="F146">
            <v>1</v>
          </cell>
          <cell r="H146">
            <v>53</v>
          </cell>
          <cell r="M146" t="str">
            <v>X</v>
          </cell>
          <cell r="R146" t="str">
            <v>Guatemala</v>
          </cell>
          <cell r="S146" t="str">
            <v>Guatemala</v>
          </cell>
        </row>
        <row r="147">
          <cell r="B147">
            <v>2512499990101</v>
          </cell>
          <cell r="D147" t="str">
            <v>Garcia</v>
          </cell>
          <cell r="E147" t="str">
            <v>Mayron</v>
          </cell>
          <cell r="F147">
            <v>1</v>
          </cell>
          <cell r="H147">
            <v>26</v>
          </cell>
          <cell r="M147" t="str">
            <v>X</v>
          </cell>
          <cell r="R147" t="str">
            <v>Guatemala</v>
          </cell>
          <cell r="S147" t="str">
            <v>Guatemala</v>
          </cell>
        </row>
        <row r="148">
          <cell r="B148">
            <v>1835953780101</v>
          </cell>
          <cell r="D148" t="str">
            <v xml:space="preserve">Alvarado </v>
          </cell>
          <cell r="E148" t="str">
            <v>Angelica</v>
          </cell>
          <cell r="F148">
            <v>1</v>
          </cell>
          <cell r="H148">
            <v>67</v>
          </cell>
          <cell r="M148" t="str">
            <v>X</v>
          </cell>
          <cell r="R148" t="str">
            <v>Guatemala</v>
          </cell>
          <cell r="S148" t="str">
            <v>Guatemala</v>
          </cell>
        </row>
        <row r="149">
          <cell r="D149" t="str">
            <v xml:space="preserve">Silvestre </v>
          </cell>
          <cell r="E149" t="str">
            <v xml:space="preserve">Kandy </v>
          </cell>
          <cell r="F149">
            <v>1</v>
          </cell>
          <cell r="H149">
            <v>15</v>
          </cell>
          <cell r="M149" t="str">
            <v>X</v>
          </cell>
          <cell r="R149" t="str">
            <v>Guatemala</v>
          </cell>
          <cell r="S149" t="str">
            <v>Guatemala</v>
          </cell>
        </row>
        <row r="150">
          <cell r="B150">
            <v>1694447320114</v>
          </cell>
          <cell r="D150" t="str">
            <v xml:space="preserve">Suarez </v>
          </cell>
          <cell r="E150" t="str">
            <v xml:space="preserve">Brenda </v>
          </cell>
          <cell r="F150">
            <v>1</v>
          </cell>
          <cell r="H150">
            <v>60</v>
          </cell>
          <cell r="M150" t="str">
            <v>X</v>
          </cell>
          <cell r="R150" t="str">
            <v>Guatemala</v>
          </cell>
          <cell r="S150" t="str">
            <v>Guatemala</v>
          </cell>
        </row>
        <row r="151">
          <cell r="B151">
            <v>2158875061680</v>
          </cell>
          <cell r="D151" t="str">
            <v>Xol</v>
          </cell>
          <cell r="E151" t="str">
            <v>Hugo</v>
          </cell>
          <cell r="F151">
            <v>2</v>
          </cell>
          <cell r="H151">
            <v>25</v>
          </cell>
          <cell r="M151" t="str">
            <v>X</v>
          </cell>
          <cell r="R151" t="str">
            <v>Guatemala</v>
          </cell>
          <cell r="S151" t="str">
            <v>Guatemala</v>
          </cell>
        </row>
        <row r="152">
          <cell r="D152" t="str">
            <v>Godoy</v>
          </cell>
          <cell r="E152" t="str">
            <v xml:space="preserve">Perez </v>
          </cell>
          <cell r="F152">
            <v>1</v>
          </cell>
          <cell r="H152">
            <v>10</v>
          </cell>
          <cell r="M152" t="str">
            <v>X</v>
          </cell>
          <cell r="R152" t="str">
            <v>Guatemala</v>
          </cell>
          <cell r="S152" t="str">
            <v>Guatemala</v>
          </cell>
        </row>
        <row r="153">
          <cell r="B153">
            <v>3023286020101</v>
          </cell>
          <cell r="D153" t="str">
            <v xml:space="preserve">Barrios </v>
          </cell>
          <cell r="E153" t="str">
            <v>Elsy</v>
          </cell>
          <cell r="F153">
            <v>1</v>
          </cell>
          <cell r="H153">
            <v>10</v>
          </cell>
          <cell r="M153" t="str">
            <v>X</v>
          </cell>
          <cell r="R153" t="str">
            <v>Guatemala</v>
          </cell>
          <cell r="S153" t="str">
            <v>Guatemala</v>
          </cell>
        </row>
        <row r="154">
          <cell r="D154" t="str">
            <v>Cardenas</v>
          </cell>
          <cell r="E154" t="str">
            <v>Fernando</v>
          </cell>
          <cell r="F154">
            <v>1</v>
          </cell>
          <cell r="H154">
            <v>14</v>
          </cell>
          <cell r="M154" t="str">
            <v>X</v>
          </cell>
          <cell r="R154" t="str">
            <v>Guatemala</v>
          </cell>
          <cell r="S154" t="str">
            <v>Guatemala</v>
          </cell>
        </row>
        <row r="155">
          <cell r="B155">
            <v>3617718190101</v>
          </cell>
          <cell r="D155" t="str">
            <v>Anamaria</v>
          </cell>
          <cell r="E155" t="str">
            <v xml:space="preserve">Josue </v>
          </cell>
          <cell r="F155">
            <v>2</v>
          </cell>
          <cell r="H155">
            <v>15</v>
          </cell>
          <cell r="M155" t="str">
            <v>X</v>
          </cell>
          <cell r="R155" t="str">
            <v>Guatemala</v>
          </cell>
          <cell r="S155" t="str">
            <v>Guatemala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es"/>
      <sheetName val="Fianzas"/>
      <sheetName val="Codigos"/>
    </sheetNames>
    <sheetDataSet>
      <sheetData sheetId="0">
        <row r="8">
          <cell r="B8" t="str">
            <v xml:space="preserve">PENDIENTE </v>
          </cell>
          <cell r="D8" t="str">
            <v>Caal</v>
          </cell>
          <cell r="E8" t="str">
            <v>Ericka</v>
          </cell>
          <cell r="F8">
            <v>1</v>
          </cell>
          <cell r="H8">
            <v>36</v>
          </cell>
          <cell r="M8" t="str">
            <v>X</v>
          </cell>
          <cell r="R8" t="str">
            <v>Guatemala</v>
          </cell>
          <cell r="S8" t="str">
            <v>Guatemala</v>
          </cell>
        </row>
        <row r="9">
          <cell r="B9" t="str">
            <v xml:space="preserve">PENDIENTE </v>
          </cell>
          <cell r="D9" t="str">
            <v>Garcia</v>
          </cell>
          <cell r="E9" t="str">
            <v>Krisbeth</v>
          </cell>
          <cell r="F9">
            <v>1</v>
          </cell>
          <cell r="H9">
            <v>10</v>
          </cell>
          <cell r="M9" t="str">
            <v>X</v>
          </cell>
          <cell r="R9" t="str">
            <v>Guatemala</v>
          </cell>
          <cell r="S9" t="str">
            <v>Guatemala</v>
          </cell>
        </row>
        <row r="10">
          <cell r="B10" t="str">
            <v xml:space="preserve">PENDIENTE </v>
          </cell>
          <cell r="D10" t="str">
            <v>Ortiz</v>
          </cell>
          <cell r="E10" t="str">
            <v>Angela</v>
          </cell>
          <cell r="F10">
            <v>1</v>
          </cell>
          <cell r="H10">
            <v>39</v>
          </cell>
          <cell r="M10" t="str">
            <v>x</v>
          </cell>
          <cell r="R10" t="str">
            <v>Guatemala</v>
          </cell>
          <cell r="S10" t="str">
            <v>Guatemala</v>
          </cell>
        </row>
        <row r="11">
          <cell r="B11" t="str">
            <v xml:space="preserve">PENDIENTE </v>
          </cell>
          <cell r="D11" t="str">
            <v>Gomez</v>
          </cell>
          <cell r="E11" t="str">
            <v>Ericka</v>
          </cell>
          <cell r="F11">
            <v>1</v>
          </cell>
          <cell r="H11">
            <v>45</v>
          </cell>
          <cell r="M11" t="str">
            <v>x</v>
          </cell>
          <cell r="R11" t="str">
            <v>Guatemala</v>
          </cell>
          <cell r="S11" t="str">
            <v>Guatemala</v>
          </cell>
        </row>
        <row r="12">
          <cell r="B12" t="str">
            <v xml:space="preserve">PENDIENTE </v>
          </cell>
          <cell r="D12" t="str">
            <v>Aguilar</v>
          </cell>
          <cell r="E12" t="str">
            <v xml:space="preserve">Maria </v>
          </cell>
          <cell r="F12">
            <v>1</v>
          </cell>
          <cell r="H12">
            <v>40</v>
          </cell>
          <cell r="M12" t="str">
            <v>x</v>
          </cell>
          <cell r="R12" t="str">
            <v>Guatemala</v>
          </cell>
          <cell r="S12" t="str">
            <v>Guatemala</v>
          </cell>
        </row>
        <row r="13">
          <cell r="B13" t="str">
            <v xml:space="preserve">PENDIENTE </v>
          </cell>
          <cell r="D13" t="str">
            <v>Mansilla</v>
          </cell>
          <cell r="E13" t="str">
            <v>Jennifer</v>
          </cell>
          <cell r="F13">
            <v>1</v>
          </cell>
          <cell r="H13">
            <v>35</v>
          </cell>
          <cell r="M13" t="str">
            <v>x</v>
          </cell>
          <cell r="R13" t="str">
            <v>Guatemala</v>
          </cell>
          <cell r="S13" t="str">
            <v>Guatemala</v>
          </cell>
        </row>
        <row r="14">
          <cell r="B14" t="str">
            <v xml:space="preserve">PENDIENTE </v>
          </cell>
          <cell r="D14" t="str">
            <v>Rodriguez</v>
          </cell>
          <cell r="E14" t="str">
            <v>Susana</v>
          </cell>
          <cell r="F14">
            <v>1</v>
          </cell>
          <cell r="H14">
            <v>57</v>
          </cell>
          <cell r="M14" t="str">
            <v>x</v>
          </cell>
          <cell r="R14" t="str">
            <v>Guatemala</v>
          </cell>
          <cell r="S14" t="str">
            <v>Guatemala</v>
          </cell>
        </row>
        <row r="15">
          <cell r="B15" t="str">
            <v xml:space="preserve">PENDIENTE </v>
          </cell>
          <cell r="D15" t="str">
            <v>Romero</v>
          </cell>
          <cell r="E15" t="str">
            <v>Jesenia</v>
          </cell>
          <cell r="F15">
            <v>1</v>
          </cell>
          <cell r="H15">
            <v>43</v>
          </cell>
          <cell r="M15" t="str">
            <v>x</v>
          </cell>
          <cell r="R15" t="str">
            <v>Guatemala</v>
          </cell>
          <cell r="S15" t="str">
            <v>Guatemala</v>
          </cell>
        </row>
        <row r="16">
          <cell r="B16" t="str">
            <v xml:space="preserve">PENDIENTE </v>
          </cell>
          <cell r="D16" t="str">
            <v>Mansilla</v>
          </cell>
          <cell r="E16" t="str">
            <v>Byron</v>
          </cell>
          <cell r="F16">
            <v>2</v>
          </cell>
          <cell r="H16">
            <v>32</v>
          </cell>
          <cell r="M16" t="str">
            <v>x</v>
          </cell>
          <cell r="R16" t="str">
            <v>Guatemala</v>
          </cell>
          <cell r="S16" t="str">
            <v>Guatemala</v>
          </cell>
        </row>
        <row r="17">
          <cell r="B17" t="str">
            <v xml:space="preserve">PENDIENTE </v>
          </cell>
          <cell r="D17" t="str">
            <v>Lic</v>
          </cell>
          <cell r="E17" t="str">
            <v>Sheny</v>
          </cell>
          <cell r="F17">
            <v>1</v>
          </cell>
          <cell r="H17">
            <v>39</v>
          </cell>
          <cell r="M17" t="str">
            <v>x</v>
          </cell>
          <cell r="R17" t="str">
            <v>Guatemala</v>
          </cell>
          <cell r="S17" t="str">
            <v>Guatemala</v>
          </cell>
        </row>
        <row r="18">
          <cell r="B18" t="str">
            <v xml:space="preserve">PENDIENTE </v>
          </cell>
          <cell r="D18" t="str">
            <v>Illezcas</v>
          </cell>
          <cell r="E18" t="str">
            <v>Marta</v>
          </cell>
          <cell r="F18">
            <v>1</v>
          </cell>
          <cell r="H18">
            <v>56</v>
          </cell>
          <cell r="M18" t="str">
            <v>x</v>
          </cell>
          <cell r="R18" t="str">
            <v>Guatemala</v>
          </cell>
          <cell r="S18" t="str">
            <v>Guatemala</v>
          </cell>
        </row>
        <row r="19">
          <cell r="B19" t="str">
            <v xml:space="preserve">PENDIENTE </v>
          </cell>
          <cell r="D19" t="str">
            <v>Chet</v>
          </cell>
          <cell r="E19" t="str">
            <v>Marta</v>
          </cell>
          <cell r="F19">
            <v>1</v>
          </cell>
          <cell r="H19">
            <v>18</v>
          </cell>
          <cell r="M19" t="str">
            <v>x</v>
          </cell>
          <cell r="R19" t="str">
            <v>Guatemala</v>
          </cell>
          <cell r="S19" t="str">
            <v>Guatemala</v>
          </cell>
        </row>
        <row r="20">
          <cell r="B20" t="str">
            <v xml:space="preserve">PENDIENTE </v>
          </cell>
          <cell r="D20" t="str">
            <v>Aceituno</v>
          </cell>
          <cell r="E20" t="str">
            <v>Alicia</v>
          </cell>
          <cell r="F20">
            <v>1</v>
          </cell>
          <cell r="H20">
            <v>28</v>
          </cell>
          <cell r="M20" t="str">
            <v>x</v>
          </cell>
          <cell r="R20" t="str">
            <v>Guatemala</v>
          </cell>
          <cell r="S20" t="str">
            <v>Guatemala</v>
          </cell>
        </row>
        <row r="21">
          <cell r="B21" t="str">
            <v xml:space="preserve">PENDIENTE </v>
          </cell>
          <cell r="D21" t="str">
            <v>Garcia</v>
          </cell>
          <cell r="E21" t="str">
            <v>Sabina</v>
          </cell>
          <cell r="F21">
            <v>1</v>
          </cell>
          <cell r="H21">
            <v>39</v>
          </cell>
          <cell r="M21" t="str">
            <v>x</v>
          </cell>
          <cell r="R21" t="str">
            <v>Guatemala</v>
          </cell>
          <cell r="S21" t="str">
            <v>Guatemala</v>
          </cell>
        </row>
        <row r="22">
          <cell r="B22" t="str">
            <v xml:space="preserve">PENDIENTE </v>
          </cell>
          <cell r="D22" t="str">
            <v>Arana</v>
          </cell>
          <cell r="E22" t="str">
            <v>Lilian</v>
          </cell>
          <cell r="F22">
            <v>1</v>
          </cell>
          <cell r="H22">
            <v>62</v>
          </cell>
          <cell r="M22" t="str">
            <v>x</v>
          </cell>
          <cell r="R22" t="str">
            <v>Guatemala</v>
          </cell>
          <cell r="S22" t="str">
            <v>Guatemala</v>
          </cell>
        </row>
        <row r="23">
          <cell r="B23" t="str">
            <v xml:space="preserve">PENDIENTE </v>
          </cell>
          <cell r="D23" t="str">
            <v>Lic</v>
          </cell>
          <cell r="E23" t="str">
            <v>Sheny</v>
          </cell>
          <cell r="F23">
            <v>1</v>
          </cell>
          <cell r="H23">
            <v>39</v>
          </cell>
          <cell r="M23" t="str">
            <v>x</v>
          </cell>
          <cell r="R23" t="str">
            <v>Guatemala</v>
          </cell>
          <cell r="S23" t="str">
            <v>Guatemala</v>
          </cell>
        </row>
        <row r="24">
          <cell r="B24" t="str">
            <v xml:space="preserve">PENDIENTE </v>
          </cell>
          <cell r="D24" t="str">
            <v>Rodriguez</v>
          </cell>
          <cell r="E24" t="str">
            <v>Susana</v>
          </cell>
          <cell r="F24">
            <v>1</v>
          </cell>
          <cell r="H24">
            <v>57</v>
          </cell>
          <cell r="M24" t="str">
            <v>x</v>
          </cell>
          <cell r="R24" t="str">
            <v>Guatemala</v>
          </cell>
          <cell r="S24" t="str">
            <v>Guatemala</v>
          </cell>
        </row>
        <row r="25">
          <cell r="B25" t="str">
            <v xml:space="preserve">PENDIENTE </v>
          </cell>
          <cell r="D25" t="str">
            <v>Romero</v>
          </cell>
          <cell r="E25" t="str">
            <v>Yesenia</v>
          </cell>
          <cell r="F25">
            <v>1</v>
          </cell>
          <cell r="H25">
            <v>43</v>
          </cell>
          <cell r="M25" t="str">
            <v>x</v>
          </cell>
          <cell r="R25" t="str">
            <v>Guatemala</v>
          </cell>
          <cell r="S25" t="str">
            <v>Guatemala</v>
          </cell>
        </row>
        <row r="26">
          <cell r="B26" t="str">
            <v xml:space="preserve">PENDIENTE </v>
          </cell>
          <cell r="D26" t="str">
            <v>Orozco</v>
          </cell>
          <cell r="E26" t="str">
            <v>Giovanni</v>
          </cell>
          <cell r="F26">
            <v>2</v>
          </cell>
          <cell r="H26">
            <v>51</v>
          </cell>
          <cell r="M26" t="str">
            <v>x</v>
          </cell>
          <cell r="R26" t="str">
            <v>Guatemala</v>
          </cell>
          <cell r="S26" t="str">
            <v>Guatemala</v>
          </cell>
        </row>
        <row r="27">
          <cell r="B27" t="str">
            <v xml:space="preserve">PENDIENTE </v>
          </cell>
          <cell r="D27" t="str">
            <v xml:space="preserve">Orellana </v>
          </cell>
          <cell r="E27" t="str">
            <v xml:space="preserve">Mirna </v>
          </cell>
          <cell r="F27">
            <v>1</v>
          </cell>
          <cell r="H27">
            <v>47</v>
          </cell>
          <cell r="M27" t="str">
            <v>x</v>
          </cell>
          <cell r="R27" t="str">
            <v>Guatemala</v>
          </cell>
          <cell r="S27" t="str">
            <v>Guatemala</v>
          </cell>
        </row>
        <row r="28">
          <cell r="B28" t="str">
            <v xml:space="preserve">PENDIENTE </v>
          </cell>
          <cell r="D28" t="str">
            <v>Orozco</v>
          </cell>
          <cell r="E28" t="str">
            <v>Stepphanie</v>
          </cell>
          <cell r="F28">
            <v>1</v>
          </cell>
          <cell r="H28">
            <v>8</v>
          </cell>
          <cell r="M28" t="str">
            <v>x</v>
          </cell>
          <cell r="R28" t="str">
            <v>Guatemala</v>
          </cell>
          <cell r="S28" t="str">
            <v>Guatemala</v>
          </cell>
        </row>
        <row r="29">
          <cell r="B29" t="str">
            <v xml:space="preserve">PENDIENTE </v>
          </cell>
          <cell r="D29" t="str">
            <v>Morales</v>
          </cell>
          <cell r="E29" t="str">
            <v>Angelica</v>
          </cell>
          <cell r="F29">
            <v>1</v>
          </cell>
          <cell r="H29">
            <v>47</v>
          </cell>
          <cell r="M29" t="str">
            <v>x</v>
          </cell>
          <cell r="R29" t="str">
            <v>Guatemala</v>
          </cell>
          <cell r="S29" t="str">
            <v>Guatemala</v>
          </cell>
        </row>
        <row r="30">
          <cell r="B30" t="str">
            <v xml:space="preserve">PENDIENTE </v>
          </cell>
          <cell r="D30" t="str">
            <v>Garcia</v>
          </cell>
          <cell r="E30" t="str">
            <v>Helen</v>
          </cell>
          <cell r="F30">
            <v>1</v>
          </cell>
          <cell r="H30">
            <v>34</v>
          </cell>
          <cell r="M30" t="str">
            <v>x</v>
          </cell>
          <cell r="R30" t="str">
            <v>Guatemala</v>
          </cell>
          <cell r="S30" t="str">
            <v>Guatemala</v>
          </cell>
        </row>
        <row r="31">
          <cell r="B31" t="str">
            <v xml:space="preserve">PENDIENTE </v>
          </cell>
          <cell r="D31" t="str">
            <v xml:space="preserve">Macal </v>
          </cell>
          <cell r="E31" t="str">
            <v>Dennis</v>
          </cell>
          <cell r="F31">
            <v>2</v>
          </cell>
          <cell r="H31">
            <v>28</v>
          </cell>
          <cell r="M31" t="str">
            <v>x</v>
          </cell>
          <cell r="R31" t="str">
            <v>Guatemala</v>
          </cell>
          <cell r="S31" t="str">
            <v>Guatemala</v>
          </cell>
        </row>
        <row r="32">
          <cell r="B32" t="str">
            <v xml:space="preserve">PENDIENTE </v>
          </cell>
          <cell r="D32" t="str">
            <v>Orozco</v>
          </cell>
          <cell r="E32" t="str">
            <v>Stephanie</v>
          </cell>
          <cell r="F32">
            <v>1</v>
          </cell>
          <cell r="H32">
            <v>8</v>
          </cell>
          <cell r="M32" t="str">
            <v>x</v>
          </cell>
          <cell r="R32" t="str">
            <v>Guatemala</v>
          </cell>
          <cell r="S32" t="str">
            <v>Guatemala</v>
          </cell>
        </row>
        <row r="33">
          <cell r="B33" t="str">
            <v xml:space="preserve">PENDIENTE </v>
          </cell>
          <cell r="D33" t="str">
            <v xml:space="preserve">Aceituno </v>
          </cell>
          <cell r="E33" t="str">
            <v>Alicia</v>
          </cell>
          <cell r="F33">
            <v>1</v>
          </cell>
          <cell r="H33">
            <v>28</v>
          </cell>
          <cell r="M33" t="str">
            <v>x</v>
          </cell>
          <cell r="R33" t="str">
            <v>Guatemala</v>
          </cell>
          <cell r="S33" t="str">
            <v>Guatemala</v>
          </cell>
        </row>
        <row r="34">
          <cell r="B34" t="str">
            <v xml:space="preserve">PENDIENTE </v>
          </cell>
          <cell r="D34" t="str">
            <v>Romero</v>
          </cell>
          <cell r="E34" t="str">
            <v>Miguel</v>
          </cell>
          <cell r="F34">
            <v>2</v>
          </cell>
          <cell r="H34">
            <v>20</v>
          </cell>
          <cell r="M34" t="str">
            <v>x</v>
          </cell>
          <cell r="R34" t="str">
            <v>Guatemala</v>
          </cell>
          <cell r="S34" t="str">
            <v>Guatemala</v>
          </cell>
        </row>
        <row r="35">
          <cell r="B35" t="str">
            <v xml:space="preserve">PENDIENTE </v>
          </cell>
          <cell r="D35" t="str">
            <v>De Garcia</v>
          </cell>
          <cell r="E35" t="str">
            <v>Ana</v>
          </cell>
          <cell r="F35">
            <v>1</v>
          </cell>
          <cell r="H35">
            <v>46</v>
          </cell>
          <cell r="M35" t="str">
            <v>x</v>
          </cell>
          <cell r="R35" t="str">
            <v>Guatemala</v>
          </cell>
          <cell r="S35" t="str">
            <v>Guatemala</v>
          </cell>
        </row>
        <row r="36">
          <cell r="B36" t="str">
            <v xml:space="preserve">PENDIENTE </v>
          </cell>
          <cell r="D36" t="str">
            <v>Molina</v>
          </cell>
          <cell r="E36" t="str">
            <v>Brenda</v>
          </cell>
          <cell r="F36">
            <v>1</v>
          </cell>
          <cell r="H36">
            <v>41</v>
          </cell>
          <cell r="M36" t="str">
            <v>x</v>
          </cell>
          <cell r="R36" t="str">
            <v>Guatemala</v>
          </cell>
          <cell r="S36" t="str">
            <v>Guatemala</v>
          </cell>
        </row>
        <row r="37">
          <cell r="B37" t="str">
            <v xml:space="preserve">PENDIENTE </v>
          </cell>
          <cell r="D37" t="str">
            <v xml:space="preserve">Lic </v>
          </cell>
          <cell r="E37" t="str">
            <v>Sheny</v>
          </cell>
          <cell r="F37">
            <v>1</v>
          </cell>
          <cell r="H37">
            <v>39</v>
          </cell>
          <cell r="M37" t="str">
            <v>x</v>
          </cell>
          <cell r="R37" t="str">
            <v>Guatemala</v>
          </cell>
          <cell r="S37" t="str">
            <v>Guatemala</v>
          </cell>
        </row>
        <row r="38">
          <cell r="B38" t="str">
            <v xml:space="preserve">PENDIENTE </v>
          </cell>
          <cell r="D38" t="str">
            <v>Rodriguez</v>
          </cell>
          <cell r="E38" t="str">
            <v>Susana</v>
          </cell>
          <cell r="F38">
            <v>1</v>
          </cell>
          <cell r="M38" t="str">
            <v>x</v>
          </cell>
          <cell r="R38" t="str">
            <v>Guatemala</v>
          </cell>
          <cell r="S38" t="str">
            <v>Guatemala</v>
          </cell>
        </row>
        <row r="39">
          <cell r="B39" t="str">
            <v xml:space="preserve">PENDIENTE </v>
          </cell>
          <cell r="D39" t="str">
            <v xml:space="preserve">Romero </v>
          </cell>
          <cell r="E39" t="str">
            <v>Rossy</v>
          </cell>
          <cell r="F39">
            <v>1</v>
          </cell>
          <cell r="M39" t="str">
            <v>x</v>
          </cell>
          <cell r="R39" t="str">
            <v>Guatemala</v>
          </cell>
          <cell r="S39" t="str">
            <v>Guatemala</v>
          </cell>
        </row>
        <row r="40">
          <cell r="B40" t="str">
            <v xml:space="preserve">PENDIENTE </v>
          </cell>
          <cell r="D40" t="str">
            <v>Soc</v>
          </cell>
          <cell r="E40" t="str">
            <v>Jose</v>
          </cell>
          <cell r="F40">
            <v>2</v>
          </cell>
          <cell r="H40">
            <v>9</v>
          </cell>
          <cell r="M40" t="str">
            <v>x</v>
          </cell>
          <cell r="R40" t="str">
            <v>Guatemala</v>
          </cell>
          <cell r="S40" t="str">
            <v>Guatemala</v>
          </cell>
        </row>
        <row r="41">
          <cell r="B41" t="str">
            <v xml:space="preserve">PENDIENTE </v>
          </cell>
          <cell r="D41" t="str">
            <v>Puche</v>
          </cell>
          <cell r="E41" t="str">
            <v>Petrana</v>
          </cell>
          <cell r="F41">
            <v>1</v>
          </cell>
          <cell r="H41">
            <v>48</v>
          </cell>
          <cell r="M41" t="str">
            <v>x</v>
          </cell>
          <cell r="R41" t="str">
            <v>Guatemala</v>
          </cell>
          <cell r="S41" t="str">
            <v>Guatemala</v>
          </cell>
        </row>
        <row r="42">
          <cell r="B42" t="str">
            <v xml:space="preserve">PENDIENTE </v>
          </cell>
          <cell r="D42" t="str">
            <v>Alvarez</v>
          </cell>
          <cell r="E42" t="str">
            <v>Kevin</v>
          </cell>
          <cell r="F42">
            <v>2</v>
          </cell>
          <cell r="H42">
            <v>19</v>
          </cell>
          <cell r="M42" t="str">
            <v>x</v>
          </cell>
          <cell r="R42" t="str">
            <v>Guatemala</v>
          </cell>
          <cell r="S42" t="str">
            <v>Guatemala</v>
          </cell>
        </row>
        <row r="43">
          <cell r="B43" t="str">
            <v xml:space="preserve">PENDIENTE </v>
          </cell>
          <cell r="D43" t="str">
            <v>Jimenez</v>
          </cell>
          <cell r="E43" t="str">
            <v>Jorge</v>
          </cell>
          <cell r="F43">
            <v>2</v>
          </cell>
          <cell r="H43">
            <v>17</v>
          </cell>
          <cell r="M43" t="str">
            <v>x</v>
          </cell>
          <cell r="R43" t="str">
            <v>Guatemala</v>
          </cell>
          <cell r="S43" t="str">
            <v>Guatemala</v>
          </cell>
        </row>
        <row r="44">
          <cell r="B44" t="str">
            <v xml:space="preserve">PENDIENTE </v>
          </cell>
          <cell r="D44" t="str">
            <v>Garcia</v>
          </cell>
          <cell r="E44" t="str">
            <v>sabina</v>
          </cell>
          <cell r="F44">
            <v>1</v>
          </cell>
          <cell r="H44">
            <v>39</v>
          </cell>
          <cell r="M44" t="str">
            <v>x</v>
          </cell>
          <cell r="R44" t="str">
            <v>Guatemala</v>
          </cell>
          <cell r="S44" t="str">
            <v>Guatemala</v>
          </cell>
        </row>
        <row r="45">
          <cell r="B45" t="str">
            <v xml:space="preserve">PENDIENTE </v>
          </cell>
          <cell r="D45" t="str">
            <v>Diaz</v>
          </cell>
          <cell r="E45" t="str">
            <v>Ivan</v>
          </cell>
          <cell r="F45">
            <v>2</v>
          </cell>
          <cell r="H45">
            <v>42</v>
          </cell>
          <cell r="M45" t="str">
            <v>x</v>
          </cell>
          <cell r="R45" t="str">
            <v>Guatemala</v>
          </cell>
          <cell r="S45" t="str">
            <v>Guatemala</v>
          </cell>
        </row>
        <row r="46">
          <cell r="B46" t="str">
            <v xml:space="preserve">PENDIENTE </v>
          </cell>
          <cell r="D46" t="str">
            <v>Chavarria</v>
          </cell>
          <cell r="E46" t="str">
            <v>Karla</v>
          </cell>
          <cell r="F46">
            <v>1</v>
          </cell>
          <cell r="H46">
            <v>40</v>
          </cell>
          <cell r="M46" t="str">
            <v>x</v>
          </cell>
          <cell r="R46" t="str">
            <v>Guatemala</v>
          </cell>
          <cell r="S46" t="str">
            <v>Guatemala</v>
          </cell>
        </row>
        <row r="47">
          <cell r="B47" t="str">
            <v xml:space="preserve">PENDIENTE </v>
          </cell>
          <cell r="D47" t="str">
            <v>Morales</v>
          </cell>
          <cell r="E47" t="str">
            <v xml:space="preserve">Maria </v>
          </cell>
          <cell r="F47">
            <v>1</v>
          </cell>
          <cell r="H47">
            <v>47</v>
          </cell>
          <cell r="M47" t="str">
            <v>x</v>
          </cell>
          <cell r="R47" t="str">
            <v>Guatemala</v>
          </cell>
          <cell r="S47" t="str">
            <v>Guatemala</v>
          </cell>
        </row>
        <row r="48">
          <cell r="B48" t="str">
            <v xml:space="preserve">PENDIENTE </v>
          </cell>
          <cell r="D48" t="str">
            <v>Batres</v>
          </cell>
          <cell r="E48" t="str">
            <v>Antony</v>
          </cell>
          <cell r="F48">
            <v>2</v>
          </cell>
          <cell r="H48">
            <v>25</v>
          </cell>
          <cell r="M48" t="str">
            <v>x</v>
          </cell>
          <cell r="R48" t="str">
            <v>Guatemala</v>
          </cell>
          <cell r="S48" t="str">
            <v>Guatemala</v>
          </cell>
        </row>
        <row r="49">
          <cell r="B49" t="str">
            <v xml:space="preserve">PENDIENTE </v>
          </cell>
          <cell r="D49" t="str">
            <v>Garcia</v>
          </cell>
          <cell r="E49" t="str">
            <v>Helen</v>
          </cell>
          <cell r="F49">
            <v>1</v>
          </cell>
          <cell r="H49">
            <v>34</v>
          </cell>
          <cell r="M49" t="str">
            <v>x</v>
          </cell>
          <cell r="R49" t="str">
            <v>Guatemala</v>
          </cell>
          <cell r="S49" t="str">
            <v>Guatemala</v>
          </cell>
        </row>
        <row r="50">
          <cell r="B50" t="str">
            <v xml:space="preserve">PENDIENTE </v>
          </cell>
          <cell r="D50" t="str">
            <v xml:space="preserve">Lima </v>
          </cell>
          <cell r="E50" t="str">
            <v>Ricardo</v>
          </cell>
          <cell r="F50">
            <v>2</v>
          </cell>
          <cell r="H50">
            <v>63</v>
          </cell>
          <cell r="M50" t="str">
            <v>x</v>
          </cell>
          <cell r="R50" t="str">
            <v>Guatemala</v>
          </cell>
          <cell r="S50" t="str">
            <v>Guatemala</v>
          </cell>
        </row>
        <row r="51">
          <cell r="B51" t="str">
            <v xml:space="preserve">PENDIENTE </v>
          </cell>
          <cell r="D51" t="str">
            <v>Quinteros</v>
          </cell>
          <cell r="E51" t="str">
            <v>Rosa</v>
          </cell>
          <cell r="F51">
            <v>1</v>
          </cell>
          <cell r="H51">
            <v>39</v>
          </cell>
          <cell r="M51" t="str">
            <v>x</v>
          </cell>
          <cell r="R51" t="str">
            <v>Guatemala</v>
          </cell>
          <cell r="S51" t="str">
            <v>Guatemala</v>
          </cell>
        </row>
        <row r="52">
          <cell r="B52" t="str">
            <v xml:space="preserve">PENDIENTE </v>
          </cell>
          <cell r="D52" t="str">
            <v>Molina</v>
          </cell>
          <cell r="E52" t="str">
            <v>Brenda</v>
          </cell>
          <cell r="F52">
            <v>1</v>
          </cell>
          <cell r="M52" t="str">
            <v>x</v>
          </cell>
          <cell r="R52" t="str">
            <v>Guatemala</v>
          </cell>
          <cell r="S52" t="str">
            <v>Guatemala</v>
          </cell>
        </row>
        <row r="53">
          <cell r="B53" t="str">
            <v xml:space="preserve">PENDIENTE </v>
          </cell>
          <cell r="D53" t="str">
            <v>Quinteros</v>
          </cell>
          <cell r="E53" t="str">
            <v>Rosa</v>
          </cell>
          <cell r="F53">
            <v>1</v>
          </cell>
          <cell r="H53">
            <v>39</v>
          </cell>
          <cell r="M53" t="str">
            <v>x</v>
          </cell>
          <cell r="R53" t="str">
            <v>Guatemala</v>
          </cell>
          <cell r="S53" t="str">
            <v>Guatemala</v>
          </cell>
        </row>
        <row r="54">
          <cell r="B54" t="str">
            <v xml:space="preserve">PENDIENTE </v>
          </cell>
          <cell r="D54" t="str">
            <v>Escobedo</v>
          </cell>
          <cell r="E54" t="str">
            <v>Odalis</v>
          </cell>
          <cell r="F54">
            <v>1</v>
          </cell>
          <cell r="H54">
            <v>32</v>
          </cell>
          <cell r="M54" t="str">
            <v>x</v>
          </cell>
          <cell r="R54" t="str">
            <v>Guatemala</v>
          </cell>
          <cell r="S54" t="str">
            <v>Guatemala</v>
          </cell>
        </row>
        <row r="55">
          <cell r="B55" t="str">
            <v xml:space="preserve">PENDIENTE </v>
          </cell>
          <cell r="D55" t="str">
            <v xml:space="preserve">Camelo </v>
          </cell>
          <cell r="E55" t="str">
            <v>Carlos</v>
          </cell>
          <cell r="F55">
            <v>2</v>
          </cell>
          <cell r="H55">
            <v>33</v>
          </cell>
          <cell r="M55" t="str">
            <v>x</v>
          </cell>
          <cell r="R55" t="str">
            <v>Guatemala</v>
          </cell>
          <cell r="S55" t="str">
            <v>Guatemala</v>
          </cell>
        </row>
        <row r="56">
          <cell r="B56" t="str">
            <v xml:space="preserve">PENDIENTE </v>
          </cell>
          <cell r="D56" t="str">
            <v xml:space="preserve">Per </v>
          </cell>
          <cell r="E56" t="str">
            <v>Juan</v>
          </cell>
          <cell r="F56">
            <v>2</v>
          </cell>
          <cell r="H56">
            <v>11</v>
          </cell>
          <cell r="M56" t="str">
            <v>x</v>
          </cell>
          <cell r="R56" t="str">
            <v>Guatemala</v>
          </cell>
          <cell r="S56" t="str">
            <v>Guatemala</v>
          </cell>
        </row>
        <row r="57">
          <cell r="B57" t="str">
            <v xml:space="preserve">PENDIENTE </v>
          </cell>
          <cell r="D57" t="str">
            <v>Perez</v>
          </cell>
          <cell r="E57" t="str">
            <v>Rocio</v>
          </cell>
          <cell r="F57">
            <v>1</v>
          </cell>
          <cell r="H57">
            <v>24</v>
          </cell>
          <cell r="M57" t="str">
            <v>x</v>
          </cell>
          <cell r="R57" t="str">
            <v>Guatemala</v>
          </cell>
          <cell r="S57" t="str">
            <v>Guatemala</v>
          </cell>
        </row>
        <row r="58">
          <cell r="B58" t="str">
            <v xml:space="preserve">PENDIENTE </v>
          </cell>
          <cell r="D58" t="str">
            <v>De Leon</v>
          </cell>
          <cell r="E58" t="str">
            <v>Estephanie</v>
          </cell>
          <cell r="F58">
            <v>1</v>
          </cell>
          <cell r="H58">
            <v>17</v>
          </cell>
          <cell r="M58" t="str">
            <v>x</v>
          </cell>
          <cell r="R58" t="str">
            <v>Guatemala</v>
          </cell>
          <cell r="S58" t="str">
            <v>Guatemala</v>
          </cell>
        </row>
        <row r="59">
          <cell r="B59" t="str">
            <v xml:space="preserve">PENDIENTE </v>
          </cell>
          <cell r="D59" t="str">
            <v xml:space="preserve">De Leon </v>
          </cell>
          <cell r="E59" t="str">
            <v>Marvin</v>
          </cell>
          <cell r="F59">
            <v>2</v>
          </cell>
          <cell r="H59">
            <v>46</v>
          </cell>
          <cell r="M59" t="str">
            <v>x</v>
          </cell>
          <cell r="R59" t="str">
            <v>Guatemala</v>
          </cell>
          <cell r="S59" t="str">
            <v>Guatemala</v>
          </cell>
        </row>
        <row r="60">
          <cell r="B60" t="str">
            <v xml:space="preserve">PENDIENTE </v>
          </cell>
          <cell r="D60" t="str">
            <v xml:space="preserve">Quinteros </v>
          </cell>
          <cell r="E60" t="str">
            <v>Ofelia</v>
          </cell>
          <cell r="F60">
            <v>1</v>
          </cell>
          <cell r="H60">
            <v>61</v>
          </cell>
          <cell r="M60" t="str">
            <v>x</v>
          </cell>
          <cell r="R60" t="str">
            <v>Guatemala</v>
          </cell>
          <cell r="S60" t="str">
            <v>Guatemala</v>
          </cell>
        </row>
        <row r="61">
          <cell r="B61" t="str">
            <v xml:space="preserve">PENDIENTE </v>
          </cell>
          <cell r="D61" t="str">
            <v>Garcia</v>
          </cell>
          <cell r="E61" t="str">
            <v>Silvia</v>
          </cell>
          <cell r="F61">
            <v>1</v>
          </cell>
          <cell r="H61">
            <v>35</v>
          </cell>
          <cell r="M61" t="str">
            <v>x</v>
          </cell>
          <cell r="R61" t="str">
            <v>Guatemala</v>
          </cell>
          <cell r="S61" t="str">
            <v>Guatemala</v>
          </cell>
        </row>
        <row r="62">
          <cell r="B62" t="str">
            <v xml:space="preserve">PENDIENTE </v>
          </cell>
          <cell r="D62" t="str">
            <v>Chavarria</v>
          </cell>
          <cell r="E62" t="str">
            <v>Karla</v>
          </cell>
          <cell r="F62">
            <v>1</v>
          </cell>
          <cell r="H62">
            <v>40</v>
          </cell>
          <cell r="M62" t="str">
            <v>x</v>
          </cell>
          <cell r="R62" t="str">
            <v>Guatemala</v>
          </cell>
          <cell r="S62" t="str">
            <v>Guatemala</v>
          </cell>
        </row>
        <row r="63">
          <cell r="B63" t="str">
            <v xml:space="preserve">PENDIENTE </v>
          </cell>
          <cell r="D63" t="str">
            <v>Maldonado</v>
          </cell>
          <cell r="E63" t="str">
            <v>Javier</v>
          </cell>
          <cell r="F63">
            <v>2</v>
          </cell>
          <cell r="H63">
            <v>62</v>
          </cell>
          <cell r="M63" t="str">
            <v>x</v>
          </cell>
          <cell r="R63" t="str">
            <v>Guatemala</v>
          </cell>
          <cell r="S63" t="str">
            <v>Guatemala</v>
          </cell>
        </row>
        <row r="64">
          <cell r="B64" t="str">
            <v xml:space="preserve">PENDIENTE </v>
          </cell>
          <cell r="D64" t="str">
            <v>Ramirez</v>
          </cell>
          <cell r="E64" t="str">
            <v>Maribel</v>
          </cell>
          <cell r="F64">
            <v>1</v>
          </cell>
          <cell r="H64">
            <v>35</v>
          </cell>
          <cell r="M64" t="str">
            <v>x</v>
          </cell>
          <cell r="R64" t="str">
            <v>Guatemala</v>
          </cell>
          <cell r="S64" t="str">
            <v>Guatemala</v>
          </cell>
        </row>
        <row r="65">
          <cell r="B65" t="str">
            <v xml:space="preserve">PENDIENTE </v>
          </cell>
          <cell r="D65" t="str">
            <v>Ramirez</v>
          </cell>
          <cell r="E65" t="str">
            <v>Dorian</v>
          </cell>
          <cell r="F65">
            <v>2</v>
          </cell>
          <cell r="H65">
            <v>5</v>
          </cell>
          <cell r="M65" t="str">
            <v>x</v>
          </cell>
          <cell r="R65" t="str">
            <v>Guatemala</v>
          </cell>
          <cell r="S65" t="str">
            <v>Guatemala</v>
          </cell>
        </row>
        <row r="66">
          <cell r="B66" t="str">
            <v xml:space="preserve">PENDIENTE </v>
          </cell>
          <cell r="D66" t="str">
            <v>Balan</v>
          </cell>
          <cell r="E66" t="str">
            <v>Ingrid</v>
          </cell>
          <cell r="F66">
            <v>1</v>
          </cell>
          <cell r="M66" t="str">
            <v>x</v>
          </cell>
          <cell r="R66" t="str">
            <v>Guatemala</v>
          </cell>
          <cell r="S66" t="str">
            <v>Guatemala</v>
          </cell>
        </row>
        <row r="67">
          <cell r="B67" t="str">
            <v xml:space="preserve">PENDIENTE </v>
          </cell>
          <cell r="D67" t="str">
            <v>Diaz</v>
          </cell>
          <cell r="E67" t="str">
            <v>Izabel</v>
          </cell>
          <cell r="F67">
            <v>1</v>
          </cell>
          <cell r="H67">
            <v>41</v>
          </cell>
          <cell r="M67" t="str">
            <v>x</v>
          </cell>
          <cell r="R67" t="str">
            <v>Guatemala</v>
          </cell>
          <cell r="S67" t="str">
            <v>Guatemala</v>
          </cell>
        </row>
        <row r="68">
          <cell r="B68" t="str">
            <v xml:space="preserve">PENDIENTE </v>
          </cell>
          <cell r="D68" t="str">
            <v>Morales</v>
          </cell>
          <cell r="E68" t="str">
            <v xml:space="preserve">Maria </v>
          </cell>
          <cell r="F68">
            <v>1</v>
          </cell>
          <cell r="M68" t="str">
            <v>x</v>
          </cell>
          <cell r="R68" t="str">
            <v>Guatemala</v>
          </cell>
          <cell r="S68" t="str">
            <v>Guatemala</v>
          </cell>
        </row>
        <row r="69">
          <cell r="B69" t="str">
            <v xml:space="preserve">PENDIENTE </v>
          </cell>
          <cell r="D69" t="str">
            <v>Chavarria</v>
          </cell>
          <cell r="E69" t="str">
            <v>karla</v>
          </cell>
          <cell r="F69">
            <v>1</v>
          </cell>
          <cell r="H69">
            <v>40</v>
          </cell>
          <cell r="M69" t="str">
            <v>x</v>
          </cell>
          <cell r="R69" t="str">
            <v>Guatemala</v>
          </cell>
          <cell r="S69" t="str">
            <v>Guatemala</v>
          </cell>
        </row>
        <row r="70">
          <cell r="B70" t="str">
            <v xml:space="preserve">PENDIENTE </v>
          </cell>
          <cell r="D70" t="str">
            <v>Molina</v>
          </cell>
          <cell r="E70" t="str">
            <v>Brenda</v>
          </cell>
          <cell r="F70">
            <v>1</v>
          </cell>
          <cell r="M70" t="str">
            <v>x</v>
          </cell>
          <cell r="R70" t="str">
            <v>Guatemala</v>
          </cell>
          <cell r="S70" t="str">
            <v>Guatemala</v>
          </cell>
        </row>
        <row r="71">
          <cell r="B71" t="str">
            <v xml:space="preserve">PENDIENTE </v>
          </cell>
          <cell r="D71" t="str">
            <v>Lopez</v>
          </cell>
          <cell r="E71" t="str">
            <v>Alejandro</v>
          </cell>
          <cell r="F71">
            <v>2</v>
          </cell>
          <cell r="H71">
            <v>32</v>
          </cell>
          <cell r="M71" t="str">
            <v>x</v>
          </cell>
          <cell r="R71" t="str">
            <v>Guatemala</v>
          </cell>
          <cell r="S71" t="str">
            <v>Guatemala</v>
          </cell>
        </row>
        <row r="72">
          <cell r="B72" t="str">
            <v xml:space="preserve">PENDIENTE </v>
          </cell>
          <cell r="D72" t="str">
            <v xml:space="preserve">Bran </v>
          </cell>
          <cell r="E72" t="str">
            <v>Gricelda</v>
          </cell>
          <cell r="F72">
            <v>1</v>
          </cell>
          <cell r="H72">
            <v>24</v>
          </cell>
          <cell r="M72" t="str">
            <v>x</v>
          </cell>
          <cell r="R72" t="str">
            <v>Guatemala</v>
          </cell>
          <cell r="S72" t="str">
            <v>Guatemala</v>
          </cell>
        </row>
        <row r="73">
          <cell r="B73" t="str">
            <v xml:space="preserve">PENDIENTE </v>
          </cell>
          <cell r="D73" t="str">
            <v>Lemus</v>
          </cell>
          <cell r="E73" t="str">
            <v>Wendy</v>
          </cell>
          <cell r="F73">
            <v>1</v>
          </cell>
          <cell r="H73">
            <v>36</v>
          </cell>
          <cell r="M73" t="str">
            <v>x</v>
          </cell>
          <cell r="R73" t="str">
            <v>Guatemala</v>
          </cell>
          <cell r="S73" t="str">
            <v>Guatemala</v>
          </cell>
        </row>
        <row r="74">
          <cell r="B74" t="str">
            <v xml:space="preserve">PENDIENTE </v>
          </cell>
          <cell r="D74" t="str">
            <v>Per</v>
          </cell>
          <cell r="E74" t="str">
            <v>Fatima</v>
          </cell>
          <cell r="F74">
            <v>1</v>
          </cell>
          <cell r="H74">
            <v>5</v>
          </cell>
          <cell r="M74" t="str">
            <v>x</v>
          </cell>
          <cell r="R74" t="str">
            <v>Guatemala</v>
          </cell>
          <cell r="S74" t="str">
            <v>Guatemala</v>
          </cell>
        </row>
        <row r="75">
          <cell r="B75" t="str">
            <v xml:space="preserve">PENDIENTE </v>
          </cell>
          <cell r="D75" t="str">
            <v>Fuentes</v>
          </cell>
          <cell r="E75" t="str">
            <v>Cesar</v>
          </cell>
          <cell r="F75">
            <v>2</v>
          </cell>
          <cell r="H75">
            <v>38</v>
          </cell>
          <cell r="M75" t="str">
            <v>x</v>
          </cell>
          <cell r="R75" t="str">
            <v>Guatemala</v>
          </cell>
          <cell r="S75" t="str">
            <v>Guatemala</v>
          </cell>
        </row>
        <row r="76">
          <cell r="B76" t="str">
            <v xml:space="preserve">PENDIENTE </v>
          </cell>
          <cell r="D76" t="str">
            <v>Sanchez</v>
          </cell>
          <cell r="E76" t="str">
            <v>Carolina</v>
          </cell>
          <cell r="F76">
            <v>1</v>
          </cell>
          <cell r="H76">
            <v>27</v>
          </cell>
          <cell r="M76" t="str">
            <v>x</v>
          </cell>
          <cell r="R76" t="str">
            <v>Guatemala</v>
          </cell>
          <cell r="S76" t="str">
            <v>Guatemala</v>
          </cell>
        </row>
        <row r="77">
          <cell r="B77" t="str">
            <v xml:space="preserve">PENDIENTE </v>
          </cell>
          <cell r="D77" t="str">
            <v xml:space="preserve">Mayorga </v>
          </cell>
          <cell r="E77" t="str">
            <v>Sonia</v>
          </cell>
          <cell r="F77">
            <v>1</v>
          </cell>
          <cell r="H77">
            <v>40</v>
          </cell>
          <cell r="M77" t="str">
            <v>x</v>
          </cell>
          <cell r="R77" t="str">
            <v>Guatemala</v>
          </cell>
          <cell r="S77" t="str">
            <v>Guatemala</v>
          </cell>
        </row>
        <row r="78">
          <cell r="B78" t="str">
            <v xml:space="preserve">PENDIENTE </v>
          </cell>
          <cell r="D78" t="str">
            <v>Pu</v>
          </cell>
          <cell r="E78" t="str">
            <v>Petrona</v>
          </cell>
          <cell r="F78">
            <v>1</v>
          </cell>
          <cell r="H78">
            <v>48</v>
          </cell>
          <cell r="M78" t="str">
            <v>x</v>
          </cell>
          <cell r="R78" t="str">
            <v>Guatemala</v>
          </cell>
          <cell r="S78" t="str">
            <v>Guatemala</v>
          </cell>
        </row>
        <row r="79">
          <cell r="B79" t="str">
            <v xml:space="preserve">PENDIENTE </v>
          </cell>
          <cell r="D79" t="str">
            <v>Serrano</v>
          </cell>
          <cell r="E79" t="str">
            <v>Paul</v>
          </cell>
          <cell r="F79">
            <v>2</v>
          </cell>
          <cell r="H79">
            <v>25</v>
          </cell>
          <cell r="M79" t="str">
            <v>x</v>
          </cell>
          <cell r="R79" t="str">
            <v>Guatemala</v>
          </cell>
          <cell r="S79" t="str">
            <v>Guatemala</v>
          </cell>
        </row>
        <row r="80">
          <cell r="B80" t="str">
            <v xml:space="preserve">PENDIENTE </v>
          </cell>
          <cell r="D80" t="str">
            <v>Morales</v>
          </cell>
          <cell r="E80" t="str">
            <v>Johana</v>
          </cell>
          <cell r="F80">
            <v>2</v>
          </cell>
          <cell r="H80">
            <v>16</v>
          </cell>
          <cell r="M80" t="str">
            <v>x</v>
          </cell>
          <cell r="R80" t="str">
            <v>Guatemala</v>
          </cell>
          <cell r="S80" t="str">
            <v>Guatemala</v>
          </cell>
        </row>
        <row r="81">
          <cell r="B81" t="str">
            <v xml:space="preserve">PENDIENTE </v>
          </cell>
          <cell r="D81" t="str">
            <v>Gonzalez</v>
          </cell>
          <cell r="E81" t="str">
            <v>Jonathan</v>
          </cell>
          <cell r="F81">
            <v>2</v>
          </cell>
          <cell r="H81">
            <v>22</v>
          </cell>
          <cell r="M81" t="str">
            <v>x</v>
          </cell>
          <cell r="R81" t="str">
            <v>Guatemala</v>
          </cell>
          <cell r="S81" t="str">
            <v>Guatemala</v>
          </cell>
        </row>
        <row r="82">
          <cell r="B82" t="str">
            <v xml:space="preserve">PENDIENTE </v>
          </cell>
          <cell r="D82" t="str">
            <v>Alvarez</v>
          </cell>
          <cell r="E82" t="str">
            <v>Kevin</v>
          </cell>
          <cell r="F82">
            <v>2</v>
          </cell>
          <cell r="H82">
            <v>19</v>
          </cell>
          <cell r="M82" t="str">
            <v>x</v>
          </cell>
          <cell r="R82" t="str">
            <v>Guatemala</v>
          </cell>
          <cell r="S82" t="str">
            <v>Guatemala</v>
          </cell>
        </row>
        <row r="83">
          <cell r="B83" t="str">
            <v xml:space="preserve">PENDIENTE </v>
          </cell>
          <cell r="D83" t="str">
            <v>Alvarez</v>
          </cell>
          <cell r="E83" t="str">
            <v>Sucely</v>
          </cell>
          <cell r="F83">
            <v>1</v>
          </cell>
          <cell r="H83">
            <v>14</v>
          </cell>
          <cell r="M83" t="str">
            <v>x</v>
          </cell>
          <cell r="R83" t="str">
            <v>Guatemala</v>
          </cell>
          <cell r="S83" t="str">
            <v>Guatemala</v>
          </cell>
        </row>
        <row r="84">
          <cell r="B84" t="str">
            <v xml:space="preserve">PENDIENTE </v>
          </cell>
          <cell r="D84" t="str">
            <v>Ortiz</v>
          </cell>
          <cell r="E84" t="str">
            <v>Ofelia</v>
          </cell>
          <cell r="F84">
            <v>1</v>
          </cell>
          <cell r="H84">
            <v>61</v>
          </cell>
          <cell r="M84" t="str">
            <v>x</v>
          </cell>
          <cell r="R84" t="str">
            <v>Guatemala</v>
          </cell>
          <cell r="S84" t="str">
            <v>Guatemala</v>
          </cell>
        </row>
        <row r="85">
          <cell r="B85" t="str">
            <v xml:space="preserve">PENDIENTE </v>
          </cell>
          <cell r="D85" t="str">
            <v xml:space="preserve">De Leon </v>
          </cell>
          <cell r="E85" t="str">
            <v xml:space="preserve">Fabiola </v>
          </cell>
          <cell r="F85">
            <v>1</v>
          </cell>
          <cell r="H85">
            <v>19</v>
          </cell>
          <cell r="M85" t="str">
            <v>x</v>
          </cell>
          <cell r="R85" t="str">
            <v>Guatemala</v>
          </cell>
          <cell r="S85" t="str">
            <v>Guatemala</v>
          </cell>
        </row>
        <row r="86">
          <cell r="B86" t="str">
            <v xml:space="preserve">PENDIENTE </v>
          </cell>
          <cell r="D86" t="str">
            <v>Rodriguez</v>
          </cell>
          <cell r="E86" t="str">
            <v>Surama</v>
          </cell>
          <cell r="F86">
            <v>1</v>
          </cell>
          <cell r="M86" t="str">
            <v>x</v>
          </cell>
          <cell r="R86" t="str">
            <v>Guatemala</v>
          </cell>
          <cell r="S86" t="str">
            <v>Guatemala</v>
          </cell>
        </row>
        <row r="87">
          <cell r="B87" t="str">
            <v xml:space="preserve">PENDIENTE </v>
          </cell>
          <cell r="D87" t="str">
            <v>Romero</v>
          </cell>
          <cell r="E87" t="str">
            <v>yesi</v>
          </cell>
          <cell r="F87">
            <v>1</v>
          </cell>
          <cell r="M87" t="str">
            <v>x</v>
          </cell>
          <cell r="R87" t="str">
            <v>Guatemala</v>
          </cell>
          <cell r="S87" t="str">
            <v>Guatemala</v>
          </cell>
        </row>
        <row r="88">
          <cell r="B88" t="str">
            <v xml:space="preserve">PENDIENTE </v>
          </cell>
          <cell r="D88" t="str">
            <v>Zuñiga</v>
          </cell>
          <cell r="E88" t="str">
            <v>Carlos</v>
          </cell>
          <cell r="F88">
            <v>1</v>
          </cell>
          <cell r="H88">
            <v>13</v>
          </cell>
          <cell r="M88" t="str">
            <v>x</v>
          </cell>
          <cell r="R88" t="str">
            <v>Guatemala</v>
          </cell>
          <cell r="S88" t="str">
            <v>Guatemala</v>
          </cell>
        </row>
        <row r="89">
          <cell r="B89" t="str">
            <v xml:space="preserve">PENDIENTE </v>
          </cell>
          <cell r="D89" t="str">
            <v xml:space="preserve">Moreno </v>
          </cell>
          <cell r="E89" t="str">
            <v>Luisa</v>
          </cell>
          <cell r="F89">
            <v>1</v>
          </cell>
          <cell r="H89">
            <v>12</v>
          </cell>
          <cell r="M89" t="str">
            <v>x</v>
          </cell>
          <cell r="R89" t="str">
            <v>Guatemala</v>
          </cell>
          <cell r="S89" t="str">
            <v>Guatemala</v>
          </cell>
        </row>
        <row r="90">
          <cell r="B90" t="str">
            <v xml:space="preserve">PENDIENTE </v>
          </cell>
          <cell r="D90" t="str">
            <v>Quinteros</v>
          </cell>
          <cell r="E90" t="str">
            <v>Norberto</v>
          </cell>
          <cell r="F90">
            <v>2</v>
          </cell>
          <cell r="H90">
            <v>63</v>
          </cell>
          <cell r="M90" t="str">
            <v>x</v>
          </cell>
          <cell r="R90" t="str">
            <v>Guatemala</v>
          </cell>
          <cell r="S90" t="str">
            <v>Guatemala</v>
          </cell>
        </row>
        <row r="91">
          <cell r="B91" t="str">
            <v xml:space="preserve">PENDIENTE </v>
          </cell>
          <cell r="D91" t="str">
            <v>Diaz</v>
          </cell>
          <cell r="E91" t="str">
            <v>Jose</v>
          </cell>
          <cell r="F91">
            <v>2</v>
          </cell>
          <cell r="H91">
            <v>17</v>
          </cell>
          <cell r="M91" t="str">
            <v>x</v>
          </cell>
          <cell r="R91" t="str">
            <v>Guatemala</v>
          </cell>
          <cell r="S91" t="str">
            <v>Guatemala</v>
          </cell>
        </row>
        <row r="92">
          <cell r="B92" t="str">
            <v xml:space="preserve">PENDIENTE </v>
          </cell>
          <cell r="D92" t="str">
            <v>Lopez</v>
          </cell>
          <cell r="E92" t="str">
            <v>Alejandra</v>
          </cell>
          <cell r="F92">
            <v>1</v>
          </cell>
          <cell r="H92">
            <v>37</v>
          </cell>
          <cell r="M92" t="str">
            <v>x</v>
          </cell>
          <cell r="R92" t="str">
            <v>Guatemala</v>
          </cell>
          <cell r="S92" t="str">
            <v>Guatemala</v>
          </cell>
        </row>
        <row r="93">
          <cell r="B93" t="str">
            <v xml:space="preserve">PENDIENTE </v>
          </cell>
          <cell r="D93" t="str">
            <v>Sandoval</v>
          </cell>
          <cell r="E93" t="str">
            <v>Celestina</v>
          </cell>
          <cell r="F93">
            <v>1</v>
          </cell>
          <cell r="H93">
            <v>62</v>
          </cell>
          <cell r="M93" t="str">
            <v>x</v>
          </cell>
          <cell r="R93" t="str">
            <v>Guatemala</v>
          </cell>
          <cell r="S93" t="str">
            <v>Guatemala</v>
          </cell>
        </row>
        <row r="94">
          <cell r="B94">
            <v>2441112351301</v>
          </cell>
          <cell r="D94" t="str">
            <v>GORDILLO</v>
          </cell>
          <cell r="E94" t="str">
            <v>IRENE</v>
          </cell>
          <cell r="F94" t="str">
            <v>F</v>
          </cell>
          <cell r="H94">
            <v>45</v>
          </cell>
          <cell r="M94" t="str">
            <v>X</v>
          </cell>
        </row>
        <row r="95">
          <cell r="B95">
            <v>18274253900101</v>
          </cell>
          <cell r="D95" t="str">
            <v xml:space="preserve">ILLESCAS </v>
          </cell>
          <cell r="E95" t="str">
            <v>GERSON</v>
          </cell>
          <cell r="F95" t="str">
            <v>M</v>
          </cell>
          <cell r="H95">
            <v>38</v>
          </cell>
        </row>
        <row r="96">
          <cell r="B96" t="str">
            <v>MENOR</v>
          </cell>
          <cell r="D96" t="str">
            <v>BATZUN</v>
          </cell>
          <cell r="E96" t="str">
            <v>ANA</v>
          </cell>
          <cell r="F96" t="str">
            <v>F</v>
          </cell>
          <cell r="H96">
            <v>7</v>
          </cell>
        </row>
        <row r="97">
          <cell r="B97" t="str">
            <v>MENOR</v>
          </cell>
          <cell r="D97" t="str">
            <v>ICOZA</v>
          </cell>
          <cell r="E97" t="str">
            <v>LUIS</v>
          </cell>
          <cell r="F97" t="str">
            <v>M</v>
          </cell>
          <cell r="H97">
            <v>17</v>
          </cell>
        </row>
        <row r="98">
          <cell r="B98" t="str">
            <v>MENOR</v>
          </cell>
          <cell r="D98" t="str">
            <v>BARRERA</v>
          </cell>
          <cell r="E98" t="str">
            <v xml:space="preserve">JOSUE </v>
          </cell>
          <cell r="F98" t="str">
            <v>M</v>
          </cell>
          <cell r="H98">
            <v>10</v>
          </cell>
        </row>
        <row r="99">
          <cell r="B99">
            <v>1991371611502</v>
          </cell>
          <cell r="D99" t="str">
            <v>XITUMUL</v>
          </cell>
          <cell r="E99" t="str">
            <v>CECILIO</v>
          </cell>
          <cell r="F99" t="str">
            <v>M</v>
          </cell>
          <cell r="H99">
            <v>57</v>
          </cell>
        </row>
        <row r="100">
          <cell r="B100">
            <v>1918207760101</v>
          </cell>
          <cell r="D100" t="str">
            <v>BOLAÑOS</v>
          </cell>
          <cell r="E100" t="str">
            <v>JESSICA</v>
          </cell>
          <cell r="F100" t="str">
            <v>F</v>
          </cell>
          <cell r="H100">
            <v>27</v>
          </cell>
        </row>
        <row r="101">
          <cell r="B101">
            <v>3010207440101</v>
          </cell>
          <cell r="D101" t="str">
            <v>PAIZ</v>
          </cell>
          <cell r="E101" t="str">
            <v xml:space="preserve">DAVID </v>
          </cell>
          <cell r="F101" t="str">
            <v>M</v>
          </cell>
          <cell r="H101">
            <v>20</v>
          </cell>
        </row>
        <row r="102">
          <cell r="B102">
            <v>2404969811101</v>
          </cell>
          <cell r="D102" t="str">
            <v>JUAREZ</v>
          </cell>
          <cell r="E102" t="str">
            <v>MARIA</v>
          </cell>
          <cell r="F102" t="str">
            <v>M</v>
          </cell>
          <cell r="H102">
            <v>22</v>
          </cell>
        </row>
        <row r="103">
          <cell r="B103">
            <v>244637560101</v>
          </cell>
          <cell r="D103" t="str">
            <v>BOY</v>
          </cell>
          <cell r="E103" t="str">
            <v>ANA</v>
          </cell>
          <cell r="F103" t="str">
            <v>F</v>
          </cell>
          <cell r="H103">
            <v>22</v>
          </cell>
        </row>
        <row r="104">
          <cell r="B104" t="str">
            <v>MENOR</v>
          </cell>
          <cell r="D104" t="str">
            <v>BIRD</v>
          </cell>
          <cell r="E104" t="str">
            <v>NICOLE</v>
          </cell>
          <cell r="F104" t="str">
            <v>F</v>
          </cell>
          <cell r="H104">
            <v>9</v>
          </cell>
        </row>
        <row r="105">
          <cell r="B105">
            <v>2468976510101</v>
          </cell>
          <cell r="D105" t="str">
            <v xml:space="preserve">SERGIO </v>
          </cell>
          <cell r="E105" t="str">
            <v>GATICA</v>
          </cell>
          <cell r="F105" t="str">
            <v>M</v>
          </cell>
          <cell r="H105">
            <v>39</v>
          </cell>
        </row>
        <row r="106">
          <cell r="B106">
            <v>3009935870101</v>
          </cell>
          <cell r="D106" t="str">
            <v>DAVID</v>
          </cell>
          <cell r="E106" t="str">
            <v xml:space="preserve">RUANO </v>
          </cell>
          <cell r="F106" t="str">
            <v>M</v>
          </cell>
          <cell r="H106">
            <v>20</v>
          </cell>
        </row>
        <row r="107">
          <cell r="D107" t="str">
            <v>GONZALEZ</v>
          </cell>
          <cell r="E107" t="str">
            <v>GLORIA</v>
          </cell>
          <cell r="F107" t="str">
            <v>F</v>
          </cell>
          <cell r="H107">
            <v>47</v>
          </cell>
        </row>
        <row r="108">
          <cell r="B108" t="str">
            <v>MENOR</v>
          </cell>
          <cell r="D108" t="str">
            <v>GONZALEZ</v>
          </cell>
          <cell r="E108" t="str">
            <v>OSCAR</v>
          </cell>
          <cell r="F108" t="str">
            <v>M</v>
          </cell>
          <cell r="H108">
            <v>17</v>
          </cell>
        </row>
        <row r="109">
          <cell r="B109">
            <v>2283103690901</v>
          </cell>
          <cell r="D109" t="str">
            <v>JUAREZ</v>
          </cell>
          <cell r="E109" t="str">
            <v>ISAIAS</v>
          </cell>
          <cell r="F109" t="str">
            <v>M</v>
          </cell>
          <cell r="H109">
            <v>39</v>
          </cell>
        </row>
        <row r="110">
          <cell r="B110">
            <v>1636174570101</v>
          </cell>
          <cell r="D110" t="str">
            <v>MENDOZA</v>
          </cell>
          <cell r="E110" t="str">
            <v>MARGA</v>
          </cell>
          <cell r="F110" t="str">
            <v>F</v>
          </cell>
          <cell r="H110">
            <v>50</v>
          </cell>
        </row>
        <row r="111">
          <cell r="B111" t="str">
            <v>MENOR</v>
          </cell>
          <cell r="D111" t="str">
            <v>GONZALES</v>
          </cell>
          <cell r="E111" t="str">
            <v>OSCAR</v>
          </cell>
          <cell r="F111" t="str">
            <v>M</v>
          </cell>
          <cell r="H111">
            <v>16</v>
          </cell>
        </row>
        <row r="112">
          <cell r="B112">
            <v>1787520020101</v>
          </cell>
          <cell r="D112" t="str">
            <v>CHITOY</v>
          </cell>
          <cell r="E112" t="str">
            <v>ANA</v>
          </cell>
          <cell r="F112" t="str">
            <v>F</v>
          </cell>
          <cell r="H112">
            <v>33</v>
          </cell>
        </row>
        <row r="113">
          <cell r="B113">
            <v>260366940101</v>
          </cell>
          <cell r="D113" t="str">
            <v>GODIZ</v>
          </cell>
          <cell r="E113" t="str">
            <v>IRMA</v>
          </cell>
          <cell r="F113" t="str">
            <v>F</v>
          </cell>
          <cell r="H113">
            <v>58</v>
          </cell>
        </row>
        <row r="114">
          <cell r="B114">
            <v>2146054850101</v>
          </cell>
          <cell r="D114" t="str">
            <v>DE LEON</v>
          </cell>
          <cell r="E114" t="str">
            <v xml:space="preserve">PEDRO </v>
          </cell>
          <cell r="F114" t="str">
            <v>M</v>
          </cell>
          <cell r="H114">
            <v>24</v>
          </cell>
        </row>
        <row r="115">
          <cell r="B115">
            <v>2085446820101</v>
          </cell>
          <cell r="D115" t="str">
            <v>MONTENEGRO</v>
          </cell>
          <cell r="E115" t="str">
            <v>MARIO</v>
          </cell>
          <cell r="F115" t="str">
            <v>M</v>
          </cell>
          <cell r="H115">
            <v>25</v>
          </cell>
        </row>
        <row r="116">
          <cell r="B116" t="str">
            <v>MENOR</v>
          </cell>
          <cell r="D116" t="str">
            <v xml:space="preserve">GUZMAN </v>
          </cell>
          <cell r="E116" t="str">
            <v>MARCELA</v>
          </cell>
          <cell r="F116" t="str">
            <v>F</v>
          </cell>
          <cell r="H116">
            <v>4</v>
          </cell>
        </row>
        <row r="117">
          <cell r="B117">
            <v>1578291110101</v>
          </cell>
          <cell r="D117" t="str">
            <v>GODINEZ</v>
          </cell>
          <cell r="E117" t="str">
            <v>JOSE</v>
          </cell>
          <cell r="F117" t="str">
            <v>M</v>
          </cell>
          <cell r="H117">
            <v>33</v>
          </cell>
        </row>
        <row r="118">
          <cell r="B118" t="str">
            <v>MENOR</v>
          </cell>
          <cell r="D118" t="str">
            <v>DIAZ</v>
          </cell>
          <cell r="E118" t="str">
            <v xml:space="preserve">EMILIANO </v>
          </cell>
          <cell r="F118" t="str">
            <v>M</v>
          </cell>
          <cell r="H118">
            <v>8</v>
          </cell>
        </row>
        <row r="119">
          <cell r="B119" t="str">
            <v>MENOR</v>
          </cell>
          <cell r="D119" t="str">
            <v>DIAZ</v>
          </cell>
          <cell r="E119" t="str">
            <v>VALERIA</v>
          </cell>
          <cell r="F119" t="str">
            <v>F</v>
          </cell>
          <cell r="H119">
            <v>9</v>
          </cell>
        </row>
        <row r="120">
          <cell r="B120">
            <v>1873828750101</v>
          </cell>
          <cell r="D120" t="str">
            <v>GRANADOS</v>
          </cell>
          <cell r="E120" t="str">
            <v>EVELYN</v>
          </cell>
          <cell r="F120" t="str">
            <v>F</v>
          </cell>
          <cell r="H120">
            <v>31</v>
          </cell>
        </row>
        <row r="121">
          <cell r="D121" t="str">
            <v>RANGEL</v>
          </cell>
          <cell r="E121" t="str">
            <v>BLANCA</v>
          </cell>
          <cell r="F121" t="str">
            <v>F</v>
          </cell>
          <cell r="H121">
            <v>73</v>
          </cell>
        </row>
        <row r="122">
          <cell r="B122">
            <v>2143032920204</v>
          </cell>
          <cell r="D122" t="str">
            <v>MORALES</v>
          </cell>
          <cell r="E122" t="str">
            <v>HUGO</v>
          </cell>
          <cell r="F122" t="str">
            <v>M</v>
          </cell>
          <cell r="H122">
            <v>24</v>
          </cell>
        </row>
        <row r="123">
          <cell r="B123" t="str">
            <v>MENOR</v>
          </cell>
          <cell r="D123" t="str">
            <v>PIRIR</v>
          </cell>
          <cell r="E123" t="str">
            <v>ERICK</v>
          </cell>
          <cell r="F123" t="str">
            <v>M</v>
          </cell>
          <cell r="H123">
            <v>17</v>
          </cell>
        </row>
        <row r="124">
          <cell r="B124" t="str">
            <v>MENOR</v>
          </cell>
          <cell r="D124" t="str">
            <v>ARREAGA</v>
          </cell>
          <cell r="E124" t="str">
            <v>EDNA</v>
          </cell>
          <cell r="F124" t="str">
            <v>F</v>
          </cell>
          <cell r="H124">
            <v>72</v>
          </cell>
        </row>
        <row r="125">
          <cell r="B125" t="str">
            <v>MENOR</v>
          </cell>
          <cell r="D125" t="str">
            <v>MOLINA</v>
          </cell>
          <cell r="E125" t="str">
            <v>CARLOS</v>
          </cell>
          <cell r="F125" t="str">
            <v>M</v>
          </cell>
          <cell r="H125">
            <v>14</v>
          </cell>
        </row>
        <row r="126">
          <cell r="B126" t="str">
            <v>MENOR</v>
          </cell>
          <cell r="D126" t="str">
            <v>ROBLETO</v>
          </cell>
          <cell r="E126" t="str">
            <v xml:space="preserve">JUAN </v>
          </cell>
          <cell r="F126" t="str">
            <v>M</v>
          </cell>
          <cell r="H126">
            <v>54</v>
          </cell>
        </row>
        <row r="127">
          <cell r="B127" t="str">
            <v>MENOR</v>
          </cell>
          <cell r="D127" t="str">
            <v>BONILLA</v>
          </cell>
          <cell r="E127" t="str">
            <v>SOFIA</v>
          </cell>
          <cell r="F127" t="str">
            <v>F</v>
          </cell>
          <cell r="H127">
            <v>9</v>
          </cell>
        </row>
        <row r="128">
          <cell r="B128" t="str">
            <v>MENOR</v>
          </cell>
          <cell r="D128" t="str">
            <v>BONILLA</v>
          </cell>
          <cell r="E128" t="str">
            <v>RAUL</v>
          </cell>
          <cell r="F128" t="str">
            <v>M</v>
          </cell>
          <cell r="H128">
            <v>12</v>
          </cell>
        </row>
        <row r="129">
          <cell r="B129" t="str">
            <v>MENOR</v>
          </cell>
          <cell r="D129" t="str">
            <v>BONILLA</v>
          </cell>
          <cell r="E129" t="str">
            <v>MARIANA</v>
          </cell>
          <cell r="F129" t="str">
            <v>F</v>
          </cell>
          <cell r="H129">
            <v>9</v>
          </cell>
        </row>
        <row r="130">
          <cell r="B130" t="str">
            <v>MENOR</v>
          </cell>
          <cell r="D130" t="str">
            <v>BONILLA</v>
          </cell>
          <cell r="E130" t="str">
            <v>DANIELA</v>
          </cell>
          <cell r="F130" t="str">
            <v>F</v>
          </cell>
          <cell r="H130">
            <v>14</v>
          </cell>
        </row>
        <row r="131">
          <cell r="B131">
            <v>2712340830101</v>
          </cell>
          <cell r="D131" t="str">
            <v>LOPEZ</v>
          </cell>
          <cell r="E131" t="str">
            <v xml:space="preserve">SILVIA </v>
          </cell>
          <cell r="F131" t="str">
            <v>F</v>
          </cell>
          <cell r="H131">
            <v>45</v>
          </cell>
        </row>
        <row r="132">
          <cell r="B132">
            <v>2686207760101</v>
          </cell>
          <cell r="D132" t="str">
            <v>CHAVARRIA</v>
          </cell>
          <cell r="E132" t="str">
            <v>KARLA</v>
          </cell>
          <cell r="F132" t="str">
            <v>F</v>
          </cell>
          <cell r="H132">
            <v>40</v>
          </cell>
        </row>
        <row r="133">
          <cell r="B133">
            <v>1808679460901</v>
          </cell>
          <cell r="D133" t="str">
            <v>PALACIOS</v>
          </cell>
          <cell r="E133" t="str">
            <v>MARTA</v>
          </cell>
          <cell r="F133" t="str">
            <v>F</v>
          </cell>
          <cell r="H133">
            <v>60</v>
          </cell>
        </row>
        <row r="134">
          <cell r="B134">
            <v>2466218340917</v>
          </cell>
          <cell r="D134" t="str">
            <v>MONTERROSO</v>
          </cell>
          <cell r="E134" t="str">
            <v>IRMA</v>
          </cell>
          <cell r="F134" t="str">
            <v>F</v>
          </cell>
          <cell r="H134">
            <v>66</v>
          </cell>
        </row>
        <row r="135">
          <cell r="B135">
            <v>3003261220101</v>
          </cell>
          <cell r="D135" t="str">
            <v>MEJIA</v>
          </cell>
          <cell r="E135" t="str">
            <v>ABNER</v>
          </cell>
          <cell r="F135" t="str">
            <v>M</v>
          </cell>
          <cell r="H135">
            <v>19</v>
          </cell>
        </row>
        <row r="136">
          <cell r="B136" t="str">
            <v>MENOR</v>
          </cell>
          <cell r="D136" t="str">
            <v>BATZUN</v>
          </cell>
          <cell r="E136" t="str">
            <v>ANA</v>
          </cell>
          <cell r="F136" t="str">
            <v>F</v>
          </cell>
          <cell r="H136">
            <v>7</v>
          </cell>
        </row>
        <row r="137">
          <cell r="D137" t="str">
            <v>SECAIDA</v>
          </cell>
          <cell r="E137" t="str">
            <v>NINFA</v>
          </cell>
          <cell r="F137" t="str">
            <v>F</v>
          </cell>
          <cell r="H137">
            <v>21</v>
          </cell>
        </row>
        <row r="138">
          <cell r="B138">
            <v>2091153270101</v>
          </cell>
          <cell r="D138" t="str">
            <v>PAC</v>
          </cell>
        </row>
        <row r="139">
          <cell r="D139" t="str">
            <v>Sandoval</v>
          </cell>
          <cell r="E139" t="str">
            <v>Denilson</v>
          </cell>
          <cell r="F139">
            <v>2</v>
          </cell>
          <cell r="H139">
            <v>17</v>
          </cell>
          <cell r="M139" t="str">
            <v>X</v>
          </cell>
          <cell r="R139" t="str">
            <v>Guatemala</v>
          </cell>
          <cell r="S139" t="str">
            <v>Guatemala</v>
          </cell>
        </row>
        <row r="140">
          <cell r="D140" t="str">
            <v>Hernandez</v>
          </cell>
          <cell r="E140" t="str">
            <v>Angel</v>
          </cell>
          <cell r="F140">
            <v>2</v>
          </cell>
          <cell r="H140">
            <v>18</v>
          </cell>
          <cell r="M140" t="str">
            <v>X</v>
          </cell>
          <cell r="R140" t="str">
            <v>Guatemala</v>
          </cell>
          <cell r="S140" t="str">
            <v>Guatemala</v>
          </cell>
        </row>
        <row r="141">
          <cell r="D141" t="str">
            <v>Salazar</v>
          </cell>
          <cell r="E141" t="str">
            <v>Enma</v>
          </cell>
          <cell r="F141">
            <v>1</v>
          </cell>
          <cell r="H141">
            <v>44</v>
          </cell>
          <cell r="M141" t="str">
            <v>X</v>
          </cell>
          <cell r="R141" t="str">
            <v>Guatemala</v>
          </cell>
          <cell r="S141" t="str">
            <v>Guatemala</v>
          </cell>
        </row>
        <row r="142">
          <cell r="D142" t="str">
            <v>Carias</v>
          </cell>
          <cell r="E142" t="str">
            <v>Ramon</v>
          </cell>
          <cell r="F142">
            <v>2</v>
          </cell>
          <cell r="H142">
            <v>94</v>
          </cell>
          <cell r="M142" t="str">
            <v>X</v>
          </cell>
          <cell r="R142" t="str">
            <v>Guatemala</v>
          </cell>
          <cell r="S142" t="str">
            <v>Guatemala</v>
          </cell>
        </row>
        <row r="143">
          <cell r="D143" t="str">
            <v>Gomez</v>
          </cell>
          <cell r="E143" t="str">
            <v>Max</v>
          </cell>
          <cell r="F143">
            <v>2</v>
          </cell>
          <cell r="H143">
            <v>52</v>
          </cell>
          <cell r="M143" t="str">
            <v>X</v>
          </cell>
          <cell r="R143" t="str">
            <v>Guatemala</v>
          </cell>
          <cell r="S143" t="str">
            <v>Guatemala</v>
          </cell>
        </row>
        <row r="144">
          <cell r="D144" t="str">
            <v>Estrada</v>
          </cell>
          <cell r="E144" t="str">
            <v>Jorge</v>
          </cell>
          <cell r="F144">
            <v>2</v>
          </cell>
          <cell r="H144">
            <v>59</v>
          </cell>
          <cell r="M144" t="str">
            <v>X</v>
          </cell>
          <cell r="R144" t="str">
            <v>Guatemala</v>
          </cell>
          <cell r="S144" t="str">
            <v>Guatemala</v>
          </cell>
        </row>
        <row r="145">
          <cell r="D145" t="str">
            <v>Salazar</v>
          </cell>
          <cell r="E145" t="str">
            <v>Abigail</v>
          </cell>
          <cell r="F145">
            <v>1</v>
          </cell>
          <cell r="H145">
            <v>15</v>
          </cell>
          <cell r="M145" t="str">
            <v>X</v>
          </cell>
          <cell r="R145" t="str">
            <v>Guatemala</v>
          </cell>
          <cell r="S145" t="str">
            <v>Guatemala</v>
          </cell>
        </row>
        <row r="146">
          <cell r="B146">
            <v>2539213840101</v>
          </cell>
          <cell r="D146" t="str">
            <v>Bamaca</v>
          </cell>
          <cell r="E146" t="str">
            <v>Yesenia</v>
          </cell>
          <cell r="F146">
            <v>1</v>
          </cell>
          <cell r="H146">
            <v>37</v>
          </cell>
          <cell r="M146" t="str">
            <v>X</v>
          </cell>
          <cell r="R146" t="str">
            <v>Guatemala</v>
          </cell>
          <cell r="S146" t="str">
            <v>Guatemala</v>
          </cell>
        </row>
        <row r="147">
          <cell r="B147">
            <v>2116400220108</v>
          </cell>
          <cell r="D147" t="str">
            <v>Orantes</v>
          </cell>
          <cell r="E147" t="str">
            <v>Hernan</v>
          </cell>
          <cell r="F147">
            <v>2</v>
          </cell>
          <cell r="H147">
            <v>65</v>
          </cell>
          <cell r="M147" t="str">
            <v>X</v>
          </cell>
          <cell r="R147" t="str">
            <v>Guatemala</v>
          </cell>
          <cell r="S147" t="str">
            <v>Guatemala</v>
          </cell>
        </row>
        <row r="148">
          <cell r="D148" t="str">
            <v>Aquino</v>
          </cell>
          <cell r="E148" t="str">
            <v>Dulce</v>
          </cell>
          <cell r="F148">
            <v>1</v>
          </cell>
          <cell r="H148">
            <v>55</v>
          </cell>
          <cell r="M148" t="str">
            <v>X</v>
          </cell>
          <cell r="R148" t="str">
            <v>Guatemala</v>
          </cell>
          <cell r="S148" t="str">
            <v>Guatemala</v>
          </cell>
        </row>
        <row r="149">
          <cell r="D149" t="str">
            <v>Diaz</v>
          </cell>
          <cell r="E149" t="str">
            <v>Candy</v>
          </cell>
          <cell r="F149">
            <v>1</v>
          </cell>
          <cell r="H149">
            <v>18</v>
          </cell>
          <cell r="M149" t="str">
            <v>X</v>
          </cell>
          <cell r="R149" t="str">
            <v>Guatemala</v>
          </cell>
          <cell r="S149" t="str">
            <v>Guatemala</v>
          </cell>
        </row>
        <row r="150">
          <cell r="D150" t="str">
            <v>Marroquin</v>
          </cell>
          <cell r="E150" t="str">
            <v>Carla</v>
          </cell>
          <cell r="F150">
            <v>1</v>
          </cell>
          <cell r="H150">
            <v>19</v>
          </cell>
          <cell r="M150" t="str">
            <v>X</v>
          </cell>
          <cell r="R150" t="str">
            <v>Guatemala</v>
          </cell>
          <cell r="S150" t="str">
            <v>Guatemala</v>
          </cell>
        </row>
        <row r="151">
          <cell r="B151">
            <v>1816377070101</v>
          </cell>
          <cell r="D151" t="str">
            <v>De Leon</v>
          </cell>
          <cell r="E151" t="str">
            <v>Pablo</v>
          </cell>
          <cell r="F151">
            <v>2</v>
          </cell>
          <cell r="H151">
            <v>30</v>
          </cell>
          <cell r="M151" t="str">
            <v>X</v>
          </cell>
          <cell r="R151" t="str">
            <v>Guatemala</v>
          </cell>
          <cell r="S151" t="str">
            <v>Guatemala</v>
          </cell>
        </row>
        <row r="152">
          <cell r="B152">
            <v>2664798122203</v>
          </cell>
          <cell r="D152" t="str">
            <v>Hernandez</v>
          </cell>
          <cell r="E152" t="str">
            <v>Francsico</v>
          </cell>
          <cell r="F152">
            <v>2</v>
          </cell>
          <cell r="H152">
            <v>50</v>
          </cell>
        </row>
        <row r="153">
          <cell r="B153">
            <v>2356972730101</v>
          </cell>
          <cell r="D153" t="str">
            <v>Amiel</v>
          </cell>
          <cell r="E153" t="str">
            <v>Luis</v>
          </cell>
          <cell r="F153">
            <v>2</v>
          </cell>
          <cell r="H153">
            <v>53</v>
          </cell>
        </row>
        <row r="154">
          <cell r="D154" t="str">
            <v>Lemus</v>
          </cell>
          <cell r="E154" t="str">
            <v>Maria</v>
          </cell>
          <cell r="F154">
            <v>1</v>
          </cell>
          <cell r="H154">
            <v>9</v>
          </cell>
        </row>
        <row r="155">
          <cell r="D155" t="str">
            <v>Pishabaj</v>
          </cell>
          <cell r="E155" t="str">
            <v>Oscar</v>
          </cell>
          <cell r="F155">
            <v>2</v>
          </cell>
          <cell r="H155">
            <v>17</v>
          </cell>
        </row>
        <row r="156">
          <cell r="D156" t="str">
            <v>Molineros</v>
          </cell>
          <cell r="E156" t="str">
            <v>Alejandro</v>
          </cell>
          <cell r="F156">
            <v>2</v>
          </cell>
          <cell r="H156">
            <v>22</v>
          </cell>
        </row>
        <row r="157">
          <cell r="D157" t="str">
            <v>Amilcar</v>
          </cell>
          <cell r="E157" t="str">
            <v>William</v>
          </cell>
          <cell r="F157">
            <v>2</v>
          </cell>
          <cell r="H157">
            <v>22</v>
          </cell>
        </row>
        <row r="158">
          <cell r="D158" t="str">
            <v>Marroquin</v>
          </cell>
          <cell r="E158" t="str">
            <v>Jorge</v>
          </cell>
          <cell r="F158">
            <v>2</v>
          </cell>
          <cell r="H158">
            <v>31</v>
          </cell>
        </row>
        <row r="159">
          <cell r="B159">
            <v>2375304062102</v>
          </cell>
          <cell r="D159" t="str">
            <v>Lopez</v>
          </cell>
          <cell r="E159" t="str">
            <v>Evelin</v>
          </cell>
          <cell r="F159">
            <v>1</v>
          </cell>
          <cell r="H159">
            <v>23</v>
          </cell>
        </row>
        <row r="160">
          <cell r="D160" t="str">
            <v>Cardenas</v>
          </cell>
          <cell r="E160" t="str">
            <v>Julio</v>
          </cell>
          <cell r="F160">
            <v>2</v>
          </cell>
          <cell r="H160">
            <v>26</v>
          </cell>
        </row>
        <row r="161">
          <cell r="D161" t="str">
            <v>Rodriguez</v>
          </cell>
          <cell r="E161" t="str">
            <v>Mario</v>
          </cell>
          <cell r="F161">
            <v>2</v>
          </cell>
          <cell r="H161">
            <v>20</v>
          </cell>
        </row>
        <row r="162">
          <cell r="B162">
            <v>2559583150101</v>
          </cell>
          <cell r="D162" t="str">
            <v>Martinez</v>
          </cell>
          <cell r="E162" t="str">
            <v>Rosario</v>
          </cell>
          <cell r="F162">
            <v>1</v>
          </cell>
          <cell r="H162">
            <v>22</v>
          </cell>
        </row>
        <row r="163">
          <cell r="D163" t="str">
            <v>Pineda</v>
          </cell>
          <cell r="E163" t="str">
            <v>Roxana</v>
          </cell>
          <cell r="F163">
            <v>1</v>
          </cell>
          <cell r="H163">
            <v>26</v>
          </cell>
        </row>
        <row r="164">
          <cell r="D164" t="str">
            <v>Talan</v>
          </cell>
          <cell r="E164" t="str">
            <v>Telma</v>
          </cell>
          <cell r="F164">
            <v>1</v>
          </cell>
          <cell r="H164">
            <v>22</v>
          </cell>
        </row>
        <row r="165">
          <cell r="D165" t="str">
            <v>Gonzalez</v>
          </cell>
          <cell r="E165" t="str">
            <v>Lilian</v>
          </cell>
          <cell r="F165">
            <v>1</v>
          </cell>
          <cell r="H165">
            <v>34</v>
          </cell>
        </row>
        <row r="166">
          <cell r="D166" t="str">
            <v>Moran</v>
          </cell>
          <cell r="E166" t="str">
            <v>Luis</v>
          </cell>
          <cell r="F166">
            <v>2</v>
          </cell>
          <cell r="H166">
            <v>48</v>
          </cell>
        </row>
        <row r="167">
          <cell r="D167" t="str">
            <v>Moreira</v>
          </cell>
          <cell r="E167" t="str">
            <v>Emerson</v>
          </cell>
          <cell r="F167">
            <v>2</v>
          </cell>
          <cell r="H167">
            <v>9</v>
          </cell>
        </row>
        <row r="168">
          <cell r="D168" t="str">
            <v>Torero</v>
          </cell>
          <cell r="E168" t="str">
            <v>Armando</v>
          </cell>
          <cell r="F168">
            <v>2</v>
          </cell>
          <cell r="H168">
            <v>53</v>
          </cell>
        </row>
        <row r="169">
          <cell r="D169" t="str">
            <v xml:space="preserve">Barrios </v>
          </cell>
          <cell r="E169" t="str">
            <v>Ramon</v>
          </cell>
          <cell r="F169">
            <v>2</v>
          </cell>
          <cell r="H169">
            <v>60</v>
          </cell>
        </row>
        <row r="170">
          <cell r="B170">
            <v>1618439721107</v>
          </cell>
          <cell r="D170" t="str">
            <v>Perez</v>
          </cell>
          <cell r="E170" t="str">
            <v>Melvin</v>
          </cell>
          <cell r="F170">
            <v>2</v>
          </cell>
          <cell r="H170">
            <v>31</v>
          </cell>
        </row>
        <row r="171">
          <cell r="B171">
            <v>2652565850101</v>
          </cell>
          <cell r="D171" t="str">
            <v>De la Cruz</v>
          </cell>
          <cell r="E171" t="str">
            <v>Diego</v>
          </cell>
          <cell r="F171">
            <v>2</v>
          </cell>
          <cell r="H171">
            <v>29</v>
          </cell>
        </row>
        <row r="172">
          <cell r="D172" t="str">
            <v>Lopez</v>
          </cell>
          <cell r="E172" t="str">
            <v>Amalia</v>
          </cell>
          <cell r="F172">
            <v>1</v>
          </cell>
          <cell r="H172">
            <v>4</v>
          </cell>
        </row>
        <row r="173">
          <cell r="D173" t="str">
            <v>Corado</v>
          </cell>
          <cell r="E173" t="str">
            <v>Kimberly</v>
          </cell>
          <cell r="F173">
            <v>1</v>
          </cell>
          <cell r="H173">
            <v>28</v>
          </cell>
        </row>
        <row r="174">
          <cell r="B174">
            <v>5557353200101</v>
          </cell>
          <cell r="D174" t="str">
            <v>Alvarado</v>
          </cell>
          <cell r="E174" t="str">
            <v>Byron</v>
          </cell>
          <cell r="F174">
            <v>2</v>
          </cell>
          <cell r="H174">
            <v>20</v>
          </cell>
        </row>
        <row r="175">
          <cell r="B175">
            <v>2692343750101</v>
          </cell>
          <cell r="D175" t="str">
            <v>Reyes</v>
          </cell>
          <cell r="E175" t="str">
            <v>Sergio</v>
          </cell>
          <cell r="F175">
            <v>2</v>
          </cell>
          <cell r="H175">
            <v>21</v>
          </cell>
        </row>
        <row r="176">
          <cell r="D176" t="str">
            <v>Coronado</v>
          </cell>
          <cell r="E176" t="str">
            <v>Elder</v>
          </cell>
          <cell r="F176">
            <v>2</v>
          </cell>
          <cell r="H176">
            <v>31</v>
          </cell>
        </row>
        <row r="177">
          <cell r="D177" t="str">
            <v>Marroquin</v>
          </cell>
          <cell r="E177" t="str">
            <v>Janeth</v>
          </cell>
          <cell r="F177">
            <v>1</v>
          </cell>
          <cell r="H177">
            <v>16</v>
          </cell>
        </row>
        <row r="178">
          <cell r="D178" t="str">
            <v>Calderon</v>
          </cell>
          <cell r="E178" t="str">
            <v>Ramon</v>
          </cell>
          <cell r="F178">
            <v>2</v>
          </cell>
          <cell r="H178">
            <v>76</v>
          </cell>
        </row>
        <row r="179">
          <cell r="B179">
            <v>2116400770108</v>
          </cell>
          <cell r="D179" t="str">
            <v>Orantes</v>
          </cell>
          <cell r="E179" t="str">
            <v>Hernan</v>
          </cell>
          <cell r="F179">
            <v>2</v>
          </cell>
          <cell r="H179">
            <v>65</v>
          </cell>
        </row>
        <row r="180">
          <cell r="D180" t="str">
            <v>Herrera</v>
          </cell>
          <cell r="E180" t="str">
            <v>Joaquin</v>
          </cell>
          <cell r="F180">
            <v>2</v>
          </cell>
          <cell r="H180">
            <v>6</v>
          </cell>
        </row>
        <row r="181">
          <cell r="D181" t="str">
            <v>Garza</v>
          </cell>
          <cell r="E181" t="str">
            <v>Romeo</v>
          </cell>
          <cell r="F181">
            <v>2</v>
          </cell>
          <cell r="H181">
            <v>32</v>
          </cell>
        </row>
        <row r="182">
          <cell r="D182" t="str">
            <v>Osorio</v>
          </cell>
          <cell r="E182" t="str">
            <v>Estephanie</v>
          </cell>
          <cell r="F182">
            <v>1</v>
          </cell>
          <cell r="H182">
            <v>12</v>
          </cell>
        </row>
        <row r="183">
          <cell r="D183" t="str">
            <v>Lopez</v>
          </cell>
          <cell r="E183" t="str">
            <v>Cesar</v>
          </cell>
          <cell r="F183">
            <v>2</v>
          </cell>
          <cell r="H183">
            <v>7</v>
          </cell>
        </row>
        <row r="184">
          <cell r="D184" t="str">
            <v>Carias</v>
          </cell>
          <cell r="E184" t="str">
            <v>Ramon</v>
          </cell>
          <cell r="F184">
            <v>2</v>
          </cell>
          <cell r="H184">
            <v>94</v>
          </cell>
        </row>
        <row r="185">
          <cell r="D185" t="str">
            <v>Alonzo</v>
          </cell>
          <cell r="E185" t="str">
            <v>Jose</v>
          </cell>
          <cell r="F185">
            <v>2</v>
          </cell>
          <cell r="H185">
            <v>48</v>
          </cell>
        </row>
        <row r="186">
          <cell r="D186" t="str">
            <v>Ovalle</v>
          </cell>
          <cell r="E186" t="str">
            <v>Ludwing</v>
          </cell>
          <cell r="F186">
            <v>2</v>
          </cell>
          <cell r="H186">
            <v>5</v>
          </cell>
        </row>
        <row r="187">
          <cell r="D187" t="str">
            <v>Sandoval</v>
          </cell>
          <cell r="E187" t="str">
            <v>Dorian</v>
          </cell>
          <cell r="F187">
            <v>2</v>
          </cell>
          <cell r="H187">
            <v>4</v>
          </cell>
        </row>
        <row r="188">
          <cell r="D188" t="str">
            <v>Guerra</v>
          </cell>
          <cell r="E188" t="str">
            <v>Danilo</v>
          </cell>
          <cell r="F188">
            <v>2</v>
          </cell>
          <cell r="H188">
            <v>16</v>
          </cell>
        </row>
        <row r="189">
          <cell r="D189" t="str">
            <v>Marroquin</v>
          </cell>
          <cell r="E189" t="str">
            <v>Janeth</v>
          </cell>
          <cell r="F189">
            <v>2</v>
          </cell>
          <cell r="H189">
            <v>16</v>
          </cell>
        </row>
        <row r="190">
          <cell r="D190" t="str">
            <v xml:space="preserve">Mejia </v>
          </cell>
          <cell r="E190" t="str">
            <v>Marco</v>
          </cell>
          <cell r="F190">
            <v>2</v>
          </cell>
          <cell r="H190">
            <v>49</v>
          </cell>
        </row>
        <row r="191">
          <cell r="D191" t="str">
            <v>Choc</v>
          </cell>
          <cell r="E191" t="str">
            <v>Victor</v>
          </cell>
          <cell r="F191">
            <v>2</v>
          </cell>
          <cell r="H191">
            <v>14</v>
          </cell>
        </row>
        <row r="192">
          <cell r="D192" t="str">
            <v>Sajquin</v>
          </cell>
          <cell r="E192" t="str">
            <v>Sara</v>
          </cell>
          <cell r="F192">
            <v>1</v>
          </cell>
          <cell r="H192">
            <v>10</v>
          </cell>
        </row>
        <row r="193">
          <cell r="B193">
            <v>1780934912011</v>
          </cell>
          <cell r="D193" t="str">
            <v xml:space="preserve">Mejia </v>
          </cell>
          <cell r="E193" t="str">
            <v>Antonio</v>
          </cell>
          <cell r="F193">
            <v>2</v>
          </cell>
          <cell r="H193">
            <v>49</v>
          </cell>
        </row>
        <row r="194">
          <cell r="D194" t="str">
            <v>Cojulun</v>
          </cell>
          <cell r="E194" t="str">
            <v>Oscar</v>
          </cell>
          <cell r="F194">
            <v>2</v>
          </cell>
          <cell r="H194">
            <v>34</v>
          </cell>
        </row>
        <row r="195">
          <cell r="D195" t="str">
            <v>Ortiz</v>
          </cell>
          <cell r="E195" t="str">
            <v>Juan0</v>
          </cell>
          <cell r="F195">
            <v>2</v>
          </cell>
          <cell r="H195">
            <v>8</v>
          </cell>
        </row>
        <row r="196">
          <cell r="B196">
            <v>2396397580101</v>
          </cell>
          <cell r="D196" t="str">
            <v>Martinez</v>
          </cell>
          <cell r="E196" t="str">
            <v>Luis</v>
          </cell>
          <cell r="F196">
            <v>2</v>
          </cell>
          <cell r="H196">
            <v>33</v>
          </cell>
        </row>
        <row r="197">
          <cell r="B197">
            <v>1844672410101</v>
          </cell>
          <cell r="D197" t="str">
            <v>Pinto</v>
          </cell>
          <cell r="E197" t="str">
            <v>Leslie</v>
          </cell>
          <cell r="F197">
            <v>1</v>
          </cell>
          <cell r="H197">
            <v>38</v>
          </cell>
        </row>
        <row r="198">
          <cell r="B198">
            <v>2725316260101</v>
          </cell>
          <cell r="D198" t="str">
            <v>Gramajo</v>
          </cell>
          <cell r="E198" t="str">
            <v>Guillermo</v>
          </cell>
          <cell r="F198">
            <v>2</v>
          </cell>
          <cell r="H198">
            <v>21</v>
          </cell>
        </row>
        <row r="199">
          <cell r="D199" t="str">
            <v>Sarche</v>
          </cell>
          <cell r="E199" t="str">
            <v>Byron</v>
          </cell>
          <cell r="F199">
            <v>2</v>
          </cell>
          <cell r="H199">
            <v>30</v>
          </cell>
        </row>
        <row r="200">
          <cell r="D200" t="str">
            <v>Montecinos</v>
          </cell>
          <cell r="E200" t="str">
            <v>Eduardo</v>
          </cell>
          <cell r="F200">
            <v>2</v>
          </cell>
          <cell r="H200">
            <v>5</v>
          </cell>
        </row>
        <row r="201">
          <cell r="D201" t="str">
            <v>Devnes</v>
          </cell>
          <cell r="E201" t="str">
            <v>Aleesha</v>
          </cell>
          <cell r="F201">
            <v>1</v>
          </cell>
          <cell r="H201">
            <v>18</v>
          </cell>
        </row>
        <row r="202">
          <cell r="D202" t="str">
            <v>Sanchez</v>
          </cell>
          <cell r="E202" t="str">
            <v>Ronaldo</v>
          </cell>
          <cell r="F202">
            <v>2</v>
          </cell>
          <cell r="H202">
            <v>14</v>
          </cell>
        </row>
        <row r="203">
          <cell r="D203" t="str">
            <v>Orozco</v>
          </cell>
          <cell r="E203" t="str">
            <v>Gerbert</v>
          </cell>
          <cell r="F203">
            <v>2</v>
          </cell>
          <cell r="H203">
            <v>11</v>
          </cell>
        </row>
        <row r="204">
          <cell r="D204" t="str">
            <v>Torres</v>
          </cell>
          <cell r="E204" t="str">
            <v>Agusto</v>
          </cell>
          <cell r="F204">
            <v>2</v>
          </cell>
          <cell r="H204">
            <v>13</v>
          </cell>
        </row>
        <row r="205">
          <cell r="B205">
            <v>2992203700101</v>
          </cell>
          <cell r="D205" t="str">
            <v>cano</v>
          </cell>
          <cell r="E205" t="str">
            <v xml:space="preserve">wendy </v>
          </cell>
          <cell r="F205">
            <v>2</v>
          </cell>
          <cell r="H205">
            <v>6</v>
          </cell>
          <cell r="M205" t="str">
            <v>X</v>
          </cell>
          <cell r="R205" t="str">
            <v>Guatemala</v>
          </cell>
          <cell r="S205" t="str">
            <v>Guatemala</v>
          </cell>
        </row>
        <row r="206">
          <cell r="B206">
            <v>3044114340114</v>
          </cell>
          <cell r="D206" t="str">
            <v>muralles</v>
          </cell>
          <cell r="E206" t="str">
            <v>hilmar</v>
          </cell>
          <cell r="F206">
            <v>1</v>
          </cell>
          <cell r="H206">
            <v>21</v>
          </cell>
          <cell r="M206" t="str">
            <v>X</v>
          </cell>
          <cell r="R206" t="str">
            <v>Guatemala</v>
          </cell>
          <cell r="S206" t="str">
            <v>Guatemala</v>
          </cell>
        </row>
        <row r="207">
          <cell r="B207">
            <v>2438188900101</v>
          </cell>
          <cell r="D207" t="str">
            <v>estrada</v>
          </cell>
          <cell r="E207" t="str">
            <v>jeson</v>
          </cell>
          <cell r="F207">
            <v>1</v>
          </cell>
          <cell r="H207">
            <v>23</v>
          </cell>
          <cell r="M207" t="str">
            <v>X</v>
          </cell>
          <cell r="R207" t="str">
            <v>Guatemala</v>
          </cell>
          <cell r="S207" t="str">
            <v>Guatemala</v>
          </cell>
        </row>
        <row r="208">
          <cell r="B208">
            <v>1618443240101</v>
          </cell>
          <cell r="D208" t="str">
            <v>melgar</v>
          </cell>
          <cell r="E208" t="str">
            <v>Emerson</v>
          </cell>
          <cell r="F208">
            <v>1</v>
          </cell>
          <cell r="H208">
            <v>23</v>
          </cell>
          <cell r="M208" t="str">
            <v>X</v>
          </cell>
          <cell r="R208" t="str">
            <v>Guatemala</v>
          </cell>
          <cell r="S208" t="str">
            <v>Guatemala</v>
          </cell>
        </row>
        <row r="209">
          <cell r="B209">
            <v>3001523100101</v>
          </cell>
          <cell r="D209" t="str">
            <v>Fonseca</v>
          </cell>
          <cell r="E209" t="str">
            <v>Natalia</v>
          </cell>
          <cell r="F209">
            <v>2</v>
          </cell>
          <cell r="H209">
            <v>20</v>
          </cell>
          <cell r="M209" t="str">
            <v>X</v>
          </cell>
          <cell r="R209" t="str">
            <v>Guatemala</v>
          </cell>
          <cell r="S209" t="str">
            <v>Guatemala</v>
          </cell>
        </row>
        <row r="210">
          <cell r="B210">
            <v>2988661020101</v>
          </cell>
          <cell r="D210" t="str">
            <v>Ordoñez</v>
          </cell>
          <cell r="E210" t="str">
            <v>Jackim</v>
          </cell>
          <cell r="F210">
            <v>2</v>
          </cell>
          <cell r="H210">
            <v>15</v>
          </cell>
          <cell r="M210" t="str">
            <v>X</v>
          </cell>
          <cell r="R210" t="str">
            <v>Guatemala</v>
          </cell>
          <cell r="S210" t="str">
            <v>Guatemala</v>
          </cell>
        </row>
        <row r="211">
          <cell r="B211">
            <v>3001762870101</v>
          </cell>
          <cell r="D211" t="str">
            <v>Donis</v>
          </cell>
          <cell r="E211" t="str">
            <v>Melanie</v>
          </cell>
          <cell r="F211">
            <v>2</v>
          </cell>
          <cell r="H211">
            <v>20</v>
          </cell>
          <cell r="M211" t="str">
            <v>X</v>
          </cell>
          <cell r="R211" t="str">
            <v>Guatemala</v>
          </cell>
          <cell r="S211" t="str">
            <v>Guatemala</v>
          </cell>
        </row>
        <row r="212">
          <cell r="D212" t="str">
            <v>Diaz</v>
          </cell>
          <cell r="E212" t="str">
            <v>Valeria</v>
          </cell>
          <cell r="F212">
            <v>2</v>
          </cell>
          <cell r="H212">
            <v>10</v>
          </cell>
          <cell r="M212" t="str">
            <v>X</v>
          </cell>
          <cell r="R212" t="str">
            <v>Guatemala</v>
          </cell>
          <cell r="S212" t="str">
            <v>Guatemala</v>
          </cell>
        </row>
        <row r="213">
          <cell r="D213" t="str">
            <v>Enriquez</v>
          </cell>
          <cell r="E213" t="str">
            <v>Bryan</v>
          </cell>
          <cell r="F213">
            <v>2</v>
          </cell>
          <cell r="H213">
            <v>12</v>
          </cell>
          <cell r="M213" t="str">
            <v>X</v>
          </cell>
          <cell r="R213" t="str">
            <v>Guatemala</v>
          </cell>
          <cell r="S213" t="str">
            <v>Guatemala</v>
          </cell>
        </row>
        <row r="214">
          <cell r="B214">
            <v>3031154240108</v>
          </cell>
          <cell r="D214" t="str">
            <v>Sis</v>
          </cell>
          <cell r="E214" t="str">
            <v>Zabdi</v>
          </cell>
          <cell r="F214">
            <v>2</v>
          </cell>
          <cell r="H214">
            <v>20</v>
          </cell>
          <cell r="M214" t="str">
            <v>X</v>
          </cell>
          <cell r="R214" t="str">
            <v>Guatemala</v>
          </cell>
          <cell r="S214" t="str">
            <v>Guatemala</v>
          </cell>
        </row>
        <row r="215">
          <cell r="B215">
            <v>1877789572201</v>
          </cell>
          <cell r="D215" t="str">
            <v>Lopez</v>
          </cell>
          <cell r="E215" t="str">
            <v>Carlos</v>
          </cell>
          <cell r="F215">
            <v>2</v>
          </cell>
          <cell r="H215">
            <v>36</v>
          </cell>
          <cell r="M215" t="str">
            <v>X</v>
          </cell>
          <cell r="R215" t="str">
            <v>Guatemala</v>
          </cell>
          <cell r="S215" t="str">
            <v>Guatemala</v>
          </cell>
        </row>
        <row r="216">
          <cell r="B216">
            <v>1734832590101</v>
          </cell>
          <cell r="D216" t="str">
            <v>Tay</v>
          </cell>
          <cell r="E216" t="str">
            <v xml:space="preserve">Claudia </v>
          </cell>
          <cell r="F216">
            <v>1</v>
          </cell>
          <cell r="H216">
            <v>35</v>
          </cell>
          <cell r="M216" t="str">
            <v>X</v>
          </cell>
          <cell r="R216" t="str">
            <v>Guatemala</v>
          </cell>
          <cell r="S216" t="str">
            <v>Guatemala</v>
          </cell>
        </row>
        <row r="217">
          <cell r="B217">
            <v>1984563791406</v>
          </cell>
          <cell r="D217" t="str">
            <v>De Leon</v>
          </cell>
          <cell r="E217" t="str">
            <v>Carlos</v>
          </cell>
          <cell r="F217">
            <v>1</v>
          </cell>
          <cell r="H217">
            <v>63</v>
          </cell>
          <cell r="M217" t="str">
            <v>X</v>
          </cell>
          <cell r="R217" t="str">
            <v>Guatemala</v>
          </cell>
          <cell r="S217" t="str">
            <v>Guatemala</v>
          </cell>
        </row>
        <row r="218">
          <cell r="B218">
            <v>2354027290921</v>
          </cell>
          <cell r="D218" t="str">
            <v>Villegas</v>
          </cell>
          <cell r="E218" t="str">
            <v>Ninfa</v>
          </cell>
          <cell r="F218">
            <v>1</v>
          </cell>
          <cell r="H218">
            <v>49</v>
          </cell>
          <cell r="M218" t="str">
            <v>X</v>
          </cell>
          <cell r="R218" t="str">
            <v>Guatemala</v>
          </cell>
          <cell r="S218" t="str">
            <v>Guatemala</v>
          </cell>
        </row>
        <row r="219">
          <cell r="B219">
            <v>1993792030101</v>
          </cell>
          <cell r="D219" t="str">
            <v>De Leon</v>
          </cell>
          <cell r="E219" t="str">
            <v>Mauricio</v>
          </cell>
          <cell r="F219">
            <v>2</v>
          </cell>
          <cell r="H219">
            <v>44</v>
          </cell>
          <cell r="M219" t="str">
            <v>X</v>
          </cell>
          <cell r="R219" t="str">
            <v>Guatemala</v>
          </cell>
          <cell r="S219" t="str">
            <v>Guatemala</v>
          </cell>
        </row>
        <row r="220">
          <cell r="B220">
            <v>2132834330101</v>
          </cell>
          <cell r="D220" t="str">
            <v>Turcios</v>
          </cell>
          <cell r="E220" t="str">
            <v>Josue</v>
          </cell>
          <cell r="F220">
            <v>2</v>
          </cell>
          <cell r="H220">
            <v>7</v>
          </cell>
          <cell r="M220" t="str">
            <v>X</v>
          </cell>
          <cell r="R220" t="str">
            <v>Guatemala</v>
          </cell>
          <cell r="S220" t="str">
            <v>Guatemala</v>
          </cell>
        </row>
        <row r="221">
          <cell r="D221" t="str">
            <v>Ortiz</v>
          </cell>
          <cell r="E221" t="str">
            <v>Sebastian</v>
          </cell>
          <cell r="F221">
            <v>2</v>
          </cell>
          <cell r="H221">
            <v>8</v>
          </cell>
          <cell r="M221" t="str">
            <v>X</v>
          </cell>
          <cell r="R221" t="str">
            <v>Guatemala</v>
          </cell>
          <cell r="S221" t="str">
            <v>Guatemala</v>
          </cell>
        </row>
        <row r="222">
          <cell r="B222">
            <v>2469749150701</v>
          </cell>
          <cell r="D222" t="str">
            <v>Saminez</v>
          </cell>
          <cell r="E222" t="str">
            <v>Ramibel</v>
          </cell>
          <cell r="F222">
            <v>1</v>
          </cell>
          <cell r="H222">
            <v>37</v>
          </cell>
          <cell r="M222" t="str">
            <v>X</v>
          </cell>
          <cell r="R222" t="str">
            <v>Guatemala</v>
          </cell>
          <cell r="S222" t="str">
            <v>Guatemala</v>
          </cell>
        </row>
        <row r="223">
          <cell r="B223">
            <v>2799253360108</v>
          </cell>
          <cell r="D223" t="str">
            <v>Bonilla</v>
          </cell>
          <cell r="E223" t="str">
            <v>Daniela</v>
          </cell>
          <cell r="F223">
            <v>1</v>
          </cell>
          <cell r="H223">
            <v>15</v>
          </cell>
          <cell r="M223" t="str">
            <v>X</v>
          </cell>
          <cell r="R223" t="str">
            <v>Guatemala</v>
          </cell>
          <cell r="S223" t="str">
            <v>Guatemala</v>
          </cell>
        </row>
        <row r="224">
          <cell r="B224">
            <v>1582893740101</v>
          </cell>
          <cell r="D224" t="str">
            <v>Cabrera</v>
          </cell>
          <cell r="E224" t="str">
            <v>Londi</v>
          </cell>
          <cell r="F224">
            <v>1</v>
          </cell>
          <cell r="H224">
            <v>46</v>
          </cell>
          <cell r="M224" t="str">
            <v>X</v>
          </cell>
          <cell r="R224" t="str">
            <v>Guatemala</v>
          </cell>
          <cell r="S224" t="str">
            <v>Guatemala</v>
          </cell>
        </row>
        <row r="225">
          <cell r="B225">
            <v>2780346080101</v>
          </cell>
          <cell r="D225" t="str">
            <v>Chuga</v>
          </cell>
          <cell r="E225" t="str">
            <v>Karla</v>
          </cell>
          <cell r="F225">
            <v>1</v>
          </cell>
          <cell r="H225">
            <v>42</v>
          </cell>
          <cell r="M225" t="str">
            <v>X</v>
          </cell>
          <cell r="R225" t="str">
            <v>Guatemala</v>
          </cell>
          <cell r="S225" t="str">
            <v>Guatemala</v>
          </cell>
        </row>
        <row r="226">
          <cell r="D226" t="str">
            <v>Roquel</v>
          </cell>
          <cell r="E226" t="str">
            <v>Angela</v>
          </cell>
          <cell r="F226">
            <v>1</v>
          </cell>
          <cell r="H226">
            <v>13</v>
          </cell>
          <cell r="M226" t="str">
            <v>X</v>
          </cell>
          <cell r="R226" t="str">
            <v>Guatemala</v>
          </cell>
          <cell r="S226" t="str">
            <v>Guatemala</v>
          </cell>
        </row>
        <row r="227">
          <cell r="D227" t="str">
            <v>Gomez</v>
          </cell>
          <cell r="E227" t="str">
            <v>Haylin</v>
          </cell>
          <cell r="F227">
            <v>1</v>
          </cell>
          <cell r="H227">
            <v>11</v>
          </cell>
          <cell r="M227" t="str">
            <v>X</v>
          </cell>
          <cell r="R227" t="str">
            <v>Guatemala</v>
          </cell>
          <cell r="S227" t="str">
            <v>Guatemala</v>
          </cell>
        </row>
        <row r="228">
          <cell r="B228">
            <v>2447149400101</v>
          </cell>
          <cell r="D228" t="str">
            <v>Acuta</v>
          </cell>
          <cell r="E228" t="str">
            <v>Meri</v>
          </cell>
          <cell r="F228">
            <v>1</v>
          </cell>
          <cell r="H228">
            <v>34</v>
          </cell>
          <cell r="M228" t="str">
            <v>X</v>
          </cell>
          <cell r="R228" t="str">
            <v>Guatemala</v>
          </cell>
          <cell r="S228" t="str">
            <v>Guatemala</v>
          </cell>
        </row>
        <row r="229">
          <cell r="B229">
            <v>2622159500411</v>
          </cell>
          <cell r="D229" t="str">
            <v>Santos</v>
          </cell>
          <cell r="E229" t="str">
            <v>Lilian</v>
          </cell>
          <cell r="F229">
            <v>1</v>
          </cell>
          <cell r="H229">
            <v>33</v>
          </cell>
          <cell r="M229" t="str">
            <v>X</v>
          </cell>
          <cell r="R229" t="str">
            <v>Guatemala</v>
          </cell>
          <cell r="S229" t="str">
            <v>Guatemala</v>
          </cell>
        </row>
        <row r="230">
          <cell r="D230" t="str">
            <v>Gomez</v>
          </cell>
          <cell r="E230" t="str">
            <v>ZabdY</v>
          </cell>
          <cell r="F230">
            <v>1</v>
          </cell>
          <cell r="H230">
            <v>14</v>
          </cell>
          <cell r="M230" t="str">
            <v>X</v>
          </cell>
          <cell r="R230" t="str">
            <v>Guatemala</v>
          </cell>
          <cell r="S230" t="str">
            <v>Guatemala</v>
          </cell>
        </row>
        <row r="231">
          <cell r="B231">
            <v>1819441890101</v>
          </cell>
          <cell r="D231" t="str">
            <v>Monzon</v>
          </cell>
          <cell r="E231" t="str">
            <v>Eluvia</v>
          </cell>
          <cell r="F231">
            <v>1</v>
          </cell>
          <cell r="H231">
            <v>34</v>
          </cell>
          <cell r="M231" t="str">
            <v>X</v>
          </cell>
          <cell r="R231" t="str">
            <v>Guatemala</v>
          </cell>
          <cell r="S231" t="str">
            <v>Guatemala</v>
          </cell>
        </row>
        <row r="232">
          <cell r="B232">
            <v>2447394120101</v>
          </cell>
          <cell r="D232" t="str">
            <v>Lemus</v>
          </cell>
          <cell r="E232" t="str">
            <v xml:space="preserve">Mirna </v>
          </cell>
          <cell r="F232">
            <v>1</v>
          </cell>
          <cell r="H232">
            <v>31</v>
          </cell>
          <cell r="M232" t="str">
            <v>X</v>
          </cell>
          <cell r="R232" t="str">
            <v>Guatemala</v>
          </cell>
          <cell r="S232" t="str">
            <v>Guatemala</v>
          </cell>
        </row>
        <row r="233">
          <cell r="B233">
            <v>1788047620101</v>
          </cell>
          <cell r="D233" t="str">
            <v>Revolorio</v>
          </cell>
          <cell r="E233" t="str">
            <v>Rossy</v>
          </cell>
          <cell r="F233">
            <v>1</v>
          </cell>
          <cell r="H233">
            <v>32</v>
          </cell>
          <cell r="M233" t="str">
            <v>X</v>
          </cell>
          <cell r="R233" t="str">
            <v>Guatemala</v>
          </cell>
          <cell r="S233" t="str">
            <v>Guatemala</v>
          </cell>
        </row>
        <row r="234">
          <cell r="B234">
            <v>2433337300101</v>
          </cell>
          <cell r="D234" t="str">
            <v>Menchu</v>
          </cell>
          <cell r="E234" t="str">
            <v>Marisabel</v>
          </cell>
          <cell r="F234">
            <v>1</v>
          </cell>
          <cell r="H234">
            <v>51</v>
          </cell>
          <cell r="M234" t="str">
            <v>X</v>
          </cell>
          <cell r="R234" t="str">
            <v>Guatemala</v>
          </cell>
          <cell r="S234" t="str">
            <v>Guatemala</v>
          </cell>
        </row>
        <row r="235">
          <cell r="B235">
            <v>2280210060101</v>
          </cell>
          <cell r="D235" t="str">
            <v>Del cid</v>
          </cell>
          <cell r="E235" t="str">
            <v>Monica</v>
          </cell>
          <cell r="F235">
            <v>1</v>
          </cell>
          <cell r="H235">
            <v>36</v>
          </cell>
          <cell r="M235" t="str">
            <v>X</v>
          </cell>
          <cell r="R235" t="str">
            <v>Guatemala</v>
          </cell>
          <cell r="S235" t="str">
            <v>Guatemala</v>
          </cell>
        </row>
        <row r="236">
          <cell r="D236" t="str">
            <v>Franco</v>
          </cell>
          <cell r="E236" t="str">
            <v>Rebeca</v>
          </cell>
          <cell r="F236">
            <v>1</v>
          </cell>
          <cell r="H236">
            <v>18</v>
          </cell>
          <cell r="M236" t="str">
            <v>X</v>
          </cell>
          <cell r="R236" t="str">
            <v>Guatemala</v>
          </cell>
          <cell r="S236" t="str">
            <v>Guatemala</v>
          </cell>
        </row>
        <row r="237">
          <cell r="B237">
            <v>1783175940101</v>
          </cell>
          <cell r="D237" t="str">
            <v>Ramirez</v>
          </cell>
          <cell r="E237" t="str">
            <v>Ingrid</v>
          </cell>
          <cell r="F237">
            <v>1</v>
          </cell>
          <cell r="H237">
            <v>44</v>
          </cell>
          <cell r="M237" t="str">
            <v>X</v>
          </cell>
          <cell r="R237" t="str">
            <v>Guatemala</v>
          </cell>
          <cell r="S237" t="str">
            <v>Guatemala</v>
          </cell>
        </row>
        <row r="238">
          <cell r="B238">
            <v>1634875611211</v>
          </cell>
          <cell r="D238" t="str">
            <v>Cax</v>
          </cell>
          <cell r="E238" t="str">
            <v>Susely</v>
          </cell>
          <cell r="F238">
            <v>1</v>
          </cell>
          <cell r="H238">
            <v>36</v>
          </cell>
          <cell r="M238" t="str">
            <v>X</v>
          </cell>
          <cell r="R238" t="str">
            <v>Guatemala</v>
          </cell>
          <cell r="S238" t="str">
            <v>Guatemala</v>
          </cell>
        </row>
        <row r="239">
          <cell r="B239">
            <v>2485890080101</v>
          </cell>
          <cell r="D239" t="str">
            <v>Cabrera</v>
          </cell>
          <cell r="E239" t="str">
            <v>Sindy</v>
          </cell>
          <cell r="F239">
            <v>1</v>
          </cell>
          <cell r="H239">
            <v>30</v>
          </cell>
          <cell r="M239" t="str">
            <v>X</v>
          </cell>
          <cell r="R239" t="str">
            <v>Guatemala</v>
          </cell>
          <cell r="S239" t="str">
            <v>Guatemala</v>
          </cell>
        </row>
        <row r="240">
          <cell r="B240">
            <v>2793862730101</v>
          </cell>
          <cell r="D240" t="str">
            <v>Maquiz</v>
          </cell>
          <cell r="E240" t="str">
            <v>Jeaniffer</v>
          </cell>
          <cell r="F240">
            <v>1</v>
          </cell>
          <cell r="H240">
            <v>31</v>
          </cell>
          <cell r="M240" t="str">
            <v>X</v>
          </cell>
          <cell r="R240" t="str">
            <v>Guatemala</v>
          </cell>
          <cell r="S240" t="str">
            <v>Guatemala</v>
          </cell>
        </row>
        <row r="241">
          <cell r="B241">
            <v>2520240870101</v>
          </cell>
          <cell r="D241" t="str">
            <v>Rodriguez</v>
          </cell>
          <cell r="E241" t="str">
            <v>Veronica</v>
          </cell>
          <cell r="F241">
            <v>1</v>
          </cell>
          <cell r="H241">
            <v>56</v>
          </cell>
          <cell r="M241" t="str">
            <v>X</v>
          </cell>
          <cell r="R241" t="str">
            <v>Guatemala</v>
          </cell>
          <cell r="S241" t="str">
            <v>Guatemala</v>
          </cell>
        </row>
        <row r="242">
          <cell r="B242">
            <v>2533953210101</v>
          </cell>
          <cell r="D242" t="str">
            <v>Mazariegoz</v>
          </cell>
          <cell r="E242" t="str">
            <v>Maria</v>
          </cell>
          <cell r="F242">
            <v>1</v>
          </cell>
          <cell r="H242">
            <v>23</v>
          </cell>
          <cell r="M242" t="str">
            <v>X</v>
          </cell>
          <cell r="R242" t="str">
            <v>Guatemala</v>
          </cell>
          <cell r="S242" t="str">
            <v>Guatemala</v>
          </cell>
        </row>
        <row r="243">
          <cell r="B243">
            <v>2135150320101</v>
          </cell>
          <cell r="D243" t="str">
            <v>Vasquez</v>
          </cell>
          <cell r="E243" t="str">
            <v>Josue</v>
          </cell>
          <cell r="F243">
            <v>2</v>
          </cell>
          <cell r="H243">
            <v>25</v>
          </cell>
          <cell r="M243" t="str">
            <v>X</v>
          </cell>
          <cell r="R243" t="str">
            <v>Guatemala</v>
          </cell>
          <cell r="S243" t="str">
            <v>Guatemala</v>
          </cell>
        </row>
        <row r="244">
          <cell r="B244">
            <v>3607333710917</v>
          </cell>
          <cell r="D244" t="str">
            <v>Gomez</v>
          </cell>
          <cell r="E244" t="str">
            <v>Elsi</v>
          </cell>
          <cell r="F244">
            <v>1</v>
          </cell>
          <cell r="H244">
            <v>63</v>
          </cell>
          <cell r="M244" t="str">
            <v>X</v>
          </cell>
          <cell r="R244" t="str">
            <v>Guatemala</v>
          </cell>
          <cell r="S244" t="str">
            <v>Guatemala</v>
          </cell>
        </row>
        <row r="245">
          <cell r="B245">
            <v>2780346080101</v>
          </cell>
          <cell r="D245" t="str">
            <v>Chuga</v>
          </cell>
          <cell r="E245" t="str">
            <v>Karla</v>
          </cell>
          <cell r="F245">
            <v>1</v>
          </cell>
          <cell r="H245">
            <v>42</v>
          </cell>
          <cell r="M245" t="str">
            <v>X</v>
          </cell>
          <cell r="R245" t="str">
            <v>Guatemala</v>
          </cell>
          <cell r="S245" t="str">
            <v>Guatemala</v>
          </cell>
        </row>
        <row r="246">
          <cell r="B246">
            <v>2325889960101</v>
          </cell>
          <cell r="D246" t="str">
            <v>Hermandez</v>
          </cell>
          <cell r="E246" t="str">
            <v>Ivonne</v>
          </cell>
          <cell r="F246">
            <v>1</v>
          </cell>
          <cell r="H246">
            <v>47</v>
          </cell>
          <cell r="M246" t="str">
            <v>X</v>
          </cell>
          <cell r="R246" t="str">
            <v>Guatemala</v>
          </cell>
          <cell r="S246" t="str">
            <v>Guatemala</v>
          </cell>
        </row>
        <row r="247">
          <cell r="B247">
            <v>1821028230101</v>
          </cell>
          <cell r="D247" t="str">
            <v>Zamora</v>
          </cell>
          <cell r="E247" t="str">
            <v>Johana</v>
          </cell>
          <cell r="F247">
            <v>1</v>
          </cell>
          <cell r="H247">
            <v>37</v>
          </cell>
          <cell r="M247" t="str">
            <v>X</v>
          </cell>
          <cell r="R247" t="str">
            <v>Guatemala</v>
          </cell>
          <cell r="S247" t="str">
            <v>Guatemala</v>
          </cell>
        </row>
        <row r="248">
          <cell r="B248">
            <v>2712340830101</v>
          </cell>
          <cell r="D248" t="str">
            <v>Lopez</v>
          </cell>
          <cell r="E248" t="str">
            <v>Silvia</v>
          </cell>
          <cell r="F248">
            <v>1</v>
          </cell>
          <cell r="H248">
            <v>46</v>
          </cell>
          <cell r="M248" t="str">
            <v>X</v>
          </cell>
          <cell r="R248" t="str">
            <v>Guatemala</v>
          </cell>
          <cell r="S248" t="str">
            <v>Guatemala</v>
          </cell>
        </row>
        <row r="249">
          <cell r="B249">
            <v>2413185800101</v>
          </cell>
          <cell r="D249" t="str">
            <v>Conde</v>
          </cell>
          <cell r="E249" t="str">
            <v>Cristina</v>
          </cell>
          <cell r="F249">
            <v>1</v>
          </cell>
          <cell r="H249">
            <v>5</v>
          </cell>
          <cell r="M249" t="str">
            <v>X</v>
          </cell>
          <cell r="R249" t="str">
            <v>Guatemala</v>
          </cell>
          <cell r="S249" t="str">
            <v>Guatemala</v>
          </cell>
        </row>
        <row r="250">
          <cell r="B250">
            <v>2041577300101</v>
          </cell>
          <cell r="D250" t="str">
            <v>Mejia</v>
          </cell>
          <cell r="E250" t="str">
            <v>Mia</v>
          </cell>
          <cell r="F250">
            <v>1</v>
          </cell>
          <cell r="H250">
            <v>8</v>
          </cell>
          <cell r="M250" t="str">
            <v>X</v>
          </cell>
          <cell r="R250" t="str">
            <v>Guatemala</v>
          </cell>
          <cell r="S250" t="str">
            <v>Guatemala</v>
          </cell>
        </row>
        <row r="251">
          <cell r="B251">
            <v>2279338850101</v>
          </cell>
          <cell r="D251" t="str">
            <v>Mejia</v>
          </cell>
          <cell r="E251" t="str">
            <v>Maria</v>
          </cell>
          <cell r="F251">
            <v>1</v>
          </cell>
          <cell r="H251">
            <v>6</v>
          </cell>
          <cell r="M251" t="str">
            <v>X</v>
          </cell>
          <cell r="R251" t="str">
            <v>Guatemala</v>
          </cell>
          <cell r="S251" t="str">
            <v>Guatemala</v>
          </cell>
        </row>
        <row r="252">
          <cell r="B252">
            <v>281445180101</v>
          </cell>
          <cell r="D252" t="str">
            <v>Brizuela</v>
          </cell>
          <cell r="E252" t="str">
            <v>Eily</v>
          </cell>
          <cell r="F252">
            <v>1</v>
          </cell>
          <cell r="H252">
            <v>10</v>
          </cell>
          <cell r="M252" t="str">
            <v>X</v>
          </cell>
          <cell r="R252" t="str">
            <v>Guatemala</v>
          </cell>
          <cell r="S252" t="str">
            <v>Guatemala</v>
          </cell>
        </row>
        <row r="253">
          <cell r="B253">
            <v>2993595060101</v>
          </cell>
          <cell r="D253" t="str">
            <v>Guzman</v>
          </cell>
          <cell r="E253" t="str">
            <v>Jaqueline</v>
          </cell>
          <cell r="F253">
            <v>1</v>
          </cell>
          <cell r="H253">
            <v>17</v>
          </cell>
          <cell r="M253" t="str">
            <v>X</v>
          </cell>
          <cell r="R253" t="str">
            <v>Guatemala</v>
          </cell>
          <cell r="S253" t="str">
            <v>Guatemala</v>
          </cell>
        </row>
        <row r="254">
          <cell r="D254" t="str">
            <v>Lima</v>
          </cell>
          <cell r="E254" t="str">
            <v>Dania</v>
          </cell>
          <cell r="F254">
            <v>1</v>
          </cell>
          <cell r="H254">
            <v>7</v>
          </cell>
          <cell r="M254" t="str">
            <v>X</v>
          </cell>
          <cell r="R254" t="str">
            <v>Guatemala</v>
          </cell>
          <cell r="S254" t="str">
            <v>Guatemala</v>
          </cell>
        </row>
        <row r="255">
          <cell r="B255">
            <v>2681829570101</v>
          </cell>
          <cell r="D255" t="str">
            <v>Calderon</v>
          </cell>
          <cell r="E255" t="str">
            <v>Lucelly</v>
          </cell>
          <cell r="F255">
            <v>1</v>
          </cell>
          <cell r="H255">
            <v>22</v>
          </cell>
          <cell r="M255" t="str">
            <v>X</v>
          </cell>
          <cell r="R255" t="str">
            <v>Guatemala</v>
          </cell>
          <cell r="S255" t="str">
            <v>Guatemala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es"/>
      <sheetName val="Fianzas"/>
      <sheetName val="Codigos"/>
    </sheetNames>
    <sheetDataSet>
      <sheetData sheetId="0">
        <row r="8">
          <cell r="B8">
            <v>195380754101</v>
          </cell>
          <cell r="D8" t="str">
            <v>POZUELOS</v>
          </cell>
          <cell r="E8" t="str">
            <v>ERWIN</v>
          </cell>
          <cell r="F8">
            <v>2</v>
          </cell>
          <cell r="M8" t="str">
            <v>X</v>
          </cell>
          <cell r="R8" t="str">
            <v>Guatemala</v>
          </cell>
          <cell r="S8" t="str">
            <v>Guatemala</v>
          </cell>
        </row>
        <row r="9">
          <cell r="B9">
            <v>2299591930101</v>
          </cell>
          <cell r="D9" t="str">
            <v>POZUELOS</v>
          </cell>
          <cell r="E9" t="str">
            <v>GABRIEL</v>
          </cell>
          <cell r="F9">
            <v>2</v>
          </cell>
          <cell r="M9" t="str">
            <v>X</v>
          </cell>
          <cell r="R9" t="str">
            <v>Guatemala</v>
          </cell>
          <cell r="S9" t="str">
            <v>Guatemala</v>
          </cell>
        </row>
        <row r="10">
          <cell r="B10">
            <v>1999164430101</v>
          </cell>
          <cell r="D10" t="str">
            <v>BETETA</v>
          </cell>
          <cell r="E10" t="str">
            <v>CLAUDIE</v>
          </cell>
          <cell r="F10">
            <v>1</v>
          </cell>
          <cell r="M10" t="str">
            <v>x</v>
          </cell>
          <cell r="R10" t="str">
            <v>Guatemala</v>
          </cell>
          <cell r="S10" t="str">
            <v>Guatemala</v>
          </cell>
        </row>
        <row r="11">
          <cell r="B11" t="str">
            <v>MENOR DE EDAD</v>
          </cell>
          <cell r="D11" t="str">
            <v>BELTETON</v>
          </cell>
          <cell r="E11" t="str">
            <v>NATALIE</v>
          </cell>
          <cell r="F11">
            <v>1</v>
          </cell>
          <cell r="M11" t="str">
            <v>x</v>
          </cell>
          <cell r="R11" t="str">
            <v>Guatemala</v>
          </cell>
          <cell r="S11" t="str">
            <v>Guatemala</v>
          </cell>
        </row>
        <row r="12">
          <cell r="B12">
            <v>1607778950101</v>
          </cell>
          <cell r="D12" t="str">
            <v xml:space="preserve">GODOY </v>
          </cell>
          <cell r="E12" t="str">
            <v>MERCEDES</v>
          </cell>
          <cell r="F12">
            <v>1</v>
          </cell>
          <cell r="M12" t="str">
            <v>x</v>
          </cell>
          <cell r="R12" t="str">
            <v>Guatemala</v>
          </cell>
          <cell r="S12" t="str">
            <v>Guatemala</v>
          </cell>
        </row>
        <row r="13">
          <cell r="B13" t="str">
            <v>MENOR DE EDAD</v>
          </cell>
          <cell r="D13" t="str">
            <v xml:space="preserve">FARFAN </v>
          </cell>
          <cell r="E13" t="str">
            <v>CHELSIE</v>
          </cell>
          <cell r="F13">
            <v>1</v>
          </cell>
          <cell r="M13" t="str">
            <v>x</v>
          </cell>
          <cell r="R13" t="str">
            <v>Guatemala</v>
          </cell>
          <cell r="S13" t="str">
            <v>Guatemala</v>
          </cell>
        </row>
        <row r="14">
          <cell r="B14" t="str">
            <v>MENOR DE EDAD</v>
          </cell>
          <cell r="D14" t="str">
            <v>COZAJAY</v>
          </cell>
          <cell r="E14" t="str">
            <v>PAMELA</v>
          </cell>
          <cell r="F14">
            <v>1</v>
          </cell>
          <cell r="M14" t="str">
            <v>x</v>
          </cell>
          <cell r="R14" t="str">
            <v>Guatemala</v>
          </cell>
          <cell r="S14" t="str">
            <v>Guatemala</v>
          </cell>
        </row>
        <row r="15">
          <cell r="B15" t="str">
            <v>MENOR DE EDAD</v>
          </cell>
          <cell r="D15" t="str">
            <v>JUAREZ</v>
          </cell>
          <cell r="E15" t="str">
            <v>HANS</v>
          </cell>
          <cell r="F15">
            <v>2</v>
          </cell>
          <cell r="M15" t="str">
            <v>x</v>
          </cell>
          <cell r="R15" t="str">
            <v>Guatemala</v>
          </cell>
          <cell r="S15" t="str">
            <v>Guatemala</v>
          </cell>
        </row>
        <row r="16">
          <cell r="B16" t="str">
            <v>MENOR DE EDAD</v>
          </cell>
          <cell r="D16" t="str">
            <v>PACHECO</v>
          </cell>
          <cell r="E16" t="str">
            <v>ANDREA</v>
          </cell>
          <cell r="F16">
            <v>1</v>
          </cell>
          <cell r="M16" t="str">
            <v>x</v>
          </cell>
          <cell r="R16" t="str">
            <v>Guatemala</v>
          </cell>
          <cell r="S16" t="str">
            <v>Guatemala</v>
          </cell>
        </row>
        <row r="17">
          <cell r="B17" t="str">
            <v>MENOR DE EDAD</v>
          </cell>
          <cell r="D17" t="str">
            <v xml:space="preserve">PACHECO </v>
          </cell>
          <cell r="E17" t="str">
            <v>ANDERSON</v>
          </cell>
          <cell r="F17">
            <v>2</v>
          </cell>
          <cell r="M17" t="str">
            <v>x</v>
          </cell>
          <cell r="R17" t="str">
            <v>Guatemala</v>
          </cell>
          <cell r="S17" t="str">
            <v>Guatemala</v>
          </cell>
        </row>
        <row r="18">
          <cell r="B18" t="str">
            <v>MENOR DE EDAD</v>
          </cell>
          <cell r="D18" t="str">
            <v xml:space="preserve">CASTILLO </v>
          </cell>
          <cell r="E18" t="str">
            <v xml:space="preserve">VICTORINO </v>
          </cell>
          <cell r="F18">
            <v>2</v>
          </cell>
          <cell r="M18" t="str">
            <v>x</v>
          </cell>
          <cell r="R18" t="str">
            <v>Guatemala</v>
          </cell>
          <cell r="S18" t="str">
            <v>Guatemala</v>
          </cell>
        </row>
        <row r="19">
          <cell r="B19" t="str">
            <v>MENOR DE EDAD</v>
          </cell>
          <cell r="D19" t="str">
            <v>LOPEZ</v>
          </cell>
          <cell r="E19" t="str">
            <v xml:space="preserve">JEFFREY </v>
          </cell>
          <cell r="F19">
            <v>2</v>
          </cell>
          <cell r="M19" t="str">
            <v>x</v>
          </cell>
          <cell r="R19" t="str">
            <v>Guatemala</v>
          </cell>
          <cell r="S19" t="str">
            <v>Guatemala</v>
          </cell>
        </row>
        <row r="20">
          <cell r="B20" t="str">
            <v>MENOR DE EDAD</v>
          </cell>
          <cell r="D20" t="str">
            <v xml:space="preserve">BARREDA </v>
          </cell>
          <cell r="E20" t="str">
            <v>MAYRA</v>
          </cell>
          <cell r="F20">
            <v>1</v>
          </cell>
          <cell r="M20" t="str">
            <v>x</v>
          </cell>
          <cell r="R20" t="str">
            <v>Guatemala</v>
          </cell>
          <cell r="S20" t="str">
            <v>Guatemala</v>
          </cell>
        </row>
        <row r="21">
          <cell r="B21" t="str">
            <v>MENOR DE EDAD</v>
          </cell>
          <cell r="D21" t="str">
            <v xml:space="preserve">SANTOS </v>
          </cell>
          <cell r="E21" t="str">
            <v>JULIAN</v>
          </cell>
          <cell r="F21">
            <v>2</v>
          </cell>
          <cell r="M21" t="str">
            <v>x</v>
          </cell>
          <cell r="R21" t="str">
            <v>Guatemala</v>
          </cell>
          <cell r="S21" t="str">
            <v>Guatemala</v>
          </cell>
        </row>
        <row r="22">
          <cell r="B22" t="str">
            <v>MENOR DE EDAD</v>
          </cell>
          <cell r="D22" t="str">
            <v>GOMEZ</v>
          </cell>
          <cell r="E22" t="str">
            <v xml:space="preserve">HEYLIN </v>
          </cell>
          <cell r="F22">
            <v>1</v>
          </cell>
          <cell r="M22" t="str">
            <v>x</v>
          </cell>
          <cell r="R22" t="str">
            <v>Guatemala</v>
          </cell>
          <cell r="S22" t="str">
            <v>Guatemala</v>
          </cell>
        </row>
        <row r="23">
          <cell r="B23">
            <v>1604755540101</v>
          </cell>
          <cell r="D23" t="str">
            <v>ARANA</v>
          </cell>
          <cell r="E23" t="str">
            <v>LOURDES</v>
          </cell>
          <cell r="F23">
            <v>1</v>
          </cell>
          <cell r="M23" t="str">
            <v>x</v>
          </cell>
          <cell r="R23" t="str">
            <v>Guatemala</v>
          </cell>
          <cell r="S23" t="str">
            <v>Guatemala</v>
          </cell>
        </row>
        <row r="24">
          <cell r="B24" t="str">
            <v>MENOR DE EDAD</v>
          </cell>
          <cell r="D24" t="str">
            <v>GOMEZ</v>
          </cell>
          <cell r="E24" t="str">
            <v>EVELYN</v>
          </cell>
          <cell r="F24">
            <v>1</v>
          </cell>
          <cell r="M24" t="str">
            <v>x</v>
          </cell>
          <cell r="R24" t="str">
            <v>Guatemala</v>
          </cell>
          <cell r="S24" t="str">
            <v>Guatemala</v>
          </cell>
        </row>
        <row r="25">
          <cell r="B25" t="str">
            <v>MENOR DE EDAD</v>
          </cell>
          <cell r="D25" t="str">
            <v>PEREZ</v>
          </cell>
          <cell r="E25" t="str">
            <v>GIOBANNY</v>
          </cell>
          <cell r="F25">
            <v>2</v>
          </cell>
          <cell r="M25" t="str">
            <v>x</v>
          </cell>
          <cell r="R25" t="str">
            <v>Guatemala</v>
          </cell>
          <cell r="S25" t="str">
            <v>Guatemala</v>
          </cell>
        </row>
        <row r="26">
          <cell r="B26" t="str">
            <v>MENOR DE EDAD</v>
          </cell>
          <cell r="D26" t="str">
            <v>CANON</v>
          </cell>
          <cell r="E26" t="str">
            <v>NORMAN</v>
          </cell>
          <cell r="F26">
            <v>2</v>
          </cell>
          <cell r="M26" t="str">
            <v>x</v>
          </cell>
          <cell r="R26" t="str">
            <v>Guatemala</v>
          </cell>
          <cell r="S26" t="str">
            <v>Guatemala</v>
          </cell>
        </row>
        <row r="27">
          <cell r="B27">
            <v>2594018460602</v>
          </cell>
          <cell r="D27" t="str">
            <v>BARILLAS</v>
          </cell>
          <cell r="E27" t="str">
            <v xml:space="preserve">GUILLERMO </v>
          </cell>
          <cell r="F27">
            <v>2</v>
          </cell>
          <cell r="M27" t="str">
            <v>x</v>
          </cell>
          <cell r="R27" t="str">
            <v>Guatemala</v>
          </cell>
          <cell r="S27" t="str">
            <v>Guatemala</v>
          </cell>
        </row>
        <row r="28">
          <cell r="B28" t="str">
            <v xml:space="preserve">PENDIENTE </v>
          </cell>
          <cell r="D28" t="str">
            <v>Lopez</v>
          </cell>
          <cell r="E28" t="str">
            <v>Sara</v>
          </cell>
          <cell r="F28">
            <v>1</v>
          </cell>
          <cell r="H28">
            <v>36</v>
          </cell>
          <cell r="M28" t="str">
            <v>X</v>
          </cell>
          <cell r="R28" t="str">
            <v>Guatemala</v>
          </cell>
          <cell r="S28" t="str">
            <v>Guatemala</v>
          </cell>
        </row>
        <row r="29">
          <cell r="B29" t="str">
            <v xml:space="preserve">PENDIENTE </v>
          </cell>
          <cell r="D29" t="str">
            <v xml:space="preserve">Sican </v>
          </cell>
          <cell r="E29" t="str">
            <v>Javes</v>
          </cell>
          <cell r="F29">
            <v>2</v>
          </cell>
          <cell r="H29">
            <v>5</v>
          </cell>
          <cell r="M29" t="str">
            <v>X</v>
          </cell>
          <cell r="R29" t="str">
            <v>Guatemala</v>
          </cell>
          <cell r="S29" t="str">
            <v>Guatemala</v>
          </cell>
        </row>
        <row r="30">
          <cell r="B30" t="str">
            <v xml:space="preserve">PENDIENTE </v>
          </cell>
          <cell r="D30" t="str">
            <v xml:space="preserve">Serrano </v>
          </cell>
          <cell r="E30" t="str">
            <v>Raul</v>
          </cell>
          <cell r="F30">
            <v>2</v>
          </cell>
          <cell r="H30">
            <v>25</v>
          </cell>
          <cell r="M30" t="str">
            <v>X</v>
          </cell>
          <cell r="R30" t="str">
            <v>Guatemala</v>
          </cell>
          <cell r="S30" t="str">
            <v>Guatemala</v>
          </cell>
        </row>
        <row r="31">
          <cell r="B31" t="str">
            <v xml:space="preserve">PENDIENTE </v>
          </cell>
          <cell r="D31" t="str">
            <v>Gonzalez</v>
          </cell>
          <cell r="E31" t="str">
            <v>Ebria</v>
          </cell>
          <cell r="F31">
            <v>1</v>
          </cell>
          <cell r="H31">
            <v>48</v>
          </cell>
          <cell r="M31" t="str">
            <v>X</v>
          </cell>
          <cell r="R31" t="str">
            <v>Guatemala</v>
          </cell>
          <cell r="S31" t="str">
            <v>Guatemala</v>
          </cell>
        </row>
        <row r="32">
          <cell r="B32" t="str">
            <v xml:space="preserve">PENDIENTE </v>
          </cell>
          <cell r="D32" t="str">
            <v>Chavarria</v>
          </cell>
          <cell r="E32" t="str">
            <v>Karla</v>
          </cell>
          <cell r="F32">
            <v>1</v>
          </cell>
          <cell r="M32" t="str">
            <v>x</v>
          </cell>
          <cell r="R32" t="str">
            <v>Guatemala</v>
          </cell>
          <cell r="S32" t="str">
            <v>Guatemala</v>
          </cell>
        </row>
        <row r="33">
          <cell r="B33" t="str">
            <v xml:space="preserve">PENDIENTE </v>
          </cell>
          <cell r="D33" t="str">
            <v>Muñoz</v>
          </cell>
          <cell r="E33" t="str">
            <v>Jorge</v>
          </cell>
          <cell r="F33">
            <v>2</v>
          </cell>
          <cell r="H33">
            <v>33</v>
          </cell>
          <cell r="M33" t="str">
            <v>x</v>
          </cell>
          <cell r="R33" t="str">
            <v>Guatemala</v>
          </cell>
          <cell r="S33" t="str">
            <v>Guatemala</v>
          </cell>
        </row>
        <row r="34">
          <cell r="B34" t="str">
            <v xml:space="preserve">PENDIENTE </v>
          </cell>
          <cell r="D34" t="str">
            <v>Lara</v>
          </cell>
          <cell r="E34" t="str">
            <v>Cecilia</v>
          </cell>
          <cell r="F34">
            <v>1</v>
          </cell>
          <cell r="H34">
            <v>28</v>
          </cell>
          <cell r="M34" t="str">
            <v>x</v>
          </cell>
          <cell r="R34" t="str">
            <v>Guatemala</v>
          </cell>
          <cell r="S34" t="str">
            <v>Guatemala</v>
          </cell>
        </row>
        <row r="35">
          <cell r="B35" t="str">
            <v xml:space="preserve">PENDIENTE </v>
          </cell>
          <cell r="D35" t="str">
            <v>Cruz</v>
          </cell>
          <cell r="E35" t="str">
            <v>Luky</v>
          </cell>
          <cell r="F35">
            <v>1</v>
          </cell>
          <cell r="H35">
            <v>35</v>
          </cell>
          <cell r="M35" t="str">
            <v>x</v>
          </cell>
          <cell r="R35" t="str">
            <v>Guatemala</v>
          </cell>
          <cell r="S35" t="str">
            <v>Guatemala</v>
          </cell>
        </row>
        <row r="36">
          <cell r="B36" t="str">
            <v xml:space="preserve">PENDIENTE </v>
          </cell>
          <cell r="D36" t="str">
            <v>Castillo</v>
          </cell>
          <cell r="E36" t="str">
            <v>Sandra</v>
          </cell>
          <cell r="F36">
            <v>1</v>
          </cell>
          <cell r="H36">
            <v>59</v>
          </cell>
          <cell r="M36" t="str">
            <v>x</v>
          </cell>
          <cell r="R36" t="str">
            <v>Guatemala</v>
          </cell>
          <cell r="S36" t="str">
            <v>Guatemala</v>
          </cell>
        </row>
        <row r="37">
          <cell r="B37" t="str">
            <v xml:space="preserve">PENDIENTE </v>
          </cell>
          <cell r="D37" t="str">
            <v>Gonzalez</v>
          </cell>
          <cell r="E37" t="str">
            <v>Astrid</v>
          </cell>
          <cell r="F37">
            <v>1</v>
          </cell>
          <cell r="H37">
            <v>42</v>
          </cell>
          <cell r="M37" t="str">
            <v>x</v>
          </cell>
          <cell r="R37" t="str">
            <v>Guatemala</v>
          </cell>
          <cell r="S37" t="str">
            <v>Guatemala</v>
          </cell>
        </row>
        <row r="38">
          <cell r="B38" t="str">
            <v xml:space="preserve">PENDIENTE </v>
          </cell>
          <cell r="D38" t="str">
            <v>Mogollon</v>
          </cell>
          <cell r="E38" t="str">
            <v>Shirley</v>
          </cell>
          <cell r="F38">
            <v>1</v>
          </cell>
          <cell r="H38">
            <v>37</v>
          </cell>
          <cell r="M38" t="str">
            <v>x</v>
          </cell>
          <cell r="R38" t="str">
            <v>Guatemala</v>
          </cell>
          <cell r="S38" t="str">
            <v>Guatemala</v>
          </cell>
        </row>
        <row r="39">
          <cell r="B39" t="str">
            <v xml:space="preserve">PENDIENTE </v>
          </cell>
          <cell r="D39" t="str">
            <v>Valiente</v>
          </cell>
          <cell r="E39" t="str">
            <v>Manuel</v>
          </cell>
          <cell r="F39">
            <v>2</v>
          </cell>
          <cell r="H39">
            <v>37</v>
          </cell>
          <cell r="M39" t="str">
            <v>x</v>
          </cell>
          <cell r="R39" t="str">
            <v>Guatemala</v>
          </cell>
          <cell r="S39" t="str">
            <v>Guatemala</v>
          </cell>
        </row>
        <row r="40">
          <cell r="B40" t="str">
            <v xml:space="preserve">PENDIENTE </v>
          </cell>
          <cell r="D40" t="str">
            <v>Lopez</v>
          </cell>
          <cell r="E40" t="str">
            <v>Miguel</v>
          </cell>
          <cell r="F40">
            <v>2</v>
          </cell>
          <cell r="H40">
            <v>38</v>
          </cell>
          <cell r="M40" t="str">
            <v>x</v>
          </cell>
          <cell r="R40" t="str">
            <v>Guatemala</v>
          </cell>
          <cell r="S40" t="str">
            <v>Guatemala</v>
          </cell>
        </row>
        <row r="41">
          <cell r="B41" t="str">
            <v xml:space="preserve">PENDIENTE </v>
          </cell>
          <cell r="D41" t="str">
            <v xml:space="preserve">Moreno </v>
          </cell>
          <cell r="E41" t="str">
            <v>Dara</v>
          </cell>
          <cell r="F41">
            <v>1</v>
          </cell>
          <cell r="H41">
            <v>45</v>
          </cell>
          <cell r="M41" t="str">
            <v>x</v>
          </cell>
          <cell r="R41" t="str">
            <v>Guatemala</v>
          </cell>
          <cell r="S41" t="str">
            <v>Guatemala</v>
          </cell>
        </row>
        <row r="42">
          <cell r="B42" t="str">
            <v xml:space="preserve">PENDIENTE </v>
          </cell>
          <cell r="D42" t="str">
            <v>Yuman</v>
          </cell>
          <cell r="E42" t="str">
            <v>Karina</v>
          </cell>
          <cell r="F42">
            <v>1</v>
          </cell>
          <cell r="H42">
            <v>43</v>
          </cell>
          <cell r="M42" t="str">
            <v>x</v>
          </cell>
          <cell r="R42" t="str">
            <v>Guatemala</v>
          </cell>
          <cell r="S42" t="str">
            <v>Guatemala</v>
          </cell>
        </row>
        <row r="43">
          <cell r="B43" t="str">
            <v xml:space="preserve">PENDIENTE </v>
          </cell>
          <cell r="D43" t="str">
            <v>Ordoñez</v>
          </cell>
          <cell r="E43" t="str">
            <v>Dagoberto</v>
          </cell>
          <cell r="F43">
            <v>2</v>
          </cell>
          <cell r="H43">
            <v>68</v>
          </cell>
          <cell r="M43" t="str">
            <v>x</v>
          </cell>
          <cell r="R43" t="str">
            <v>Guatemala</v>
          </cell>
          <cell r="S43" t="str">
            <v>Guatemala</v>
          </cell>
        </row>
        <row r="44">
          <cell r="B44" t="str">
            <v xml:space="preserve">PENDIENTE </v>
          </cell>
          <cell r="D44" t="str">
            <v>Malario</v>
          </cell>
          <cell r="E44" t="str">
            <v>Norma</v>
          </cell>
          <cell r="F44">
            <v>1</v>
          </cell>
          <cell r="H44">
            <v>47</v>
          </cell>
          <cell r="M44" t="str">
            <v>x</v>
          </cell>
          <cell r="R44" t="str">
            <v>Guatemala</v>
          </cell>
          <cell r="S44" t="str">
            <v>Guatemala</v>
          </cell>
        </row>
        <row r="45">
          <cell r="B45" t="str">
            <v xml:space="preserve">PENDIENTE </v>
          </cell>
          <cell r="D45" t="str">
            <v>Velazquez</v>
          </cell>
          <cell r="E45" t="str">
            <v>Lidia</v>
          </cell>
          <cell r="F45">
            <v>1</v>
          </cell>
          <cell r="H45">
            <v>35</v>
          </cell>
          <cell r="M45" t="str">
            <v>x</v>
          </cell>
          <cell r="R45" t="str">
            <v>Guatemala</v>
          </cell>
          <cell r="S45" t="str">
            <v>Guatemala</v>
          </cell>
        </row>
        <row r="46">
          <cell r="B46" t="str">
            <v xml:space="preserve">PENDIENTE </v>
          </cell>
          <cell r="D46" t="str">
            <v>Roque</v>
          </cell>
          <cell r="E46" t="str">
            <v>Byron</v>
          </cell>
          <cell r="F46">
            <v>2</v>
          </cell>
          <cell r="H46">
            <v>11</v>
          </cell>
          <cell r="M46" t="str">
            <v>x</v>
          </cell>
          <cell r="R46" t="str">
            <v>Guatemala</v>
          </cell>
          <cell r="S46" t="str">
            <v>Guatemala</v>
          </cell>
        </row>
        <row r="47">
          <cell r="B47" t="str">
            <v xml:space="preserve">PENDIENTE </v>
          </cell>
          <cell r="D47" t="str">
            <v>Roque</v>
          </cell>
          <cell r="E47" t="str">
            <v>Abigail</v>
          </cell>
          <cell r="F47">
            <v>1</v>
          </cell>
          <cell r="H47">
            <v>6</v>
          </cell>
          <cell r="M47" t="str">
            <v>x</v>
          </cell>
          <cell r="R47" t="str">
            <v>Guatemala</v>
          </cell>
          <cell r="S47" t="str">
            <v>Guatemala</v>
          </cell>
        </row>
        <row r="48">
          <cell r="B48" t="str">
            <v xml:space="preserve">PENDIENTE </v>
          </cell>
          <cell r="D48" t="str">
            <v>Roque</v>
          </cell>
          <cell r="E48" t="str">
            <v>Rudy</v>
          </cell>
          <cell r="F48">
            <v>1</v>
          </cell>
          <cell r="H48">
            <v>36</v>
          </cell>
          <cell r="M48" t="str">
            <v>x</v>
          </cell>
          <cell r="R48" t="str">
            <v>Guatemala</v>
          </cell>
          <cell r="S48" t="str">
            <v>Guatemala</v>
          </cell>
        </row>
        <row r="49">
          <cell r="B49" t="str">
            <v xml:space="preserve">PENDIENTE </v>
          </cell>
          <cell r="D49" t="str">
            <v>Rivera</v>
          </cell>
          <cell r="E49" t="str">
            <v>Cony</v>
          </cell>
          <cell r="F49">
            <v>1</v>
          </cell>
          <cell r="H49">
            <v>60</v>
          </cell>
          <cell r="M49" t="str">
            <v>x</v>
          </cell>
          <cell r="R49" t="str">
            <v>Guatemala</v>
          </cell>
          <cell r="S49" t="str">
            <v>Guatemala</v>
          </cell>
        </row>
        <row r="50">
          <cell r="B50" t="str">
            <v xml:space="preserve">PENDIENTE </v>
          </cell>
          <cell r="E50" t="str">
            <v>Maritza</v>
          </cell>
          <cell r="F50">
            <v>1</v>
          </cell>
          <cell r="H50">
            <v>60</v>
          </cell>
          <cell r="M50" t="str">
            <v>x</v>
          </cell>
          <cell r="R50" t="str">
            <v>Guatemala</v>
          </cell>
          <cell r="S50" t="str">
            <v>Guatemala</v>
          </cell>
        </row>
        <row r="51">
          <cell r="B51" t="str">
            <v xml:space="preserve">PENDIENTE </v>
          </cell>
          <cell r="D51" t="str">
            <v>Polanco</v>
          </cell>
          <cell r="E51" t="str">
            <v>Alba</v>
          </cell>
          <cell r="F51">
            <v>1</v>
          </cell>
          <cell r="H51">
            <v>53</v>
          </cell>
          <cell r="M51" t="str">
            <v>x</v>
          </cell>
          <cell r="R51" t="str">
            <v>Guatemala</v>
          </cell>
          <cell r="S51" t="str">
            <v>Guatemala</v>
          </cell>
        </row>
        <row r="52">
          <cell r="B52" t="str">
            <v xml:space="preserve">PENDIENTE </v>
          </cell>
          <cell r="D52" t="str">
            <v>Illezcas</v>
          </cell>
          <cell r="E52" t="str">
            <v>Feliz</v>
          </cell>
          <cell r="F52">
            <v>2</v>
          </cell>
          <cell r="H52">
            <v>19</v>
          </cell>
          <cell r="M52" t="str">
            <v>x</v>
          </cell>
          <cell r="R52" t="str">
            <v>Guatemala</v>
          </cell>
          <cell r="S52" t="str">
            <v>Guatemala</v>
          </cell>
        </row>
        <row r="53">
          <cell r="B53" t="str">
            <v xml:space="preserve">PENDIENTE </v>
          </cell>
          <cell r="D53" t="str">
            <v>Illezcas</v>
          </cell>
          <cell r="E53" t="str">
            <v>Ana</v>
          </cell>
          <cell r="F53">
            <v>1</v>
          </cell>
          <cell r="H53">
            <v>17</v>
          </cell>
          <cell r="M53" t="str">
            <v>x</v>
          </cell>
          <cell r="R53" t="str">
            <v>Guatemala</v>
          </cell>
          <cell r="S53" t="str">
            <v>Guatemala</v>
          </cell>
        </row>
        <row r="54">
          <cell r="B54" t="str">
            <v xml:space="preserve">PENDIENTE </v>
          </cell>
          <cell r="D54" t="str">
            <v>Chet</v>
          </cell>
          <cell r="E54" t="str">
            <v>Marta</v>
          </cell>
          <cell r="F54">
            <v>1</v>
          </cell>
          <cell r="H54">
            <v>18</v>
          </cell>
          <cell r="M54" t="str">
            <v>x</v>
          </cell>
          <cell r="R54" t="str">
            <v>Guatemala</v>
          </cell>
          <cell r="S54" t="str">
            <v>Guatemala</v>
          </cell>
        </row>
        <row r="55">
          <cell r="B55" t="str">
            <v xml:space="preserve">PENDIENTE </v>
          </cell>
          <cell r="D55" t="str">
            <v>Alba</v>
          </cell>
          <cell r="E55" t="str">
            <v>Pamela</v>
          </cell>
          <cell r="F55">
            <v>1</v>
          </cell>
          <cell r="H55">
            <v>22</v>
          </cell>
          <cell r="M55" t="str">
            <v>x</v>
          </cell>
          <cell r="R55" t="str">
            <v>Guatemala</v>
          </cell>
          <cell r="S55" t="str">
            <v>Guatemala</v>
          </cell>
        </row>
        <row r="56">
          <cell r="B56" t="str">
            <v xml:space="preserve">PENDIENTE </v>
          </cell>
          <cell r="D56" t="str">
            <v>Atlan</v>
          </cell>
          <cell r="E56" t="str">
            <v>Marle</v>
          </cell>
          <cell r="F56">
            <v>1</v>
          </cell>
          <cell r="H56">
            <v>19</v>
          </cell>
          <cell r="M56" t="str">
            <v>x</v>
          </cell>
          <cell r="R56" t="str">
            <v>Guatemala</v>
          </cell>
          <cell r="S56" t="str">
            <v>Guatemala</v>
          </cell>
        </row>
        <row r="57">
          <cell r="B57" t="str">
            <v xml:space="preserve">PENDIENTE </v>
          </cell>
          <cell r="D57" t="str">
            <v>Rivera</v>
          </cell>
          <cell r="E57" t="str">
            <v>Cony</v>
          </cell>
          <cell r="F57">
            <v>1</v>
          </cell>
          <cell r="H57">
            <v>60</v>
          </cell>
          <cell r="M57" t="str">
            <v>x</v>
          </cell>
          <cell r="R57" t="str">
            <v>Guatemala</v>
          </cell>
          <cell r="S57" t="str">
            <v>Guatemala</v>
          </cell>
        </row>
        <row r="58">
          <cell r="B58" t="str">
            <v xml:space="preserve">PENDIENTE </v>
          </cell>
          <cell r="D58" t="str">
            <v>Lopez</v>
          </cell>
          <cell r="E58" t="str">
            <v>jennifer</v>
          </cell>
          <cell r="F58">
            <v>1</v>
          </cell>
          <cell r="H58">
            <v>6</v>
          </cell>
          <cell r="M58" t="str">
            <v>x</v>
          </cell>
          <cell r="R58" t="str">
            <v>Guatemala</v>
          </cell>
          <cell r="S58" t="str">
            <v>Guatemala</v>
          </cell>
        </row>
        <row r="59">
          <cell r="B59" t="str">
            <v xml:space="preserve">PENDIENTE </v>
          </cell>
          <cell r="D59" t="str">
            <v>Arias</v>
          </cell>
          <cell r="E59" t="str">
            <v>Glandy</v>
          </cell>
          <cell r="F59">
            <v>1</v>
          </cell>
          <cell r="H59">
            <v>21</v>
          </cell>
          <cell r="M59" t="str">
            <v>x</v>
          </cell>
          <cell r="R59" t="str">
            <v>Guatemala</v>
          </cell>
          <cell r="S59" t="str">
            <v>Guatemala</v>
          </cell>
        </row>
        <row r="60">
          <cell r="B60" t="str">
            <v xml:space="preserve">PENDIENTE </v>
          </cell>
          <cell r="D60" t="str">
            <v>Zuñiga</v>
          </cell>
          <cell r="E60" t="str">
            <v>Paolo</v>
          </cell>
          <cell r="F60">
            <v>2</v>
          </cell>
          <cell r="H60">
            <v>18</v>
          </cell>
          <cell r="M60" t="str">
            <v>x</v>
          </cell>
          <cell r="R60" t="str">
            <v>Guatemala</v>
          </cell>
          <cell r="S60" t="str">
            <v>Guatemala</v>
          </cell>
        </row>
        <row r="61">
          <cell r="B61" t="str">
            <v xml:space="preserve">PENDIENTE </v>
          </cell>
          <cell r="D61" t="str">
            <v>Diaz</v>
          </cell>
          <cell r="E61" t="str">
            <v>Delmison</v>
          </cell>
          <cell r="F61">
            <v>2</v>
          </cell>
          <cell r="H61">
            <v>19</v>
          </cell>
          <cell r="M61" t="str">
            <v>x</v>
          </cell>
          <cell r="R61" t="str">
            <v>Guatemala</v>
          </cell>
          <cell r="S61" t="str">
            <v>Guatemala</v>
          </cell>
        </row>
        <row r="62">
          <cell r="B62" t="str">
            <v xml:space="preserve">PENDIENTE </v>
          </cell>
          <cell r="D62" t="str">
            <v>Rios</v>
          </cell>
          <cell r="E62" t="str">
            <v>Chelsea</v>
          </cell>
          <cell r="F62">
            <v>1</v>
          </cell>
          <cell r="H62">
            <v>5</v>
          </cell>
          <cell r="M62" t="str">
            <v>x</v>
          </cell>
          <cell r="R62" t="str">
            <v>Guatemala</v>
          </cell>
          <cell r="S62" t="str">
            <v>Guatemala</v>
          </cell>
        </row>
        <row r="63">
          <cell r="B63" t="str">
            <v xml:space="preserve">PENDIENTE </v>
          </cell>
          <cell r="D63" t="str">
            <v>Carvajal</v>
          </cell>
          <cell r="E63" t="str">
            <v>Leslie</v>
          </cell>
          <cell r="F63">
            <v>1</v>
          </cell>
          <cell r="H63">
            <v>22</v>
          </cell>
          <cell r="M63" t="str">
            <v>x</v>
          </cell>
          <cell r="R63" t="str">
            <v>Guatemala</v>
          </cell>
          <cell r="S63" t="str">
            <v>Guatemala</v>
          </cell>
        </row>
        <row r="64">
          <cell r="B64" t="str">
            <v xml:space="preserve">PENDIENTE </v>
          </cell>
          <cell r="D64" t="str">
            <v>Lopez</v>
          </cell>
          <cell r="E64" t="str">
            <v>Fabian</v>
          </cell>
          <cell r="F64">
            <v>2</v>
          </cell>
          <cell r="H64">
            <v>51</v>
          </cell>
          <cell r="M64" t="str">
            <v>x</v>
          </cell>
          <cell r="R64" t="str">
            <v>Guatemala</v>
          </cell>
          <cell r="S64" t="str">
            <v>Guatemala</v>
          </cell>
        </row>
        <row r="65">
          <cell r="B65" t="str">
            <v xml:space="preserve">PENDIENTE </v>
          </cell>
          <cell r="D65" t="str">
            <v>Alvarado</v>
          </cell>
          <cell r="E65" t="str">
            <v>Marisabel</v>
          </cell>
          <cell r="F65">
            <v>1</v>
          </cell>
          <cell r="H65">
            <v>17</v>
          </cell>
          <cell r="M65" t="str">
            <v>x</v>
          </cell>
          <cell r="R65" t="str">
            <v>Guatemala</v>
          </cell>
          <cell r="S65" t="str">
            <v>Guatemala</v>
          </cell>
        </row>
        <row r="66">
          <cell r="B66" t="str">
            <v xml:space="preserve">PENDIENTE </v>
          </cell>
          <cell r="D66" t="str">
            <v>Gonzalez</v>
          </cell>
          <cell r="E66" t="str">
            <v>Blanca</v>
          </cell>
          <cell r="F66">
            <v>1</v>
          </cell>
          <cell r="H66">
            <v>53</v>
          </cell>
          <cell r="M66" t="str">
            <v>x</v>
          </cell>
          <cell r="R66" t="str">
            <v>Guatemala</v>
          </cell>
          <cell r="S66" t="str">
            <v>Guatemala</v>
          </cell>
        </row>
        <row r="67">
          <cell r="B67" t="str">
            <v xml:space="preserve">PENDIENTE </v>
          </cell>
          <cell r="D67" t="str">
            <v>Godinez</v>
          </cell>
          <cell r="E67" t="str">
            <v>Otto</v>
          </cell>
          <cell r="F67">
            <v>2</v>
          </cell>
          <cell r="H67">
            <v>15</v>
          </cell>
          <cell r="M67" t="str">
            <v>x</v>
          </cell>
          <cell r="R67" t="str">
            <v>Guatemala</v>
          </cell>
          <cell r="S67" t="str">
            <v>Guatemala</v>
          </cell>
        </row>
        <row r="68">
          <cell r="B68" t="str">
            <v xml:space="preserve">PENDIENTE </v>
          </cell>
          <cell r="D68" t="str">
            <v>Cordova</v>
          </cell>
          <cell r="E68" t="str">
            <v>Rita</v>
          </cell>
          <cell r="F68">
            <v>1</v>
          </cell>
          <cell r="H68">
            <v>17</v>
          </cell>
          <cell r="M68" t="str">
            <v>x</v>
          </cell>
          <cell r="R68" t="str">
            <v>Guatemala</v>
          </cell>
          <cell r="S68" t="str">
            <v>Guatemala</v>
          </cell>
        </row>
        <row r="69">
          <cell r="B69" t="str">
            <v xml:space="preserve">PENDIENTE </v>
          </cell>
          <cell r="D69" t="str">
            <v>Velazques</v>
          </cell>
          <cell r="E69" t="str">
            <v>Shenny</v>
          </cell>
          <cell r="F69">
            <v>1</v>
          </cell>
          <cell r="H69">
            <v>15</v>
          </cell>
          <cell r="M69" t="str">
            <v>x</v>
          </cell>
          <cell r="R69" t="str">
            <v>Guatemala</v>
          </cell>
          <cell r="S69" t="str">
            <v>Guatemala</v>
          </cell>
        </row>
        <row r="70">
          <cell r="B70" t="str">
            <v xml:space="preserve">PENDIENTE </v>
          </cell>
          <cell r="D70" t="str">
            <v>Recinos</v>
          </cell>
          <cell r="E70" t="str">
            <v>Carlos</v>
          </cell>
          <cell r="F70">
            <v>2</v>
          </cell>
          <cell r="H70">
            <v>13</v>
          </cell>
          <cell r="M70" t="str">
            <v>x</v>
          </cell>
          <cell r="R70" t="str">
            <v>Guatemala</v>
          </cell>
          <cell r="S70" t="str">
            <v>Guatemala</v>
          </cell>
        </row>
        <row r="71">
          <cell r="B71" t="str">
            <v xml:space="preserve">PENDIENTE </v>
          </cell>
          <cell r="D71" t="str">
            <v>Cruz</v>
          </cell>
          <cell r="E71" t="str">
            <v>Lucky</v>
          </cell>
          <cell r="F71">
            <v>1</v>
          </cell>
          <cell r="H71">
            <v>35</v>
          </cell>
          <cell r="M71" t="str">
            <v>x</v>
          </cell>
          <cell r="R71" t="str">
            <v>Guatemala</v>
          </cell>
          <cell r="S71" t="str">
            <v>Guatemala</v>
          </cell>
        </row>
        <row r="72">
          <cell r="B72" t="str">
            <v xml:space="preserve">PENDIENTE </v>
          </cell>
          <cell r="D72" t="str">
            <v>Cruz</v>
          </cell>
          <cell r="E72" t="str">
            <v>Cecilia</v>
          </cell>
          <cell r="F72">
            <v>1</v>
          </cell>
          <cell r="H72">
            <v>26</v>
          </cell>
          <cell r="M72" t="str">
            <v>x</v>
          </cell>
          <cell r="R72" t="str">
            <v>Guatemala</v>
          </cell>
          <cell r="S72" t="str">
            <v>Guatemala</v>
          </cell>
        </row>
        <row r="73">
          <cell r="B73" t="str">
            <v xml:space="preserve">PENDIENTE </v>
          </cell>
          <cell r="D73" t="str">
            <v>Vidal</v>
          </cell>
          <cell r="E73" t="str">
            <v>Edwin</v>
          </cell>
          <cell r="F73">
            <v>2</v>
          </cell>
          <cell r="H73">
            <v>24</v>
          </cell>
          <cell r="M73" t="str">
            <v>x</v>
          </cell>
          <cell r="R73" t="str">
            <v>Guatemala</v>
          </cell>
          <cell r="S73" t="str">
            <v>Guatemala</v>
          </cell>
        </row>
        <row r="74">
          <cell r="B74" t="str">
            <v xml:space="preserve">PENDIENTE </v>
          </cell>
          <cell r="D74" t="str">
            <v>Rivera</v>
          </cell>
          <cell r="E74" t="str">
            <v>Conny</v>
          </cell>
          <cell r="F74">
            <v>1</v>
          </cell>
          <cell r="H74">
            <v>60</v>
          </cell>
          <cell r="M74" t="str">
            <v>x</v>
          </cell>
          <cell r="R74" t="str">
            <v>Guatemala</v>
          </cell>
          <cell r="S74" t="str">
            <v>Guatemala</v>
          </cell>
        </row>
        <row r="75">
          <cell r="B75" t="str">
            <v xml:space="preserve">PENDIENTE </v>
          </cell>
          <cell r="D75" t="str">
            <v>Coronado</v>
          </cell>
          <cell r="E75" t="str">
            <v>Zunny</v>
          </cell>
          <cell r="F75">
            <v>1</v>
          </cell>
          <cell r="H75">
            <v>20</v>
          </cell>
          <cell r="M75" t="str">
            <v>x</v>
          </cell>
          <cell r="R75" t="str">
            <v>Guatemala</v>
          </cell>
          <cell r="S75" t="str">
            <v>Guatemala</v>
          </cell>
        </row>
        <row r="76">
          <cell r="B76" t="str">
            <v xml:space="preserve">PENDIENTE </v>
          </cell>
          <cell r="D76" t="str">
            <v>Lopez</v>
          </cell>
          <cell r="E76" t="str">
            <v>Fabian</v>
          </cell>
          <cell r="F76">
            <v>2</v>
          </cell>
          <cell r="H76">
            <v>51</v>
          </cell>
          <cell r="M76" t="str">
            <v>x</v>
          </cell>
          <cell r="R76" t="str">
            <v>Guatemala</v>
          </cell>
          <cell r="S76" t="str">
            <v>Guatemala</v>
          </cell>
        </row>
        <row r="77">
          <cell r="B77" t="str">
            <v xml:space="preserve">PENDIENTE </v>
          </cell>
          <cell r="D77" t="str">
            <v>Coronado</v>
          </cell>
          <cell r="E77" t="str">
            <v>Marmeta</v>
          </cell>
          <cell r="F77">
            <v>1</v>
          </cell>
          <cell r="H77">
            <v>55</v>
          </cell>
          <cell r="M77" t="str">
            <v>x</v>
          </cell>
          <cell r="R77" t="str">
            <v>Guatemala</v>
          </cell>
          <cell r="S77" t="str">
            <v>Guatemala</v>
          </cell>
        </row>
        <row r="78">
          <cell r="B78" t="str">
            <v xml:space="preserve">PENDIENTE </v>
          </cell>
          <cell r="D78" t="str">
            <v>Pirir</v>
          </cell>
          <cell r="E78" t="str">
            <v>Belibeth</v>
          </cell>
          <cell r="F78">
            <v>1</v>
          </cell>
          <cell r="H78">
            <v>25</v>
          </cell>
          <cell r="M78" t="str">
            <v>x</v>
          </cell>
          <cell r="R78" t="str">
            <v>Guatemala</v>
          </cell>
          <cell r="S78" t="str">
            <v>Guatemala</v>
          </cell>
        </row>
        <row r="79">
          <cell r="B79" t="str">
            <v xml:space="preserve">PENDIENTE </v>
          </cell>
          <cell r="D79" t="str">
            <v>Lopez</v>
          </cell>
          <cell r="E79" t="str">
            <v>Miguel</v>
          </cell>
          <cell r="F79">
            <v>2</v>
          </cell>
          <cell r="H79">
            <v>43</v>
          </cell>
          <cell r="M79" t="str">
            <v>x</v>
          </cell>
          <cell r="R79" t="str">
            <v>Guatemala</v>
          </cell>
          <cell r="S79" t="str">
            <v>Guatemala</v>
          </cell>
        </row>
        <row r="80">
          <cell r="B80" t="str">
            <v xml:space="preserve">PENDIENTE </v>
          </cell>
          <cell r="D80" t="str">
            <v>Quiej</v>
          </cell>
          <cell r="E80" t="str">
            <v>Estela</v>
          </cell>
          <cell r="F80">
            <v>1</v>
          </cell>
          <cell r="H80">
            <v>33</v>
          </cell>
          <cell r="M80" t="str">
            <v>x</v>
          </cell>
          <cell r="R80" t="str">
            <v>Guatemala</v>
          </cell>
          <cell r="S80" t="str">
            <v>Guatemala</v>
          </cell>
        </row>
        <row r="81">
          <cell r="B81" t="str">
            <v xml:space="preserve">PENDIENTE </v>
          </cell>
          <cell r="D81" t="str">
            <v xml:space="preserve">Santizo </v>
          </cell>
          <cell r="E81" t="str">
            <v>Joaquin</v>
          </cell>
          <cell r="F81">
            <v>2</v>
          </cell>
          <cell r="H81">
            <v>9</v>
          </cell>
          <cell r="M81" t="str">
            <v>x</v>
          </cell>
          <cell r="R81" t="str">
            <v>Guatemala</v>
          </cell>
          <cell r="S81" t="str">
            <v>Guatemala</v>
          </cell>
        </row>
        <row r="82">
          <cell r="B82" t="str">
            <v xml:space="preserve">PENDIENTE </v>
          </cell>
          <cell r="D82" t="str">
            <v xml:space="preserve">Santizo </v>
          </cell>
          <cell r="E82" t="str">
            <v>Sandra</v>
          </cell>
          <cell r="F82">
            <v>1</v>
          </cell>
          <cell r="H82">
            <v>39</v>
          </cell>
          <cell r="M82" t="str">
            <v>x</v>
          </cell>
          <cell r="R82" t="str">
            <v>Guatemala</v>
          </cell>
          <cell r="S82" t="str">
            <v>Guatemala</v>
          </cell>
        </row>
        <row r="83">
          <cell r="B83" t="str">
            <v xml:space="preserve">PENDIENTE </v>
          </cell>
          <cell r="D83" t="str">
            <v>Barrera</v>
          </cell>
          <cell r="E83" t="str">
            <v>Maria</v>
          </cell>
          <cell r="F83">
            <v>1</v>
          </cell>
          <cell r="H83">
            <v>58</v>
          </cell>
          <cell r="M83" t="str">
            <v>x</v>
          </cell>
          <cell r="R83" t="str">
            <v>Guatemala</v>
          </cell>
          <cell r="S83" t="str">
            <v>Guatemala</v>
          </cell>
        </row>
        <row r="84">
          <cell r="B84" t="str">
            <v xml:space="preserve">PENDIENTE </v>
          </cell>
          <cell r="D84" t="str">
            <v>Roja</v>
          </cell>
          <cell r="E84" t="str">
            <v>Clara</v>
          </cell>
          <cell r="F84">
            <v>1</v>
          </cell>
          <cell r="H84">
            <v>38</v>
          </cell>
          <cell r="M84" t="str">
            <v>x</v>
          </cell>
          <cell r="R84" t="str">
            <v>Guatemala</v>
          </cell>
          <cell r="S84" t="str">
            <v>Guatemala</v>
          </cell>
        </row>
        <row r="85">
          <cell r="B85" t="str">
            <v xml:space="preserve">PENDIENTE </v>
          </cell>
          <cell r="D85" t="str">
            <v>Perez</v>
          </cell>
          <cell r="E85" t="str">
            <v>Hector</v>
          </cell>
          <cell r="F85">
            <v>2</v>
          </cell>
          <cell r="H85">
            <v>63</v>
          </cell>
          <cell r="M85" t="str">
            <v>x</v>
          </cell>
          <cell r="R85" t="str">
            <v>Guatemala</v>
          </cell>
          <cell r="S85" t="str">
            <v>Guatemala</v>
          </cell>
        </row>
        <row r="86">
          <cell r="B86" t="str">
            <v xml:space="preserve">PENDIENTE </v>
          </cell>
          <cell r="D86" t="str">
            <v>Santiago</v>
          </cell>
          <cell r="E86" t="str">
            <v>Ana</v>
          </cell>
          <cell r="F86">
            <v>1</v>
          </cell>
          <cell r="H86">
            <v>58</v>
          </cell>
          <cell r="M86" t="str">
            <v>x</v>
          </cell>
          <cell r="R86" t="str">
            <v>Guatemala</v>
          </cell>
          <cell r="S86" t="str">
            <v>Guatemala</v>
          </cell>
        </row>
        <row r="87">
          <cell r="B87" t="str">
            <v xml:space="preserve">PENDIENTE </v>
          </cell>
          <cell r="D87" t="str">
            <v>Castillo</v>
          </cell>
          <cell r="E87" t="str">
            <v>Julio</v>
          </cell>
          <cell r="F87">
            <v>2</v>
          </cell>
          <cell r="H87">
            <v>20</v>
          </cell>
          <cell r="M87" t="str">
            <v>x</v>
          </cell>
          <cell r="R87" t="str">
            <v>Guatemala</v>
          </cell>
          <cell r="S87" t="str">
            <v>Guatemala</v>
          </cell>
        </row>
        <row r="88">
          <cell r="B88" t="str">
            <v xml:space="preserve">PENDIENTE </v>
          </cell>
          <cell r="D88" t="str">
            <v>Godinez</v>
          </cell>
          <cell r="E88" t="str">
            <v>Pamela</v>
          </cell>
          <cell r="F88">
            <v>1</v>
          </cell>
          <cell r="H88">
            <v>12</v>
          </cell>
          <cell r="M88" t="str">
            <v>x</v>
          </cell>
          <cell r="R88" t="str">
            <v>Guatemala</v>
          </cell>
          <cell r="S88" t="str">
            <v>Guatemala</v>
          </cell>
        </row>
        <row r="89">
          <cell r="B89" t="str">
            <v xml:space="preserve">PENDIENTE </v>
          </cell>
          <cell r="D89" t="str">
            <v>Fernando</v>
          </cell>
          <cell r="E89" t="str">
            <v>Felipe</v>
          </cell>
          <cell r="F89">
            <v>2</v>
          </cell>
          <cell r="H89">
            <v>11</v>
          </cell>
          <cell r="M89" t="str">
            <v>x</v>
          </cell>
          <cell r="R89" t="str">
            <v>Guatemala</v>
          </cell>
          <cell r="S89" t="str">
            <v>Guatemala</v>
          </cell>
        </row>
        <row r="90">
          <cell r="B90" t="str">
            <v xml:space="preserve">PENDIENTE </v>
          </cell>
          <cell r="D90" t="str">
            <v>Godinez</v>
          </cell>
          <cell r="E90" t="str">
            <v>Otto</v>
          </cell>
          <cell r="F90">
            <v>2</v>
          </cell>
          <cell r="H90">
            <v>16</v>
          </cell>
          <cell r="M90" t="str">
            <v>x</v>
          </cell>
          <cell r="R90" t="str">
            <v>Guatemala</v>
          </cell>
          <cell r="S90" t="str">
            <v>Guatemala</v>
          </cell>
        </row>
        <row r="91">
          <cell r="B91" t="str">
            <v xml:space="preserve">PENDIENTE </v>
          </cell>
          <cell r="D91" t="str">
            <v>Guerra</v>
          </cell>
          <cell r="E91" t="str">
            <v>Claudia</v>
          </cell>
          <cell r="F91">
            <v>1</v>
          </cell>
          <cell r="H91">
            <v>38</v>
          </cell>
          <cell r="M91" t="str">
            <v>x</v>
          </cell>
          <cell r="R91" t="str">
            <v>Guatemala</v>
          </cell>
          <cell r="S91" t="str">
            <v>Guatemala</v>
          </cell>
        </row>
        <row r="92">
          <cell r="B92" t="str">
            <v xml:space="preserve">PENDIENTE </v>
          </cell>
          <cell r="D92" t="str">
            <v>Morales</v>
          </cell>
          <cell r="E92" t="str">
            <v>Elmer</v>
          </cell>
          <cell r="F92">
            <v>2</v>
          </cell>
          <cell r="H92">
            <v>42</v>
          </cell>
          <cell r="M92" t="str">
            <v>x</v>
          </cell>
          <cell r="R92" t="str">
            <v>Guatemala</v>
          </cell>
          <cell r="S92" t="str">
            <v>Guatemala</v>
          </cell>
        </row>
        <row r="93">
          <cell r="B93" t="str">
            <v xml:space="preserve">PENDIENTE </v>
          </cell>
          <cell r="D93" t="str">
            <v>Mayen</v>
          </cell>
          <cell r="E93" t="str">
            <v>Maria</v>
          </cell>
          <cell r="F93">
            <v>1</v>
          </cell>
          <cell r="H93">
            <v>43</v>
          </cell>
          <cell r="M93" t="str">
            <v>x</v>
          </cell>
          <cell r="R93" t="str">
            <v>Guatemala</v>
          </cell>
          <cell r="S93" t="str">
            <v>Guatemala</v>
          </cell>
        </row>
        <row r="94">
          <cell r="B94" t="str">
            <v xml:space="preserve">PENDIENTE </v>
          </cell>
          <cell r="D94" t="str">
            <v>Lemus</v>
          </cell>
          <cell r="E94" t="str">
            <v>Wendy</v>
          </cell>
          <cell r="F94">
            <v>1</v>
          </cell>
          <cell r="H94">
            <v>37</v>
          </cell>
          <cell r="M94" t="str">
            <v>x</v>
          </cell>
          <cell r="R94" t="str">
            <v>Guatemala</v>
          </cell>
          <cell r="S94" t="str">
            <v>Guatemala</v>
          </cell>
        </row>
        <row r="95">
          <cell r="B95" t="str">
            <v xml:space="preserve">PENDIENTE </v>
          </cell>
          <cell r="E95" t="str">
            <v>Astrid</v>
          </cell>
          <cell r="F95">
            <v>1</v>
          </cell>
          <cell r="H95">
            <v>18</v>
          </cell>
          <cell r="M95" t="str">
            <v>x</v>
          </cell>
          <cell r="R95" t="str">
            <v>Guatemala</v>
          </cell>
          <cell r="S95" t="str">
            <v>Guatemala</v>
          </cell>
        </row>
        <row r="96">
          <cell r="B96" t="str">
            <v xml:space="preserve">PENDIENTE </v>
          </cell>
          <cell r="D96" t="str">
            <v>Morales</v>
          </cell>
          <cell r="E96" t="str">
            <v>Mayra</v>
          </cell>
          <cell r="F96">
            <v>1</v>
          </cell>
          <cell r="H96">
            <v>45</v>
          </cell>
          <cell r="M96" t="str">
            <v>x</v>
          </cell>
          <cell r="R96" t="str">
            <v>Guatemala</v>
          </cell>
          <cell r="S96" t="str">
            <v>Guatemala</v>
          </cell>
        </row>
        <row r="97">
          <cell r="B97" t="str">
            <v xml:space="preserve">PENDIENTE </v>
          </cell>
          <cell r="D97" t="str">
            <v>Sales</v>
          </cell>
          <cell r="E97" t="str">
            <v>Bermudez</v>
          </cell>
          <cell r="F97">
            <v>1</v>
          </cell>
          <cell r="H97">
            <v>6</v>
          </cell>
          <cell r="M97" t="str">
            <v>x</v>
          </cell>
          <cell r="R97" t="str">
            <v>Guatemala</v>
          </cell>
          <cell r="S97" t="str">
            <v>Guatemala</v>
          </cell>
        </row>
        <row r="98">
          <cell r="B98" t="str">
            <v xml:space="preserve">PENDIENTE </v>
          </cell>
          <cell r="D98" t="str">
            <v>Castellanos</v>
          </cell>
          <cell r="E98" t="str">
            <v>Glavani</v>
          </cell>
          <cell r="F98">
            <v>2</v>
          </cell>
          <cell r="H98">
            <v>45</v>
          </cell>
          <cell r="M98" t="str">
            <v>x</v>
          </cell>
          <cell r="R98" t="str">
            <v>Guatemala</v>
          </cell>
          <cell r="S98" t="str">
            <v>Guatemala</v>
          </cell>
        </row>
        <row r="99">
          <cell r="B99" t="str">
            <v xml:space="preserve">PENDIENTE </v>
          </cell>
          <cell r="D99" t="str">
            <v>Guzman</v>
          </cell>
          <cell r="E99" t="str">
            <v>Angel</v>
          </cell>
          <cell r="F99">
            <v>2</v>
          </cell>
          <cell r="H99">
            <v>7</v>
          </cell>
          <cell r="M99" t="str">
            <v>x</v>
          </cell>
          <cell r="R99" t="str">
            <v>Guatemala</v>
          </cell>
          <cell r="S99" t="str">
            <v>Guatemala</v>
          </cell>
        </row>
        <row r="100">
          <cell r="B100" t="str">
            <v xml:space="preserve">PENDIENTE </v>
          </cell>
          <cell r="D100" t="str">
            <v xml:space="preserve">Moreno </v>
          </cell>
          <cell r="E100" t="str">
            <v>Luisa</v>
          </cell>
          <cell r="F100">
            <v>1</v>
          </cell>
          <cell r="M100" t="str">
            <v>x</v>
          </cell>
          <cell r="R100" t="str">
            <v>Guatemala</v>
          </cell>
          <cell r="S100" t="str">
            <v>Guatemala</v>
          </cell>
        </row>
        <row r="101">
          <cell r="B101" t="str">
            <v xml:space="preserve">PENDIENTE </v>
          </cell>
          <cell r="D101" t="str">
            <v>Elias</v>
          </cell>
          <cell r="E101" t="str">
            <v>Fernanda</v>
          </cell>
          <cell r="F101">
            <v>1</v>
          </cell>
          <cell r="H101">
            <v>6</v>
          </cell>
          <cell r="M101" t="str">
            <v>x</v>
          </cell>
          <cell r="R101" t="str">
            <v>Guatemala</v>
          </cell>
          <cell r="S101" t="str">
            <v>Guatemala</v>
          </cell>
        </row>
        <row r="102">
          <cell r="B102" t="str">
            <v xml:space="preserve">PENDIENTE </v>
          </cell>
          <cell r="D102" t="str">
            <v>Puluc</v>
          </cell>
          <cell r="E102" t="str">
            <v>Reyna</v>
          </cell>
          <cell r="F102">
            <v>1</v>
          </cell>
          <cell r="H102">
            <v>23</v>
          </cell>
          <cell r="M102" t="str">
            <v>x</v>
          </cell>
          <cell r="R102" t="str">
            <v>Guatemala</v>
          </cell>
          <cell r="S102" t="str">
            <v>Guatemala</v>
          </cell>
        </row>
        <row r="103">
          <cell r="B103" t="str">
            <v xml:space="preserve">PENDIENTE </v>
          </cell>
          <cell r="D103" t="str">
            <v>Ambrosio</v>
          </cell>
          <cell r="E103" t="str">
            <v>Ester</v>
          </cell>
          <cell r="F103">
            <v>1</v>
          </cell>
          <cell r="H103">
            <v>5</v>
          </cell>
          <cell r="M103" t="str">
            <v>x</v>
          </cell>
          <cell r="R103" t="str">
            <v>Guatemala</v>
          </cell>
          <cell r="S103" t="str">
            <v>Guatemala</v>
          </cell>
        </row>
        <row r="104">
          <cell r="B104" t="str">
            <v xml:space="preserve">PENDIENTE </v>
          </cell>
          <cell r="D104" t="str">
            <v>Yoc</v>
          </cell>
          <cell r="E104" t="str">
            <v>Ceticia</v>
          </cell>
          <cell r="F104">
            <v>1</v>
          </cell>
          <cell r="H104">
            <v>28</v>
          </cell>
          <cell r="M104" t="str">
            <v>x</v>
          </cell>
          <cell r="R104" t="str">
            <v>Guatemala</v>
          </cell>
          <cell r="S104" t="str">
            <v>Guatemala</v>
          </cell>
        </row>
        <row r="105">
          <cell r="B105" t="str">
            <v xml:space="preserve">PENDIENTE </v>
          </cell>
          <cell r="D105" t="str">
            <v>Roque</v>
          </cell>
          <cell r="E105" t="str">
            <v>Rudy</v>
          </cell>
          <cell r="F105">
            <v>2</v>
          </cell>
          <cell r="H105">
            <v>36</v>
          </cell>
          <cell r="M105" t="str">
            <v>x</v>
          </cell>
          <cell r="R105" t="str">
            <v>Guatemala</v>
          </cell>
          <cell r="S105" t="str">
            <v>Guatemala</v>
          </cell>
        </row>
        <row r="106">
          <cell r="B106" t="str">
            <v xml:space="preserve">PENDIENTE </v>
          </cell>
          <cell r="D106" t="str">
            <v>Lopez</v>
          </cell>
          <cell r="E106" t="str">
            <v>Fabian</v>
          </cell>
          <cell r="F106">
            <v>2</v>
          </cell>
          <cell r="H106">
            <v>51</v>
          </cell>
          <cell r="M106" t="str">
            <v>x</v>
          </cell>
          <cell r="R106" t="str">
            <v>Guatemala</v>
          </cell>
          <cell r="S106" t="str">
            <v>Guatemala</v>
          </cell>
        </row>
        <row r="107">
          <cell r="B107" t="str">
            <v xml:space="preserve">PENDIENTE </v>
          </cell>
          <cell r="D107" t="str">
            <v>Calito</v>
          </cell>
          <cell r="E107" t="str">
            <v>Evelyn</v>
          </cell>
          <cell r="F107">
            <v>1</v>
          </cell>
          <cell r="H107">
            <v>35</v>
          </cell>
          <cell r="M107" t="str">
            <v>x</v>
          </cell>
          <cell r="R107" t="str">
            <v>Guatemala</v>
          </cell>
          <cell r="S107" t="str">
            <v>Guatemala</v>
          </cell>
        </row>
        <row r="108">
          <cell r="B108" t="str">
            <v xml:space="preserve">PENDIENTE </v>
          </cell>
          <cell r="D108" t="str">
            <v>Calito</v>
          </cell>
          <cell r="E108" t="str">
            <v>Estuardo</v>
          </cell>
          <cell r="F108">
            <v>2</v>
          </cell>
          <cell r="H108">
            <v>7</v>
          </cell>
          <cell r="M108" t="str">
            <v>x</v>
          </cell>
          <cell r="R108" t="str">
            <v>Guatemala</v>
          </cell>
          <cell r="S108" t="str">
            <v>Guatemala</v>
          </cell>
        </row>
        <row r="109">
          <cell r="B109" t="str">
            <v xml:space="preserve">PENDIENTE </v>
          </cell>
          <cell r="D109" t="str">
            <v>Calito</v>
          </cell>
          <cell r="E109" t="str">
            <v>Camilo</v>
          </cell>
          <cell r="F109">
            <v>2</v>
          </cell>
          <cell r="H109">
            <v>10</v>
          </cell>
          <cell r="M109" t="str">
            <v>x</v>
          </cell>
          <cell r="R109" t="str">
            <v>Guatemala</v>
          </cell>
          <cell r="S109" t="str">
            <v>Guatemala</v>
          </cell>
        </row>
        <row r="110">
          <cell r="B110" t="str">
            <v xml:space="preserve">PENDIENTE </v>
          </cell>
          <cell r="D110" t="str">
            <v>Castillo</v>
          </cell>
          <cell r="E110" t="str">
            <v>Sandra</v>
          </cell>
          <cell r="F110">
            <v>1</v>
          </cell>
          <cell r="H110">
            <v>59</v>
          </cell>
          <cell r="M110" t="str">
            <v>x</v>
          </cell>
          <cell r="R110" t="str">
            <v>Guatemala</v>
          </cell>
          <cell r="S110" t="str">
            <v>Guatemala</v>
          </cell>
        </row>
        <row r="111">
          <cell r="B111" t="str">
            <v xml:space="preserve">PENDIENTE </v>
          </cell>
          <cell r="D111" t="str">
            <v>Roca</v>
          </cell>
          <cell r="E111" t="str">
            <v>Manuel</v>
          </cell>
          <cell r="F111">
            <v>2</v>
          </cell>
          <cell r="H111">
            <v>40</v>
          </cell>
          <cell r="M111" t="str">
            <v>x</v>
          </cell>
          <cell r="R111" t="str">
            <v>Guatemala</v>
          </cell>
          <cell r="S111" t="str">
            <v>Guatemala</v>
          </cell>
        </row>
        <row r="112">
          <cell r="B112" t="str">
            <v xml:space="preserve">PENDIENTE </v>
          </cell>
          <cell r="D112" t="str">
            <v>Perez</v>
          </cell>
          <cell r="E112" t="str">
            <v>Jessy</v>
          </cell>
          <cell r="F112">
            <v>1</v>
          </cell>
          <cell r="H112">
            <v>31</v>
          </cell>
          <cell r="M112" t="str">
            <v>x</v>
          </cell>
          <cell r="R112" t="str">
            <v>Guatemala</v>
          </cell>
          <cell r="S112" t="str">
            <v>Guatemala</v>
          </cell>
        </row>
        <row r="113">
          <cell r="B113" t="str">
            <v xml:space="preserve">PENDIENTE </v>
          </cell>
          <cell r="D113" t="str">
            <v>Reyes</v>
          </cell>
          <cell r="E113" t="str">
            <v>Astrid</v>
          </cell>
          <cell r="F113">
            <v>1</v>
          </cell>
          <cell r="H113">
            <v>13</v>
          </cell>
          <cell r="M113" t="str">
            <v>x</v>
          </cell>
          <cell r="R113" t="str">
            <v>Guatemala</v>
          </cell>
          <cell r="S113" t="str">
            <v>Guatemala</v>
          </cell>
        </row>
        <row r="114">
          <cell r="B114" t="str">
            <v xml:space="preserve">PENDIENTE </v>
          </cell>
          <cell r="D114" t="str">
            <v>Reyes</v>
          </cell>
          <cell r="E114" t="str">
            <v>Kevin</v>
          </cell>
          <cell r="F114">
            <v>2</v>
          </cell>
          <cell r="H114">
            <v>16</v>
          </cell>
          <cell r="M114" t="str">
            <v>x</v>
          </cell>
          <cell r="R114" t="str">
            <v>Guatemala</v>
          </cell>
          <cell r="S114" t="str">
            <v>Guatemala</v>
          </cell>
        </row>
        <row r="115">
          <cell r="B115" t="str">
            <v xml:space="preserve">PENDIENTE </v>
          </cell>
          <cell r="D115" t="str">
            <v>Bird</v>
          </cell>
          <cell r="E115" t="str">
            <v>Pamela</v>
          </cell>
          <cell r="F115">
            <v>1</v>
          </cell>
          <cell r="H115">
            <v>10</v>
          </cell>
          <cell r="M115" t="str">
            <v>x</v>
          </cell>
          <cell r="R115" t="str">
            <v>Guatemala</v>
          </cell>
          <cell r="S115" t="str">
            <v>Guatemala</v>
          </cell>
        </row>
        <row r="116">
          <cell r="B116" t="str">
            <v xml:space="preserve">PENDIENTE </v>
          </cell>
          <cell r="D116" t="str">
            <v>Gordillo</v>
          </cell>
          <cell r="E116" t="str">
            <v>Irene</v>
          </cell>
          <cell r="F116">
            <v>1</v>
          </cell>
          <cell r="M116" t="str">
            <v>x</v>
          </cell>
          <cell r="R116" t="str">
            <v>Guatemala</v>
          </cell>
          <cell r="S116" t="str">
            <v>Guatemala</v>
          </cell>
        </row>
        <row r="117">
          <cell r="B117" t="str">
            <v xml:space="preserve">PENDIENTE </v>
          </cell>
          <cell r="D117" t="str">
            <v>Muralles</v>
          </cell>
          <cell r="E117" t="str">
            <v>Dulcemaria</v>
          </cell>
          <cell r="F117">
            <v>1</v>
          </cell>
          <cell r="H117">
            <v>24</v>
          </cell>
          <cell r="M117" t="str">
            <v>x</v>
          </cell>
          <cell r="R117" t="str">
            <v>Guatemala</v>
          </cell>
          <cell r="S117" t="str">
            <v>Guatemala</v>
          </cell>
        </row>
        <row r="118">
          <cell r="B118" t="str">
            <v xml:space="preserve">PENDIENTE </v>
          </cell>
          <cell r="D118" t="str">
            <v>Santos</v>
          </cell>
          <cell r="E118" t="str">
            <v>Liliana</v>
          </cell>
          <cell r="F118">
            <v>1</v>
          </cell>
          <cell r="H118">
            <v>32</v>
          </cell>
          <cell r="M118" t="str">
            <v>x</v>
          </cell>
          <cell r="R118" t="str">
            <v>Guatemala</v>
          </cell>
          <cell r="S118" t="str">
            <v>Guatemala</v>
          </cell>
        </row>
        <row r="119">
          <cell r="B119" t="str">
            <v xml:space="preserve">PENDIENTE </v>
          </cell>
          <cell r="D119" t="str">
            <v>Lopez</v>
          </cell>
          <cell r="E119" t="str">
            <v>Erick</v>
          </cell>
          <cell r="F119">
            <v>2</v>
          </cell>
          <cell r="H119">
            <v>23</v>
          </cell>
          <cell r="M119" t="str">
            <v>x</v>
          </cell>
          <cell r="R119" t="str">
            <v>Guatemala</v>
          </cell>
          <cell r="S119" t="str">
            <v>Guatemala</v>
          </cell>
        </row>
        <row r="120">
          <cell r="B120" t="str">
            <v xml:space="preserve">PENDIENTE </v>
          </cell>
          <cell r="D120" t="str">
            <v>Juarez</v>
          </cell>
          <cell r="E120" t="str">
            <v>Sonia</v>
          </cell>
          <cell r="F120">
            <v>1</v>
          </cell>
          <cell r="H120">
            <v>45</v>
          </cell>
          <cell r="M120" t="str">
            <v>x</v>
          </cell>
          <cell r="R120" t="str">
            <v>Guatemala</v>
          </cell>
          <cell r="S120" t="str">
            <v>Guatemala</v>
          </cell>
        </row>
        <row r="121">
          <cell r="B121" t="str">
            <v xml:space="preserve">PENDIENTE </v>
          </cell>
          <cell r="D121" t="str">
            <v>Edwin</v>
          </cell>
          <cell r="E121" t="str">
            <v>Roldan</v>
          </cell>
          <cell r="F121">
            <v>2</v>
          </cell>
          <cell r="H121">
            <v>32</v>
          </cell>
          <cell r="M121" t="str">
            <v>x</v>
          </cell>
          <cell r="R121" t="str">
            <v>Guatemala</v>
          </cell>
          <cell r="S121" t="str">
            <v>Guatemala</v>
          </cell>
        </row>
        <row r="122">
          <cell r="B122" t="str">
            <v xml:space="preserve">PENDIENTE </v>
          </cell>
          <cell r="D122" t="str">
            <v>Martinez</v>
          </cell>
          <cell r="E122" t="str">
            <v>Marvin</v>
          </cell>
          <cell r="F122">
            <v>2</v>
          </cell>
          <cell r="H122">
            <v>23</v>
          </cell>
          <cell r="M122" t="str">
            <v>x</v>
          </cell>
          <cell r="R122" t="str">
            <v>Guatemala</v>
          </cell>
          <cell r="S122" t="str">
            <v>Guatemala</v>
          </cell>
        </row>
        <row r="123">
          <cell r="B123" t="str">
            <v xml:space="preserve">PENDIENTE </v>
          </cell>
          <cell r="D123" t="str">
            <v>Recinos</v>
          </cell>
          <cell r="E123" t="str">
            <v>Oscar</v>
          </cell>
          <cell r="F123">
            <v>2</v>
          </cell>
          <cell r="H123">
            <v>36</v>
          </cell>
          <cell r="M123" t="str">
            <v>x</v>
          </cell>
          <cell r="R123" t="str">
            <v>Guatemala</v>
          </cell>
          <cell r="S123" t="str">
            <v>Guatemala</v>
          </cell>
        </row>
        <row r="124">
          <cell r="B124" t="str">
            <v xml:space="preserve">PENDIENTE </v>
          </cell>
          <cell r="D124" t="str">
            <v>Ordoñez</v>
          </cell>
          <cell r="E124" t="str">
            <v>Ruth</v>
          </cell>
          <cell r="F124">
            <v>1</v>
          </cell>
          <cell r="H124">
            <v>21</v>
          </cell>
          <cell r="M124" t="str">
            <v>x</v>
          </cell>
          <cell r="R124" t="str">
            <v>Guatemala</v>
          </cell>
          <cell r="S124" t="str">
            <v>Guatemala</v>
          </cell>
        </row>
        <row r="125">
          <cell r="B125" t="str">
            <v xml:space="preserve">PENDIENTE </v>
          </cell>
          <cell r="D125" t="str">
            <v>Ordoñez</v>
          </cell>
          <cell r="E125" t="str">
            <v>Noemi</v>
          </cell>
          <cell r="F125">
            <v>1</v>
          </cell>
          <cell r="H125">
            <v>14</v>
          </cell>
          <cell r="M125" t="str">
            <v>x</v>
          </cell>
          <cell r="R125" t="str">
            <v>Guatemala</v>
          </cell>
          <cell r="S125" t="str">
            <v>Guatemala</v>
          </cell>
        </row>
        <row r="126">
          <cell r="B126" t="str">
            <v xml:space="preserve">PENDIENTE </v>
          </cell>
          <cell r="D126" t="str">
            <v>Ordoñez</v>
          </cell>
          <cell r="E126" t="str">
            <v>Iris</v>
          </cell>
          <cell r="F126">
            <v>1</v>
          </cell>
          <cell r="H126">
            <v>6</v>
          </cell>
          <cell r="M126" t="str">
            <v>x</v>
          </cell>
          <cell r="R126" t="str">
            <v>Guatemala</v>
          </cell>
          <cell r="S126" t="str">
            <v>Guatemala</v>
          </cell>
        </row>
        <row r="127">
          <cell r="B127" t="str">
            <v xml:space="preserve">PENDIENTE </v>
          </cell>
          <cell r="D127" t="str">
            <v>Chacon</v>
          </cell>
          <cell r="E127" t="str">
            <v>Maria</v>
          </cell>
          <cell r="F127">
            <v>1</v>
          </cell>
          <cell r="H127">
            <v>42</v>
          </cell>
          <cell r="M127" t="str">
            <v>x</v>
          </cell>
          <cell r="R127" t="str">
            <v>Guatemala</v>
          </cell>
          <cell r="S127" t="str">
            <v>Guatemala</v>
          </cell>
        </row>
        <row r="128">
          <cell r="B128" t="str">
            <v xml:space="preserve">PENDIENTE </v>
          </cell>
          <cell r="D128" t="str">
            <v>Guerra</v>
          </cell>
          <cell r="E128" t="str">
            <v>Otto</v>
          </cell>
          <cell r="F128">
            <v>2</v>
          </cell>
          <cell r="H128">
            <v>13</v>
          </cell>
          <cell r="M128" t="str">
            <v>x</v>
          </cell>
          <cell r="R128" t="str">
            <v>Guatemala</v>
          </cell>
          <cell r="S128" t="str">
            <v>Guatemala</v>
          </cell>
        </row>
        <row r="129">
          <cell r="B129" t="str">
            <v xml:space="preserve">PENDIENTE </v>
          </cell>
          <cell r="D129" t="str">
            <v>Perez</v>
          </cell>
          <cell r="E129" t="str">
            <v>Reyna</v>
          </cell>
          <cell r="F129">
            <v>1</v>
          </cell>
          <cell r="H129">
            <v>6</v>
          </cell>
          <cell r="M129" t="str">
            <v>x</v>
          </cell>
          <cell r="R129" t="str">
            <v>Guatemala</v>
          </cell>
          <cell r="S129" t="str">
            <v>Guatemala</v>
          </cell>
        </row>
        <row r="130">
          <cell r="B130" t="str">
            <v xml:space="preserve">PENDIENTE </v>
          </cell>
          <cell r="D130" t="str">
            <v>Perez</v>
          </cell>
          <cell r="E130" t="str">
            <v>Augusto</v>
          </cell>
          <cell r="F130">
            <v>2</v>
          </cell>
          <cell r="H130">
            <v>8</v>
          </cell>
          <cell r="M130" t="str">
            <v>x</v>
          </cell>
          <cell r="R130" t="str">
            <v>Guatemala</v>
          </cell>
          <cell r="S130" t="str">
            <v>Guatemala</v>
          </cell>
        </row>
        <row r="131">
          <cell r="B131" t="str">
            <v xml:space="preserve">PENDIENTE </v>
          </cell>
          <cell r="D131" t="str">
            <v>Osorio</v>
          </cell>
          <cell r="E131" t="str">
            <v>Violeta</v>
          </cell>
          <cell r="F131">
            <v>1</v>
          </cell>
          <cell r="H131">
            <v>52</v>
          </cell>
          <cell r="M131" t="str">
            <v>x</v>
          </cell>
          <cell r="R131" t="str">
            <v>Guatemala</v>
          </cell>
          <cell r="S131" t="str">
            <v>Guatemala</v>
          </cell>
        </row>
        <row r="132">
          <cell r="B132" t="str">
            <v xml:space="preserve">PENDIENTE </v>
          </cell>
          <cell r="D132" t="str">
            <v>Franco</v>
          </cell>
          <cell r="E132" t="str">
            <v>Carmen</v>
          </cell>
          <cell r="F132">
            <v>1</v>
          </cell>
          <cell r="H132">
            <v>41</v>
          </cell>
          <cell r="M132" t="str">
            <v>x</v>
          </cell>
          <cell r="R132" t="str">
            <v>Guatemala</v>
          </cell>
          <cell r="S132" t="str">
            <v>Guatemala</v>
          </cell>
        </row>
        <row r="133">
          <cell r="B133" t="str">
            <v xml:space="preserve">PENDIENTE </v>
          </cell>
          <cell r="D133" t="str">
            <v>Segura</v>
          </cell>
          <cell r="E133" t="str">
            <v>Nora</v>
          </cell>
          <cell r="F133">
            <v>1</v>
          </cell>
          <cell r="H133">
            <v>20</v>
          </cell>
          <cell r="M133" t="str">
            <v>x</v>
          </cell>
          <cell r="R133" t="str">
            <v>Guatemala</v>
          </cell>
          <cell r="S133" t="str">
            <v>Guatemala</v>
          </cell>
        </row>
        <row r="134">
          <cell r="D134" t="str">
            <v>Chancho</v>
          </cell>
          <cell r="E134" t="str">
            <v>Edwin</v>
          </cell>
          <cell r="F134" t="str">
            <v>M</v>
          </cell>
          <cell r="H134">
            <v>15</v>
          </cell>
          <cell r="M134" t="str">
            <v>X</v>
          </cell>
          <cell r="R134" t="str">
            <v>Guatemala</v>
          </cell>
          <cell r="S134" t="str">
            <v>Guatemala</v>
          </cell>
        </row>
        <row r="135">
          <cell r="B135">
            <v>2736387930101</v>
          </cell>
          <cell r="D135" t="str">
            <v>Aguilar</v>
          </cell>
          <cell r="E135" t="str">
            <v>Jeyson</v>
          </cell>
          <cell r="F135" t="str">
            <v>M</v>
          </cell>
          <cell r="H135">
            <v>22</v>
          </cell>
          <cell r="M135" t="str">
            <v>X</v>
          </cell>
        </row>
        <row r="136">
          <cell r="B136">
            <v>1664201581802</v>
          </cell>
          <cell r="D136" t="str">
            <v>Gamboa</v>
          </cell>
          <cell r="E136" t="str">
            <v>Germain</v>
          </cell>
          <cell r="F136" t="str">
            <v>M</v>
          </cell>
          <cell r="H136">
            <v>44</v>
          </cell>
          <cell r="M136" t="str">
            <v>X</v>
          </cell>
        </row>
        <row r="137">
          <cell r="B137">
            <v>3000687270101</v>
          </cell>
          <cell r="D137" t="str">
            <v>Garcia</v>
          </cell>
          <cell r="E137" t="str">
            <v>Kevin</v>
          </cell>
          <cell r="F137" t="str">
            <v>M</v>
          </cell>
          <cell r="H137">
            <v>20</v>
          </cell>
          <cell r="M137" t="str">
            <v>X</v>
          </cell>
        </row>
        <row r="138">
          <cell r="B138">
            <v>3154202270803</v>
          </cell>
          <cell r="D138" t="str">
            <v xml:space="preserve">Oxloj </v>
          </cell>
          <cell r="E138" t="str">
            <v>Edgar</v>
          </cell>
          <cell r="F138" t="str">
            <v>M</v>
          </cell>
          <cell r="H138">
            <v>21</v>
          </cell>
          <cell r="M138" t="str">
            <v>X</v>
          </cell>
        </row>
        <row r="139">
          <cell r="B139">
            <v>2597868100101</v>
          </cell>
          <cell r="D139" t="str">
            <v>Rios</v>
          </cell>
          <cell r="E139" t="str">
            <v>Miriam</v>
          </cell>
          <cell r="F139" t="str">
            <v>F</v>
          </cell>
          <cell r="H139">
            <v>26</v>
          </cell>
          <cell r="M139" t="str">
            <v>X</v>
          </cell>
        </row>
        <row r="140">
          <cell r="B140">
            <v>2490667180101</v>
          </cell>
          <cell r="D140" t="str">
            <v>Farfán</v>
          </cell>
          <cell r="E140" t="str">
            <v>Leslie</v>
          </cell>
          <cell r="F140" t="str">
            <v>F</v>
          </cell>
          <cell r="H140">
            <v>22</v>
          </cell>
          <cell r="M140" t="str">
            <v>X</v>
          </cell>
        </row>
        <row r="141">
          <cell r="D141" t="str">
            <v>Ríos</v>
          </cell>
          <cell r="E141" t="str">
            <v>Norma</v>
          </cell>
          <cell r="F141" t="str">
            <v>F</v>
          </cell>
          <cell r="H141">
            <v>47</v>
          </cell>
          <cell r="M141" t="str">
            <v>X</v>
          </cell>
        </row>
        <row r="142">
          <cell r="B142">
            <v>3102902601406</v>
          </cell>
          <cell r="D142" t="str">
            <v>Larios</v>
          </cell>
          <cell r="E142" t="str">
            <v>Manuela</v>
          </cell>
          <cell r="F142" t="str">
            <v>F</v>
          </cell>
          <cell r="H142">
            <v>19</v>
          </cell>
          <cell r="M142" t="str">
            <v>X</v>
          </cell>
        </row>
        <row r="143">
          <cell r="D143" t="str">
            <v>Ruano</v>
          </cell>
          <cell r="E143" t="str">
            <v>Erick</v>
          </cell>
          <cell r="F143" t="str">
            <v>M</v>
          </cell>
          <cell r="H143">
            <v>15</v>
          </cell>
          <cell r="M143" t="str">
            <v>X</v>
          </cell>
        </row>
        <row r="144">
          <cell r="D144" t="str">
            <v>Ortega</v>
          </cell>
          <cell r="E144" t="str">
            <v>Elias</v>
          </cell>
          <cell r="F144" t="str">
            <v>M</v>
          </cell>
          <cell r="H144">
            <v>9</v>
          </cell>
          <cell r="M144" t="str">
            <v>X</v>
          </cell>
        </row>
        <row r="145">
          <cell r="D145" t="str">
            <v>Miranda</v>
          </cell>
          <cell r="E145" t="str">
            <v>Crista</v>
          </cell>
          <cell r="F145" t="str">
            <v>F</v>
          </cell>
          <cell r="H145">
            <v>3</v>
          </cell>
          <cell r="M145" t="str">
            <v>X</v>
          </cell>
        </row>
        <row r="146">
          <cell r="B146" t="str">
            <v>NICA  00102076200602</v>
          </cell>
          <cell r="D146" t="str">
            <v>Robleto</v>
          </cell>
          <cell r="E146" t="str">
            <v>Juan</v>
          </cell>
          <cell r="F146" t="str">
            <v>M</v>
          </cell>
          <cell r="H146">
            <v>54</v>
          </cell>
          <cell r="M146" t="str">
            <v>X</v>
          </cell>
        </row>
        <row r="147">
          <cell r="D147" t="str">
            <v>De León</v>
          </cell>
          <cell r="E147" t="str">
            <v>Jairo</v>
          </cell>
          <cell r="F147" t="str">
            <v>M</v>
          </cell>
          <cell r="H147">
            <v>13</v>
          </cell>
          <cell r="M147" t="str">
            <v>X</v>
          </cell>
        </row>
        <row r="148">
          <cell r="D148" t="str">
            <v xml:space="preserve">Rivas </v>
          </cell>
          <cell r="E148" t="str">
            <v>Valerie</v>
          </cell>
          <cell r="F148" t="str">
            <v>F</v>
          </cell>
          <cell r="H148">
            <v>10</v>
          </cell>
          <cell r="M148" t="str">
            <v>X</v>
          </cell>
        </row>
        <row r="149">
          <cell r="D149" t="str">
            <v xml:space="preserve">Vásquez </v>
          </cell>
          <cell r="E149" t="str">
            <v>Luz</v>
          </cell>
          <cell r="F149" t="str">
            <v>F</v>
          </cell>
          <cell r="H149">
            <v>7</v>
          </cell>
          <cell r="M149" t="str">
            <v>X</v>
          </cell>
        </row>
        <row r="150">
          <cell r="B150">
            <v>1762224720101</v>
          </cell>
          <cell r="D150" t="str">
            <v xml:space="preserve">Ramós </v>
          </cell>
          <cell r="E150" t="str">
            <v>Gerson</v>
          </cell>
          <cell r="F150" t="str">
            <v>M</v>
          </cell>
          <cell r="H150">
            <v>35</v>
          </cell>
          <cell r="M150" t="str">
            <v>X</v>
          </cell>
        </row>
        <row r="151">
          <cell r="D151" t="str">
            <v>Santos</v>
          </cell>
          <cell r="E151" t="str">
            <v>Kenedy</v>
          </cell>
          <cell r="F151" t="str">
            <v>M</v>
          </cell>
          <cell r="H151">
            <v>1</v>
          </cell>
          <cell r="M151" t="str">
            <v>X</v>
          </cell>
        </row>
        <row r="152">
          <cell r="D152" t="str">
            <v xml:space="preserve">Muñoz </v>
          </cell>
          <cell r="E152" t="str">
            <v>Genesis</v>
          </cell>
          <cell r="F152" t="str">
            <v>F</v>
          </cell>
          <cell r="H152">
            <v>2</v>
          </cell>
          <cell r="M152" t="str">
            <v>X</v>
          </cell>
        </row>
        <row r="153">
          <cell r="D153" t="str">
            <v xml:space="preserve">Muñoz </v>
          </cell>
          <cell r="E153" t="str">
            <v xml:space="preserve">Mario </v>
          </cell>
          <cell r="F153" t="str">
            <v>M</v>
          </cell>
          <cell r="H153">
            <v>12</v>
          </cell>
          <cell r="M153" t="str">
            <v>X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es"/>
      <sheetName val="Fianzas"/>
      <sheetName val="Codigos"/>
    </sheetNames>
    <sheetDataSet>
      <sheetData sheetId="0">
        <row r="8">
          <cell r="B8" t="str">
            <v>MENOR DE EDAD</v>
          </cell>
          <cell r="D8" t="str">
            <v xml:space="preserve">MENDEZ </v>
          </cell>
          <cell r="E8" t="str">
            <v>CELESTINO</v>
          </cell>
          <cell r="F8">
            <v>2</v>
          </cell>
          <cell r="M8" t="str">
            <v>X</v>
          </cell>
          <cell r="R8" t="str">
            <v>Guatemala</v>
          </cell>
          <cell r="S8" t="str">
            <v>Guatemala</v>
          </cell>
        </row>
        <row r="9">
          <cell r="B9" t="str">
            <v>MENOR DE EDAD</v>
          </cell>
          <cell r="D9" t="str">
            <v xml:space="preserve">TOJIN </v>
          </cell>
          <cell r="E9" t="str">
            <v>FRANKLIN</v>
          </cell>
          <cell r="F9">
            <v>2</v>
          </cell>
          <cell r="M9" t="str">
            <v>X</v>
          </cell>
          <cell r="R9" t="str">
            <v>Guatemala</v>
          </cell>
          <cell r="S9" t="str">
            <v>Guatemala</v>
          </cell>
        </row>
        <row r="10">
          <cell r="B10" t="str">
            <v>MENOR DE EDAD</v>
          </cell>
          <cell r="D10" t="str">
            <v xml:space="preserve">TOJIN </v>
          </cell>
          <cell r="E10" t="str">
            <v>KELVER</v>
          </cell>
          <cell r="F10">
            <v>2</v>
          </cell>
          <cell r="M10" t="str">
            <v>x</v>
          </cell>
          <cell r="R10" t="str">
            <v>Guatemala</v>
          </cell>
          <cell r="S10" t="str">
            <v>Guatemala</v>
          </cell>
        </row>
        <row r="11">
          <cell r="B11">
            <v>2323622540101</v>
          </cell>
          <cell r="D11" t="str">
            <v>MORALES</v>
          </cell>
          <cell r="E11" t="str">
            <v xml:space="preserve">BRAULIO </v>
          </cell>
          <cell r="F11">
            <v>2</v>
          </cell>
          <cell r="M11" t="str">
            <v>x</v>
          </cell>
          <cell r="R11" t="str">
            <v>Guatemala</v>
          </cell>
          <cell r="S11" t="str">
            <v>Guatemala</v>
          </cell>
        </row>
        <row r="12">
          <cell r="B12" t="str">
            <v>MENOR DE EDAD</v>
          </cell>
          <cell r="D12" t="str">
            <v xml:space="preserve">GARCIA </v>
          </cell>
          <cell r="E12" t="str">
            <v xml:space="preserve">SALVINA </v>
          </cell>
          <cell r="F12">
            <v>1</v>
          </cell>
          <cell r="M12" t="str">
            <v>x</v>
          </cell>
          <cell r="R12" t="str">
            <v>Guatemala</v>
          </cell>
          <cell r="S12" t="str">
            <v>Guatemala</v>
          </cell>
        </row>
        <row r="13">
          <cell r="B13">
            <v>2268963610101</v>
          </cell>
          <cell r="D13" t="str">
            <v>CAMELL</v>
          </cell>
          <cell r="E13" t="str">
            <v>CARLOS</v>
          </cell>
          <cell r="F13">
            <v>1</v>
          </cell>
          <cell r="M13" t="str">
            <v>x</v>
          </cell>
          <cell r="R13" t="str">
            <v>Guatemala</v>
          </cell>
          <cell r="S13" t="str">
            <v>Guatemala</v>
          </cell>
        </row>
        <row r="14">
          <cell r="B14">
            <v>1958864290101</v>
          </cell>
          <cell r="D14" t="str">
            <v>LEMUS</v>
          </cell>
          <cell r="E14" t="str">
            <v xml:space="preserve">ADLER </v>
          </cell>
          <cell r="F14">
            <v>1</v>
          </cell>
          <cell r="M14" t="str">
            <v>x</v>
          </cell>
          <cell r="R14" t="str">
            <v>Guatemala</v>
          </cell>
          <cell r="S14" t="str">
            <v>Guatemala</v>
          </cell>
        </row>
        <row r="15">
          <cell r="B15">
            <v>2086713070101</v>
          </cell>
          <cell r="D15" t="str">
            <v>QUINTEROS</v>
          </cell>
          <cell r="E15" t="str">
            <v xml:space="preserve">ANA </v>
          </cell>
          <cell r="F15">
            <v>1</v>
          </cell>
          <cell r="M15" t="str">
            <v>x</v>
          </cell>
          <cell r="R15" t="str">
            <v>Guatemala</v>
          </cell>
          <cell r="S15" t="str">
            <v>Guatemala</v>
          </cell>
        </row>
        <row r="16">
          <cell r="B16" t="str">
            <v>C-668162</v>
          </cell>
          <cell r="D16" t="str">
            <v xml:space="preserve">FONSECA </v>
          </cell>
          <cell r="E16" t="str">
            <v xml:space="preserve">SCARLET </v>
          </cell>
          <cell r="F16">
            <v>1</v>
          </cell>
          <cell r="M16" t="str">
            <v>x</v>
          </cell>
          <cell r="R16" t="str">
            <v>Guatemala</v>
          </cell>
          <cell r="S16" t="str">
            <v>Guatemala</v>
          </cell>
        </row>
        <row r="17">
          <cell r="B17">
            <v>2636995790101</v>
          </cell>
          <cell r="D17" t="str">
            <v>REYES</v>
          </cell>
          <cell r="E17" t="str">
            <v xml:space="preserve">EDUARDO </v>
          </cell>
          <cell r="F17">
            <v>1</v>
          </cell>
          <cell r="M17" t="str">
            <v>x</v>
          </cell>
          <cell r="R17" t="str">
            <v>Guatemala</v>
          </cell>
          <cell r="S17" t="str">
            <v>Guatemala</v>
          </cell>
        </row>
        <row r="18">
          <cell r="B18" t="str">
            <v xml:space="preserve">PENDIENTE </v>
          </cell>
          <cell r="D18" t="str">
            <v>Muralles</v>
          </cell>
          <cell r="E18" t="str">
            <v>Dulcemaria</v>
          </cell>
          <cell r="F18">
            <v>1</v>
          </cell>
          <cell r="H18">
            <v>24</v>
          </cell>
          <cell r="M18" t="str">
            <v>X</v>
          </cell>
          <cell r="R18" t="str">
            <v>Guatemala</v>
          </cell>
          <cell r="S18" t="str">
            <v>Guatemala</v>
          </cell>
        </row>
        <row r="19">
          <cell r="B19" t="str">
            <v xml:space="preserve">PENDIENTE </v>
          </cell>
          <cell r="D19" t="str">
            <v xml:space="preserve">Arana </v>
          </cell>
          <cell r="E19" t="str">
            <v>Natalie</v>
          </cell>
          <cell r="F19">
            <v>1</v>
          </cell>
          <cell r="H19">
            <v>5</v>
          </cell>
          <cell r="M19" t="str">
            <v>X</v>
          </cell>
          <cell r="R19" t="str">
            <v>Guatemala</v>
          </cell>
          <cell r="S19" t="str">
            <v>Guatemala</v>
          </cell>
        </row>
        <row r="20">
          <cell r="B20" t="str">
            <v xml:space="preserve">PENDIENTE </v>
          </cell>
          <cell r="D20" t="str">
            <v>Velasquez</v>
          </cell>
          <cell r="E20" t="str">
            <v>Julio</v>
          </cell>
          <cell r="F20">
            <v>2</v>
          </cell>
          <cell r="H20">
            <v>10</v>
          </cell>
          <cell r="M20" t="str">
            <v>X</v>
          </cell>
          <cell r="R20" t="str">
            <v>Guatemala</v>
          </cell>
          <cell r="S20" t="str">
            <v>Guatemala</v>
          </cell>
        </row>
        <row r="21">
          <cell r="B21" t="str">
            <v xml:space="preserve">PENDIENTE </v>
          </cell>
          <cell r="D21" t="str">
            <v>Velasquez</v>
          </cell>
          <cell r="E21" t="str">
            <v>Marlon</v>
          </cell>
          <cell r="F21">
            <v>2</v>
          </cell>
          <cell r="H21">
            <v>23</v>
          </cell>
          <cell r="M21" t="str">
            <v>X</v>
          </cell>
          <cell r="R21" t="str">
            <v>Guatemala</v>
          </cell>
          <cell r="S21" t="str">
            <v>Guatemala</v>
          </cell>
        </row>
        <row r="22">
          <cell r="B22" t="str">
            <v xml:space="preserve">PENDIENTE </v>
          </cell>
          <cell r="D22" t="str">
            <v>Perez</v>
          </cell>
          <cell r="E22" t="str">
            <v>Melany</v>
          </cell>
          <cell r="F22">
            <v>1</v>
          </cell>
          <cell r="H22">
            <v>27</v>
          </cell>
          <cell r="M22" t="str">
            <v>x</v>
          </cell>
          <cell r="R22" t="str">
            <v>Guatemala</v>
          </cell>
          <cell r="S22" t="str">
            <v>Guatemala</v>
          </cell>
        </row>
        <row r="23">
          <cell r="B23" t="str">
            <v xml:space="preserve">PENDIENTE </v>
          </cell>
          <cell r="D23" t="str">
            <v>Zuñiga</v>
          </cell>
          <cell r="E23" t="str">
            <v>Julio</v>
          </cell>
          <cell r="F23">
            <v>2</v>
          </cell>
          <cell r="H23">
            <v>10</v>
          </cell>
          <cell r="M23" t="str">
            <v>x</v>
          </cell>
          <cell r="R23" t="str">
            <v>Guatemala</v>
          </cell>
          <cell r="S23" t="str">
            <v>Guatemala</v>
          </cell>
        </row>
        <row r="24">
          <cell r="B24" t="str">
            <v xml:space="preserve">PENDIENTE </v>
          </cell>
          <cell r="D24" t="str">
            <v>Najaro</v>
          </cell>
          <cell r="E24" t="str">
            <v>Jennifer</v>
          </cell>
          <cell r="F24">
            <v>1</v>
          </cell>
          <cell r="H24">
            <v>23</v>
          </cell>
          <cell r="M24" t="str">
            <v>x</v>
          </cell>
          <cell r="R24" t="str">
            <v>Guatemala</v>
          </cell>
          <cell r="S24" t="str">
            <v>Guatemala</v>
          </cell>
        </row>
        <row r="25">
          <cell r="B25" t="str">
            <v xml:space="preserve">PENDIENTE </v>
          </cell>
          <cell r="D25" t="str">
            <v>Cuc</v>
          </cell>
          <cell r="E25" t="str">
            <v>Mara</v>
          </cell>
          <cell r="F25">
            <v>1</v>
          </cell>
          <cell r="H25">
            <v>43</v>
          </cell>
          <cell r="M25" t="str">
            <v>x</v>
          </cell>
          <cell r="R25" t="str">
            <v>Guatemala</v>
          </cell>
          <cell r="S25" t="str">
            <v>Guatemala</v>
          </cell>
        </row>
        <row r="26">
          <cell r="B26" t="str">
            <v xml:space="preserve">PENDIENTE </v>
          </cell>
          <cell r="D26" t="str">
            <v>Velazquez</v>
          </cell>
          <cell r="E26" t="str">
            <v>Lidia</v>
          </cell>
          <cell r="F26">
            <v>1</v>
          </cell>
          <cell r="H26">
            <v>35</v>
          </cell>
          <cell r="M26" t="str">
            <v>x</v>
          </cell>
          <cell r="R26" t="str">
            <v>Guatemala</v>
          </cell>
          <cell r="S26" t="str">
            <v>Guatemala</v>
          </cell>
        </row>
        <row r="27">
          <cell r="B27" t="str">
            <v xml:space="preserve">PENDIENTE </v>
          </cell>
          <cell r="D27" t="str">
            <v>Lopez</v>
          </cell>
          <cell r="E27" t="str">
            <v>Erick</v>
          </cell>
          <cell r="F27">
            <v>2</v>
          </cell>
          <cell r="H27">
            <v>23</v>
          </cell>
          <cell r="M27" t="str">
            <v>x</v>
          </cell>
          <cell r="R27" t="str">
            <v>Guatemala</v>
          </cell>
          <cell r="S27" t="str">
            <v>Guatemala</v>
          </cell>
        </row>
        <row r="28">
          <cell r="B28" t="str">
            <v xml:space="preserve">PENDIENTE </v>
          </cell>
          <cell r="D28" t="str">
            <v xml:space="preserve">Gabriel </v>
          </cell>
          <cell r="E28" t="str">
            <v>Jose</v>
          </cell>
          <cell r="F28">
            <v>2</v>
          </cell>
          <cell r="H28">
            <v>6</v>
          </cell>
          <cell r="M28" t="str">
            <v>x</v>
          </cell>
          <cell r="R28" t="str">
            <v>Guatemala</v>
          </cell>
          <cell r="S28" t="str">
            <v>Guatemala</v>
          </cell>
        </row>
        <row r="29">
          <cell r="B29" t="str">
            <v xml:space="preserve">PENDIENTE </v>
          </cell>
          <cell r="D29" t="str">
            <v>Solis</v>
          </cell>
          <cell r="E29" t="str">
            <v>Jose</v>
          </cell>
          <cell r="F29">
            <v>2</v>
          </cell>
          <cell r="H29">
            <v>22</v>
          </cell>
          <cell r="M29" t="str">
            <v>x</v>
          </cell>
          <cell r="R29" t="str">
            <v>Guatemala</v>
          </cell>
          <cell r="S29" t="str">
            <v>Guatemala</v>
          </cell>
        </row>
        <row r="30">
          <cell r="B30" t="str">
            <v xml:space="preserve">PENDIENTE </v>
          </cell>
          <cell r="D30" t="str">
            <v xml:space="preserve">Lima </v>
          </cell>
          <cell r="E30" t="str">
            <v>Josue</v>
          </cell>
          <cell r="F30">
            <v>2</v>
          </cell>
          <cell r="H30">
            <v>14</v>
          </cell>
          <cell r="M30" t="str">
            <v>x</v>
          </cell>
          <cell r="R30" t="str">
            <v>Guatemala</v>
          </cell>
          <cell r="S30" t="str">
            <v>Guatemala</v>
          </cell>
        </row>
        <row r="31">
          <cell r="B31" t="str">
            <v xml:space="preserve">PENDIENTE </v>
          </cell>
          <cell r="D31" t="str">
            <v>Najarro</v>
          </cell>
          <cell r="E31" t="str">
            <v>Jennifer</v>
          </cell>
          <cell r="F31">
            <v>1</v>
          </cell>
          <cell r="H31">
            <v>23</v>
          </cell>
          <cell r="M31" t="str">
            <v>x</v>
          </cell>
          <cell r="R31" t="str">
            <v>Guatemala</v>
          </cell>
          <cell r="S31" t="str">
            <v>Guatemala</v>
          </cell>
        </row>
        <row r="32">
          <cell r="B32" t="str">
            <v xml:space="preserve">PENDIENTE </v>
          </cell>
          <cell r="D32" t="str">
            <v>Gutierrez</v>
          </cell>
          <cell r="E32" t="str">
            <v>Rosaura</v>
          </cell>
          <cell r="F32">
            <v>1</v>
          </cell>
          <cell r="H32">
            <v>22</v>
          </cell>
          <cell r="M32" t="str">
            <v>x</v>
          </cell>
          <cell r="R32" t="str">
            <v>Guatemala</v>
          </cell>
          <cell r="S32" t="str">
            <v>Guatemala</v>
          </cell>
        </row>
        <row r="33">
          <cell r="B33" t="str">
            <v xml:space="preserve">PENDIENTE </v>
          </cell>
          <cell r="D33" t="str">
            <v xml:space="preserve">Lima </v>
          </cell>
          <cell r="E33" t="str">
            <v>Leonora</v>
          </cell>
          <cell r="F33">
            <v>1</v>
          </cell>
          <cell r="H33">
            <v>40</v>
          </cell>
          <cell r="M33" t="str">
            <v>x</v>
          </cell>
          <cell r="R33" t="str">
            <v>Guatemala</v>
          </cell>
          <cell r="S33" t="str">
            <v>Guatemala</v>
          </cell>
        </row>
        <row r="34">
          <cell r="B34" t="str">
            <v xml:space="preserve">PENDIENTE </v>
          </cell>
          <cell r="D34" t="str">
            <v>Sarate</v>
          </cell>
          <cell r="E34" t="str">
            <v>Silvia</v>
          </cell>
          <cell r="F34">
            <v>1</v>
          </cell>
          <cell r="H34">
            <v>39</v>
          </cell>
          <cell r="M34" t="str">
            <v>x</v>
          </cell>
          <cell r="R34" t="str">
            <v>Guatemala</v>
          </cell>
          <cell r="S34" t="str">
            <v>Guatemala</v>
          </cell>
        </row>
        <row r="35">
          <cell r="B35" t="str">
            <v xml:space="preserve">PENDIENTE </v>
          </cell>
          <cell r="D35" t="str">
            <v>Najarro</v>
          </cell>
          <cell r="E35" t="str">
            <v>Marlon</v>
          </cell>
          <cell r="F35">
            <v>2</v>
          </cell>
          <cell r="H35">
            <v>25</v>
          </cell>
          <cell r="M35" t="str">
            <v>x</v>
          </cell>
          <cell r="R35" t="str">
            <v>Guatemala</v>
          </cell>
          <cell r="S35" t="str">
            <v>Guatemala</v>
          </cell>
        </row>
        <row r="36">
          <cell r="B36" t="str">
            <v xml:space="preserve">PENDIENTE </v>
          </cell>
          <cell r="D36" t="str">
            <v>Salazar</v>
          </cell>
          <cell r="E36" t="str">
            <v>Samy</v>
          </cell>
          <cell r="F36">
            <v>1</v>
          </cell>
          <cell r="H36">
            <v>20</v>
          </cell>
          <cell r="M36" t="str">
            <v>x</v>
          </cell>
          <cell r="R36" t="str">
            <v>Guatemala</v>
          </cell>
          <cell r="S36" t="str">
            <v>Guatemala</v>
          </cell>
        </row>
        <row r="37">
          <cell r="B37" t="str">
            <v xml:space="preserve">PENDIENTE </v>
          </cell>
          <cell r="D37" t="str">
            <v>Juarez</v>
          </cell>
          <cell r="E37" t="str">
            <v>Danilo</v>
          </cell>
          <cell r="F37">
            <v>2</v>
          </cell>
          <cell r="H37">
            <v>43</v>
          </cell>
          <cell r="M37" t="str">
            <v>x</v>
          </cell>
          <cell r="R37" t="str">
            <v>Guatemala</v>
          </cell>
          <cell r="S37" t="str">
            <v>Guatemala</v>
          </cell>
        </row>
        <row r="38">
          <cell r="B38" t="str">
            <v xml:space="preserve">PENDIENTE </v>
          </cell>
          <cell r="D38" t="str">
            <v>Melendez</v>
          </cell>
          <cell r="E38" t="str">
            <v>Mirna</v>
          </cell>
          <cell r="F38">
            <v>1</v>
          </cell>
          <cell r="H38">
            <v>59</v>
          </cell>
          <cell r="M38" t="str">
            <v>x</v>
          </cell>
          <cell r="R38" t="str">
            <v>Guatemala</v>
          </cell>
          <cell r="S38" t="str">
            <v>Guatemala</v>
          </cell>
        </row>
        <row r="39">
          <cell r="B39" t="str">
            <v xml:space="preserve">PENDIENTE </v>
          </cell>
          <cell r="D39" t="str">
            <v>Garcia</v>
          </cell>
          <cell r="E39" t="str">
            <v>Ingrid</v>
          </cell>
          <cell r="F39">
            <v>1</v>
          </cell>
          <cell r="H39">
            <v>30</v>
          </cell>
          <cell r="M39" t="str">
            <v>x</v>
          </cell>
          <cell r="R39" t="str">
            <v>Guatemala</v>
          </cell>
          <cell r="S39" t="str">
            <v>Guatemala</v>
          </cell>
        </row>
        <row r="40">
          <cell r="B40" t="str">
            <v xml:space="preserve">PENDIENTE </v>
          </cell>
          <cell r="D40" t="str">
            <v>Najarro</v>
          </cell>
          <cell r="E40" t="str">
            <v>Jennifer</v>
          </cell>
          <cell r="F40">
            <v>1</v>
          </cell>
          <cell r="H40">
            <v>23</v>
          </cell>
          <cell r="M40" t="str">
            <v>x</v>
          </cell>
          <cell r="R40" t="str">
            <v>Guatemala</v>
          </cell>
          <cell r="S40" t="str">
            <v>Guatemala</v>
          </cell>
        </row>
        <row r="41">
          <cell r="B41" t="str">
            <v xml:space="preserve">PENDIENTE </v>
          </cell>
          <cell r="D41" t="str">
            <v>Chivac</v>
          </cell>
          <cell r="E41" t="str">
            <v>Carla</v>
          </cell>
          <cell r="F41">
            <v>1</v>
          </cell>
          <cell r="H41">
            <v>40</v>
          </cell>
          <cell r="M41" t="str">
            <v>x</v>
          </cell>
          <cell r="R41" t="str">
            <v>Guatemala</v>
          </cell>
          <cell r="S41" t="str">
            <v>Guatemala</v>
          </cell>
        </row>
        <row r="42">
          <cell r="B42" t="str">
            <v xml:space="preserve">PENDIENTE </v>
          </cell>
          <cell r="D42" t="str">
            <v>Borrayo</v>
          </cell>
          <cell r="E42" t="str">
            <v>Jorge</v>
          </cell>
          <cell r="F42">
            <v>2</v>
          </cell>
          <cell r="H42">
            <v>28</v>
          </cell>
          <cell r="M42" t="str">
            <v>x</v>
          </cell>
          <cell r="R42" t="str">
            <v>Guatemala</v>
          </cell>
          <cell r="S42" t="str">
            <v>Guatemala</v>
          </cell>
        </row>
        <row r="43">
          <cell r="B43" t="str">
            <v xml:space="preserve">PENDIENTE </v>
          </cell>
          <cell r="E43" t="str">
            <v>Erick</v>
          </cell>
          <cell r="F43">
            <v>2</v>
          </cell>
          <cell r="H43">
            <v>50</v>
          </cell>
          <cell r="M43" t="str">
            <v>x</v>
          </cell>
          <cell r="R43" t="str">
            <v>Guatemala</v>
          </cell>
          <cell r="S43" t="str">
            <v>Guatemala</v>
          </cell>
        </row>
        <row r="44">
          <cell r="B44" t="str">
            <v xml:space="preserve">PENDIENTE </v>
          </cell>
          <cell r="D44" t="str">
            <v>Lopez</v>
          </cell>
          <cell r="E44" t="str">
            <v>Erick</v>
          </cell>
          <cell r="F44">
            <v>2</v>
          </cell>
          <cell r="H44">
            <v>24</v>
          </cell>
          <cell r="M44" t="str">
            <v>x</v>
          </cell>
          <cell r="R44" t="str">
            <v>Guatemala</v>
          </cell>
          <cell r="S44" t="str">
            <v>Guatemala</v>
          </cell>
        </row>
        <row r="45">
          <cell r="B45" t="str">
            <v xml:space="preserve">PENDIENTE </v>
          </cell>
          <cell r="D45" t="str">
            <v>Mejia</v>
          </cell>
          <cell r="E45" t="str">
            <v>Elizabeth</v>
          </cell>
          <cell r="F45">
            <v>1</v>
          </cell>
          <cell r="H45">
            <v>6</v>
          </cell>
          <cell r="M45" t="str">
            <v>x</v>
          </cell>
          <cell r="R45" t="str">
            <v>Guatemala</v>
          </cell>
          <cell r="S45" t="str">
            <v>Guatemala</v>
          </cell>
        </row>
        <row r="46">
          <cell r="B46" t="str">
            <v xml:space="preserve">PENDIENTE </v>
          </cell>
          <cell r="D46" t="str">
            <v>Ruano</v>
          </cell>
          <cell r="E46" t="str">
            <v>Arturo</v>
          </cell>
          <cell r="F46">
            <v>2</v>
          </cell>
          <cell r="H46">
            <v>35</v>
          </cell>
          <cell r="M46" t="str">
            <v>x</v>
          </cell>
          <cell r="R46" t="str">
            <v>Guatemala</v>
          </cell>
          <cell r="S46" t="str">
            <v>Guatemala</v>
          </cell>
        </row>
        <row r="47">
          <cell r="B47" t="str">
            <v xml:space="preserve">PENDIENTE </v>
          </cell>
          <cell r="D47" t="str">
            <v>Roman</v>
          </cell>
          <cell r="E47" t="str">
            <v>Leslie</v>
          </cell>
          <cell r="F47">
            <v>1</v>
          </cell>
          <cell r="H47">
            <v>20</v>
          </cell>
          <cell r="M47" t="str">
            <v>x</v>
          </cell>
          <cell r="R47" t="str">
            <v>Guatemala</v>
          </cell>
          <cell r="S47" t="str">
            <v>Guatemala</v>
          </cell>
        </row>
        <row r="48">
          <cell r="B48" t="str">
            <v xml:space="preserve">PENDIENTE </v>
          </cell>
          <cell r="D48" t="str">
            <v>Aguilar</v>
          </cell>
          <cell r="E48" t="str">
            <v>Sheny</v>
          </cell>
          <cell r="F48">
            <v>1</v>
          </cell>
          <cell r="H48">
            <v>47</v>
          </cell>
          <cell r="M48" t="str">
            <v>x</v>
          </cell>
          <cell r="R48" t="str">
            <v>Guatemala</v>
          </cell>
          <cell r="S48" t="str">
            <v>Guatemala</v>
          </cell>
        </row>
        <row r="49">
          <cell r="B49" t="str">
            <v xml:space="preserve">PENDIENTE </v>
          </cell>
          <cell r="D49" t="str">
            <v>Chiche</v>
          </cell>
          <cell r="E49" t="str">
            <v>Blanca</v>
          </cell>
          <cell r="F49">
            <v>1</v>
          </cell>
          <cell r="H49">
            <v>47</v>
          </cell>
          <cell r="M49" t="str">
            <v>x</v>
          </cell>
          <cell r="R49" t="str">
            <v>Guatemala</v>
          </cell>
          <cell r="S49" t="str">
            <v>Guatemala</v>
          </cell>
        </row>
        <row r="50">
          <cell r="B50" t="str">
            <v xml:space="preserve">PENDIENTE </v>
          </cell>
          <cell r="D50" t="str">
            <v>Zacarias</v>
          </cell>
          <cell r="E50" t="str">
            <v>Jose</v>
          </cell>
          <cell r="F50">
            <v>2</v>
          </cell>
          <cell r="H50">
            <v>16</v>
          </cell>
          <cell r="M50" t="str">
            <v>x</v>
          </cell>
          <cell r="R50" t="str">
            <v>Guatemala</v>
          </cell>
          <cell r="S50" t="str">
            <v>Guatemala</v>
          </cell>
        </row>
        <row r="51">
          <cell r="B51" t="str">
            <v xml:space="preserve">PENDIENTE </v>
          </cell>
          <cell r="D51" t="str">
            <v>Velasquez</v>
          </cell>
          <cell r="E51" t="str">
            <v>Gloria</v>
          </cell>
          <cell r="F51">
            <v>1</v>
          </cell>
          <cell r="H51">
            <v>44</v>
          </cell>
          <cell r="M51" t="str">
            <v>x</v>
          </cell>
          <cell r="R51" t="str">
            <v>Guatemala</v>
          </cell>
          <cell r="S51" t="str">
            <v>Guatemala</v>
          </cell>
        </row>
        <row r="52">
          <cell r="B52" t="str">
            <v xml:space="preserve">PENDIENTE </v>
          </cell>
          <cell r="D52" t="str">
            <v>Figueroa</v>
          </cell>
          <cell r="E52" t="str">
            <v>Jorge</v>
          </cell>
          <cell r="F52">
            <v>2</v>
          </cell>
          <cell r="H52">
            <v>35</v>
          </cell>
          <cell r="M52" t="str">
            <v>x</v>
          </cell>
          <cell r="R52" t="str">
            <v>Guatemala</v>
          </cell>
          <cell r="S52" t="str">
            <v>Guatemala</v>
          </cell>
        </row>
        <row r="53">
          <cell r="B53" t="str">
            <v xml:space="preserve">PENDIENTE </v>
          </cell>
          <cell r="D53" t="str">
            <v>Izcal</v>
          </cell>
          <cell r="E53" t="str">
            <v>Miavalentina</v>
          </cell>
          <cell r="F53">
            <v>1</v>
          </cell>
          <cell r="H53">
            <v>8</v>
          </cell>
          <cell r="M53" t="str">
            <v>x</v>
          </cell>
          <cell r="R53" t="str">
            <v>Guatemala</v>
          </cell>
          <cell r="S53" t="str">
            <v>Guatemala</v>
          </cell>
        </row>
        <row r="54">
          <cell r="B54" t="str">
            <v xml:space="preserve">PENDIENTE </v>
          </cell>
          <cell r="D54" t="str">
            <v>Estrada</v>
          </cell>
          <cell r="E54" t="str">
            <v>Mayra</v>
          </cell>
          <cell r="F54">
            <v>1</v>
          </cell>
          <cell r="H54">
            <v>33</v>
          </cell>
          <cell r="M54" t="str">
            <v>x</v>
          </cell>
          <cell r="R54" t="str">
            <v>Guatemala</v>
          </cell>
          <cell r="S54" t="str">
            <v>Guatemala</v>
          </cell>
        </row>
        <row r="55">
          <cell r="B55" t="str">
            <v xml:space="preserve">PENDIENTE </v>
          </cell>
          <cell r="D55" t="str">
            <v>Marroquin</v>
          </cell>
          <cell r="E55" t="str">
            <v>Samuel</v>
          </cell>
          <cell r="F55">
            <v>2</v>
          </cell>
          <cell r="H55">
            <v>37</v>
          </cell>
          <cell r="M55" t="str">
            <v>x</v>
          </cell>
          <cell r="R55" t="str">
            <v>Guatemala</v>
          </cell>
          <cell r="S55" t="str">
            <v>Guatemala</v>
          </cell>
        </row>
        <row r="56">
          <cell r="B56" t="str">
            <v xml:space="preserve">PENDIENTE </v>
          </cell>
          <cell r="D56" t="str">
            <v>Chinchilla</v>
          </cell>
          <cell r="E56" t="str">
            <v>Alicedis</v>
          </cell>
          <cell r="F56">
            <v>2</v>
          </cell>
          <cell r="H56">
            <v>44</v>
          </cell>
          <cell r="M56" t="str">
            <v>x</v>
          </cell>
          <cell r="R56" t="str">
            <v>Guatemala</v>
          </cell>
          <cell r="S56" t="str">
            <v>Guatemala</v>
          </cell>
        </row>
        <row r="57">
          <cell r="B57">
            <v>2130634922101</v>
          </cell>
          <cell r="D57" t="str">
            <v>ORELLANA</v>
          </cell>
          <cell r="E57" t="str">
            <v>JULIO CESAR</v>
          </cell>
          <cell r="F57">
            <v>2</v>
          </cell>
          <cell r="H57">
            <v>26</v>
          </cell>
          <cell r="M57" t="str">
            <v>X</v>
          </cell>
          <cell r="R57" t="str">
            <v>Guatemala</v>
          </cell>
          <cell r="S57" t="str">
            <v>Guatemala</v>
          </cell>
        </row>
        <row r="58">
          <cell r="B58">
            <v>1642926080106</v>
          </cell>
          <cell r="D58" t="str">
            <v>LIC</v>
          </cell>
          <cell r="E58" t="str">
            <v>EUGENIA</v>
          </cell>
          <cell r="F58">
            <v>1</v>
          </cell>
          <cell r="H58">
            <v>39</v>
          </cell>
          <cell r="M58" t="str">
            <v>X</v>
          </cell>
          <cell r="R58" t="str">
            <v>Guatemala</v>
          </cell>
          <cell r="S58" t="str">
            <v>Guatemala</v>
          </cell>
        </row>
        <row r="59">
          <cell r="B59">
            <v>1662198860101</v>
          </cell>
          <cell r="D59" t="str">
            <v xml:space="preserve">ANDRINO </v>
          </cell>
          <cell r="E59" t="str">
            <v>ROSARIO</v>
          </cell>
          <cell r="F59">
            <v>1</v>
          </cell>
          <cell r="H59">
            <v>61</v>
          </cell>
          <cell r="M59" t="str">
            <v>X</v>
          </cell>
          <cell r="R59" t="str">
            <v>Guatemala</v>
          </cell>
          <cell r="S59" t="str">
            <v>Guatemala</v>
          </cell>
        </row>
        <row r="60">
          <cell r="B60">
            <v>1667480800101</v>
          </cell>
          <cell r="D60" t="str">
            <v>MORALES</v>
          </cell>
          <cell r="E60" t="str">
            <v>LUIS</v>
          </cell>
          <cell r="F60">
            <v>2</v>
          </cell>
          <cell r="H60">
            <v>38</v>
          </cell>
          <cell r="M60" t="str">
            <v>X</v>
          </cell>
          <cell r="R60" t="str">
            <v>Guatemala</v>
          </cell>
          <cell r="S60" t="str">
            <v>Guatemala</v>
          </cell>
        </row>
        <row r="61">
          <cell r="B61" t="str">
            <v xml:space="preserve"> </v>
          </cell>
          <cell r="D61" t="str">
            <v>COXOJ</v>
          </cell>
          <cell r="E61" t="str">
            <v>SARA ITZEL</v>
          </cell>
          <cell r="F61">
            <v>1</v>
          </cell>
          <cell r="H61">
            <v>14</v>
          </cell>
          <cell r="M61" t="str">
            <v>X</v>
          </cell>
          <cell r="R61" t="str">
            <v>Guatemala</v>
          </cell>
          <cell r="S61" t="str">
            <v>Guatemala</v>
          </cell>
        </row>
        <row r="62">
          <cell r="D62" t="str">
            <v>PRETZNTZIN</v>
          </cell>
          <cell r="E62" t="str">
            <v>MELINA</v>
          </cell>
          <cell r="F62">
            <v>1</v>
          </cell>
          <cell r="H62">
            <v>17</v>
          </cell>
          <cell r="M62" t="str">
            <v>X</v>
          </cell>
          <cell r="R62" t="str">
            <v>Guatemala</v>
          </cell>
          <cell r="S62" t="str">
            <v>Guatemala</v>
          </cell>
        </row>
        <row r="63">
          <cell r="B63">
            <v>1775784081904</v>
          </cell>
          <cell r="D63" t="str">
            <v>GARCIA</v>
          </cell>
          <cell r="E63" t="str">
            <v>CARLOS RENE</v>
          </cell>
          <cell r="F63">
            <v>2</v>
          </cell>
          <cell r="H63">
            <v>75</v>
          </cell>
          <cell r="M63" t="str">
            <v>X</v>
          </cell>
          <cell r="R63" t="str">
            <v>Guatemala</v>
          </cell>
          <cell r="S63" t="str">
            <v>Guatemala</v>
          </cell>
        </row>
        <row r="64">
          <cell r="B64" t="str">
            <v xml:space="preserve"> </v>
          </cell>
          <cell r="D64" t="str">
            <v>MUÑOZ</v>
          </cell>
          <cell r="E64" t="str">
            <v>IRENE</v>
          </cell>
          <cell r="F64">
            <v>1</v>
          </cell>
          <cell r="H64">
            <v>2</v>
          </cell>
          <cell r="M64" t="str">
            <v>X</v>
          </cell>
          <cell r="R64" t="str">
            <v>Guatemala</v>
          </cell>
          <cell r="S64" t="str">
            <v>Guatemala</v>
          </cell>
        </row>
        <row r="65">
          <cell r="B65">
            <v>2727081270101</v>
          </cell>
          <cell r="D65" t="str">
            <v>JUAREZ</v>
          </cell>
          <cell r="E65" t="str">
            <v xml:space="preserve">CARLOS  </v>
          </cell>
          <cell r="F65">
            <v>2</v>
          </cell>
          <cell r="H65">
            <v>77</v>
          </cell>
          <cell r="M65" t="str">
            <v>X</v>
          </cell>
          <cell r="R65" t="str">
            <v>Guatemala</v>
          </cell>
          <cell r="S65" t="str">
            <v>Guatemala</v>
          </cell>
        </row>
        <row r="66">
          <cell r="B66">
            <v>2780055000101</v>
          </cell>
          <cell r="D66" t="str">
            <v>ORDOÑEZ</v>
          </cell>
          <cell r="E66" t="str">
            <v>GABRIELA</v>
          </cell>
          <cell r="F66">
            <v>1</v>
          </cell>
          <cell r="H66">
            <v>21</v>
          </cell>
          <cell r="M66" t="str">
            <v>X</v>
          </cell>
          <cell r="R66" t="str">
            <v>Guatemala</v>
          </cell>
          <cell r="S66" t="str">
            <v>Guatemala</v>
          </cell>
        </row>
        <row r="67">
          <cell r="B67" t="str">
            <v xml:space="preserve"> </v>
          </cell>
          <cell r="D67" t="str">
            <v>GONZALEZ</v>
          </cell>
          <cell r="E67" t="str">
            <v>AXEL NOE</v>
          </cell>
          <cell r="F67">
            <v>2</v>
          </cell>
          <cell r="H67">
            <v>17</v>
          </cell>
          <cell r="M67" t="str">
            <v>X</v>
          </cell>
          <cell r="R67" t="str">
            <v>Guatemala</v>
          </cell>
          <cell r="S67" t="str">
            <v>Guatemala</v>
          </cell>
        </row>
        <row r="68">
          <cell r="B68">
            <v>2727081270101</v>
          </cell>
          <cell r="D68" t="str">
            <v>RODRIGUEZ</v>
          </cell>
          <cell r="E68" t="str">
            <v>MARIO</v>
          </cell>
          <cell r="F68">
            <v>2</v>
          </cell>
          <cell r="H68">
            <v>21</v>
          </cell>
          <cell r="M68" t="str">
            <v>X</v>
          </cell>
          <cell r="R68" t="str">
            <v>Guatemala</v>
          </cell>
          <cell r="S68" t="str">
            <v>Guatemala</v>
          </cell>
        </row>
        <row r="69">
          <cell r="B69" t="str">
            <v xml:space="preserve"> </v>
          </cell>
          <cell r="D69" t="str">
            <v>LOPEZ</v>
          </cell>
          <cell r="E69" t="str">
            <v>MONICA</v>
          </cell>
          <cell r="F69">
            <v>1</v>
          </cell>
          <cell r="H69">
            <v>18</v>
          </cell>
          <cell r="M69" t="str">
            <v>X</v>
          </cell>
          <cell r="R69" t="str">
            <v>Guatemala</v>
          </cell>
          <cell r="S69" t="str">
            <v>Guatemala</v>
          </cell>
        </row>
        <row r="70">
          <cell r="B70">
            <v>2226006241503</v>
          </cell>
          <cell r="D70" t="str">
            <v>PANGAN</v>
          </cell>
          <cell r="E70" t="str">
            <v>HILARIO</v>
          </cell>
          <cell r="F70">
            <v>2</v>
          </cell>
          <cell r="H70">
            <v>43</v>
          </cell>
          <cell r="R70" t="str">
            <v>Guatemala</v>
          </cell>
          <cell r="S70" t="str">
            <v>Guatemala</v>
          </cell>
        </row>
        <row r="71">
          <cell r="B71">
            <v>2010816870101</v>
          </cell>
          <cell r="D71" t="str">
            <v>GODINEZ</v>
          </cell>
          <cell r="E71" t="str">
            <v xml:space="preserve">LIONI </v>
          </cell>
          <cell r="F71">
            <v>2</v>
          </cell>
          <cell r="H71">
            <v>19</v>
          </cell>
          <cell r="R71" t="str">
            <v>Guatemala</v>
          </cell>
          <cell r="S71" t="str">
            <v>Guatemala</v>
          </cell>
        </row>
        <row r="72">
          <cell r="B72">
            <v>1844395312107</v>
          </cell>
          <cell r="D72" t="str">
            <v xml:space="preserve">BONILLA </v>
          </cell>
          <cell r="E72" t="str">
            <v>ROSA DEL CARMEN</v>
          </cell>
          <cell r="F72">
            <v>1</v>
          </cell>
          <cell r="H72">
            <v>65</v>
          </cell>
          <cell r="R72" t="str">
            <v>Guatemala</v>
          </cell>
          <cell r="S72" t="str">
            <v>Guatemala</v>
          </cell>
        </row>
        <row r="73">
          <cell r="D73" t="str">
            <v>HERNANDEZ</v>
          </cell>
          <cell r="E73" t="str">
            <v>JEREMY</v>
          </cell>
          <cell r="F73">
            <v>2</v>
          </cell>
          <cell r="H73">
            <v>12</v>
          </cell>
          <cell r="R73" t="str">
            <v>Guatemala</v>
          </cell>
          <cell r="S73" t="str">
            <v>Guatemala</v>
          </cell>
        </row>
        <row r="74">
          <cell r="D74" t="str">
            <v>HERNANDEZ</v>
          </cell>
          <cell r="E74" t="str">
            <v>MONICA</v>
          </cell>
          <cell r="F74">
            <v>1</v>
          </cell>
          <cell r="H74">
            <v>14</v>
          </cell>
          <cell r="R74" t="str">
            <v>Guatemala</v>
          </cell>
          <cell r="S74" t="str">
            <v>Guatemala</v>
          </cell>
        </row>
        <row r="75">
          <cell r="D75" t="str">
            <v>GARCIA</v>
          </cell>
          <cell r="E75" t="str">
            <v>FRANKLIN</v>
          </cell>
          <cell r="F75">
            <v>2</v>
          </cell>
          <cell r="H75">
            <v>12</v>
          </cell>
        </row>
        <row r="76">
          <cell r="B76">
            <v>2976414170101</v>
          </cell>
          <cell r="D76" t="str">
            <v>GONZALEZ</v>
          </cell>
          <cell r="E76" t="str">
            <v>BERTA</v>
          </cell>
          <cell r="F76">
            <v>1</v>
          </cell>
          <cell r="H76">
            <v>26</v>
          </cell>
        </row>
        <row r="77">
          <cell r="D77" t="str">
            <v>ARRIOLA</v>
          </cell>
          <cell r="E77" t="str">
            <v>ALEX</v>
          </cell>
          <cell r="F77">
            <v>1</v>
          </cell>
          <cell r="H77">
            <v>12</v>
          </cell>
        </row>
        <row r="78">
          <cell r="B78">
            <v>1783278750101</v>
          </cell>
          <cell r="D78" t="str">
            <v>JUAREZ</v>
          </cell>
          <cell r="E78" t="str">
            <v>THELMA</v>
          </cell>
          <cell r="F78">
            <v>2</v>
          </cell>
          <cell r="H78">
            <v>44</v>
          </cell>
        </row>
        <row r="79">
          <cell r="B79">
            <v>1998087751803</v>
          </cell>
          <cell r="D79" t="str">
            <v>BARRERA</v>
          </cell>
          <cell r="E79" t="str">
            <v>ELIER</v>
          </cell>
          <cell r="F79">
            <v>2</v>
          </cell>
          <cell r="H79">
            <v>34</v>
          </cell>
        </row>
        <row r="80">
          <cell r="D80" t="str">
            <v>VELASQUEZ</v>
          </cell>
          <cell r="E80" t="str">
            <v>WAGNER</v>
          </cell>
          <cell r="F80">
            <v>2</v>
          </cell>
          <cell r="H80">
            <v>17</v>
          </cell>
          <cell r="R80" t="str">
            <v>Guatemala</v>
          </cell>
        </row>
        <row r="81">
          <cell r="D81" t="str">
            <v>ALVARADO</v>
          </cell>
          <cell r="E81" t="str">
            <v>JIMMY</v>
          </cell>
          <cell r="F81">
            <v>2</v>
          </cell>
          <cell r="H81">
            <v>3</v>
          </cell>
        </row>
        <row r="82">
          <cell r="D82" t="str">
            <v>ALVARADO</v>
          </cell>
          <cell r="E82" t="str">
            <v>JOSE S.</v>
          </cell>
          <cell r="F82">
            <v>2</v>
          </cell>
          <cell r="H82" t="str">
            <v>8MESES</v>
          </cell>
        </row>
        <row r="83">
          <cell r="D83" t="str">
            <v>PU</v>
          </cell>
          <cell r="E83" t="str">
            <v>GERSON DAVID</v>
          </cell>
          <cell r="F83">
            <v>2</v>
          </cell>
          <cell r="H83">
            <v>17</v>
          </cell>
        </row>
        <row r="84">
          <cell r="D84" t="str">
            <v>LETONA</v>
          </cell>
          <cell r="E84" t="str">
            <v>DULCE MARIA</v>
          </cell>
          <cell r="F84">
            <v>1</v>
          </cell>
          <cell r="H84">
            <v>9</v>
          </cell>
        </row>
        <row r="85">
          <cell r="D85" t="str">
            <v>MORALES</v>
          </cell>
          <cell r="E85" t="str">
            <v>BRAULIO</v>
          </cell>
          <cell r="F85">
            <v>2</v>
          </cell>
          <cell r="H85">
            <v>51</v>
          </cell>
        </row>
        <row r="86">
          <cell r="B86">
            <v>1719634230101</v>
          </cell>
          <cell r="D86" t="str">
            <v>QUIJIVIX</v>
          </cell>
          <cell r="E86" t="str">
            <v>OLGA</v>
          </cell>
          <cell r="F86">
            <v>1</v>
          </cell>
          <cell r="H86">
            <v>48</v>
          </cell>
        </row>
        <row r="87">
          <cell r="B87">
            <v>2780055000101</v>
          </cell>
          <cell r="D87" t="str">
            <v>ORDOÑEZ</v>
          </cell>
          <cell r="E87" t="str">
            <v>GABRIELA</v>
          </cell>
          <cell r="F87">
            <v>1</v>
          </cell>
          <cell r="H87">
            <v>21</v>
          </cell>
        </row>
        <row r="88">
          <cell r="B88">
            <v>1593857411201</v>
          </cell>
          <cell r="D88" t="str">
            <v>BARRIOS</v>
          </cell>
          <cell r="E88" t="str">
            <v>FELICIANA</v>
          </cell>
          <cell r="F88">
            <v>1</v>
          </cell>
          <cell r="H88">
            <v>65</v>
          </cell>
        </row>
        <row r="89">
          <cell r="B89">
            <v>1969946830101</v>
          </cell>
          <cell r="D89" t="str">
            <v xml:space="preserve">FARFAN </v>
          </cell>
          <cell r="E89" t="str">
            <v>ESTELA</v>
          </cell>
          <cell r="F89">
            <v>1</v>
          </cell>
          <cell r="H89">
            <v>70</v>
          </cell>
        </row>
        <row r="90">
          <cell r="B90">
            <v>1974013780101</v>
          </cell>
          <cell r="D90" t="str">
            <v>ELIAS</v>
          </cell>
          <cell r="E90" t="str">
            <v>MIRIAM</v>
          </cell>
          <cell r="F90">
            <v>1</v>
          </cell>
          <cell r="H90">
            <v>46</v>
          </cell>
        </row>
        <row r="91">
          <cell r="D91" t="str">
            <v>PAZ</v>
          </cell>
          <cell r="E91" t="str">
            <v>JUNIOR JOSE</v>
          </cell>
          <cell r="F91">
            <v>2</v>
          </cell>
          <cell r="H91">
            <v>14</v>
          </cell>
        </row>
        <row r="92">
          <cell r="B92">
            <v>2727081270101</v>
          </cell>
          <cell r="D92" t="str">
            <v>RODRIGUEZ</v>
          </cell>
          <cell r="E92" t="str">
            <v>MARIO</v>
          </cell>
          <cell r="F92">
            <v>2</v>
          </cell>
          <cell r="H92">
            <v>21</v>
          </cell>
        </row>
        <row r="93">
          <cell r="D93" t="str">
            <v>JUAREZ</v>
          </cell>
          <cell r="E93" t="str">
            <v>THELMA</v>
          </cell>
          <cell r="F93">
            <v>1</v>
          </cell>
          <cell r="H93">
            <v>44</v>
          </cell>
        </row>
        <row r="94">
          <cell r="D94" t="str">
            <v>MUÑOZ</v>
          </cell>
          <cell r="E94" t="str">
            <v>GENESIS</v>
          </cell>
          <cell r="F94">
            <v>1</v>
          </cell>
          <cell r="H94">
            <v>3</v>
          </cell>
        </row>
        <row r="95">
          <cell r="B95">
            <v>1953535440101</v>
          </cell>
          <cell r="D95" t="str">
            <v>BENAVENTE</v>
          </cell>
          <cell r="E95" t="str">
            <v>KARINA</v>
          </cell>
          <cell r="F95">
            <v>2</v>
          </cell>
          <cell r="H95">
            <v>47</v>
          </cell>
        </row>
        <row r="96">
          <cell r="D96" t="str">
            <v>RAMIREZ</v>
          </cell>
          <cell r="E96" t="str">
            <v>ANDY</v>
          </cell>
          <cell r="F96">
            <v>2</v>
          </cell>
          <cell r="H96">
            <v>14</v>
          </cell>
        </row>
        <row r="97">
          <cell r="B97">
            <v>2722699990101</v>
          </cell>
          <cell r="D97" t="str">
            <v>QUINTANILLA</v>
          </cell>
          <cell r="E97" t="str">
            <v>SHELINNE</v>
          </cell>
          <cell r="F97">
            <v>1</v>
          </cell>
          <cell r="H97">
            <v>21</v>
          </cell>
        </row>
        <row r="98">
          <cell r="B98">
            <v>2412929130101</v>
          </cell>
          <cell r="D98" t="str">
            <v>AGUILAR</v>
          </cell>
          <cell r="E98" t="str">
            <v>JUAN CARLOS</v>
          </cell>
          <cell r="F98">
            <v>2</v>
          </cell>
          <cell r="H98">
            <v>21</v>
          </cell>
        </row>
        <row r="99">
          <cell r="B99">
            <v>2172378270410</v>
          </cell>
          <cell r="D99" t="str">
            <v>COROY</v>
          </cell>
          <cell r="E99" t="str">
            <v>GERSON ROXJAL</v>
          </cell>
          <cell r="F99">
            <v>2</v>
          </cell>
          <cell r="H99">
            <v>24</v>
          </cell>
        </row>
        <row r="100">
          <cell r="B100">
            <v>2426580670101</v>
          </cell>
          <cell r="D100" t="str">
            <v>LOPEZ</v>
          </cell>
          <cell r="E100" t="str">
            <v>ALIDA ISELDA</v>
          </cell>
          <cell r="F100">
            <v>1</v>
          </cell>
          <cell r="H100">
            <v>30</v>
          </cell>
        </row>
        <row r="101">
          <cell r="B101">
            <v>3005242180101</v>
          </cell>
          <cell r="D101" t="str">
            <v>KELLER MOYCA</v>
          </cell>
          <cell r="E101" t="str">
            <v>TOMMY</v>
          </cell>
          <cell r="F101">
            <v>2</v>
          </cell>
          <cell r="H101">
            <v>18</v>
          </cell>
        </row>
        <row r="102">
          <cell r="B102">
            <v>2727081270101</v>
          </cell>
          <cell r="D102" t="str">
            <v>RODRIGUEZ</v>
          </cell>
          <cell r="E102" t="str">
            <v>MARIO</v>
          </cell>
          <cell r="F102">
            <v>2</v>
          </cell>
          <cell r="H102">
            <v>21</v>
          </cell>
        </row>
        <row r="103">
          <cell r="D103" t="str">
            <v>TOBIAS</v>
          </cell>
          <cell r="E103" t="str">
            <v>ALEJANDRA</v>
          </cell>
          <cell r="F103">
            <v>1</v>
          </cell>
          <cell r="H103">
            <v>14</v>
          </cell>
        </row>
        <row r="104">
          <cell r="B104">
            <v>1908690381410</v>
          </cell>
          <cell r="D104" t="str">
            <v>TUNDE</v>
          </cell>
          <cell r="E104" t="str">
            <v>LUCIA</v>
          </cell>
          <cell r="F104">
            <v>1</v>
          </cell>
          <cell r="H104">
            <v>64</v>
          </cell>
        </row>
        <row r="105">
          <cell r="D105" t="str">
            <v>REYES</v>
          </cell>
          <cell r="E105" t="str">
            <v>FIDELINA</v>
          </cell>
          <cell r="F105">
            <v>1</v>
          </cell>
          <cell r="H105">
            <v>1</v>
          </cell>
        </row>
        <row r="106">
          <cell r="D106" t="str">
            <v>REYES</v>
          </cell>
          <cell r="E106" t="str">
            <v>ALBINO</v>
          </cell>
          <cell r="F106">
            <v>2</v>
          </cell>
          <cell r="H106">
            <v>2</v>
          </cell>
        </row>
        <row r="107">
          <cell r="B107">
            <v>3009743100101</v>
          </cell>
          <cell r="D107" t="str">
            <v>LOARCA</v>
          </cell>
          <cell r="E107" t="str">
            <v>DYLAN</v>
          </cell>
          <cell r="F107">
            <v>2</v>
          </cell>
          <cell r="H107">
            <v>18</v>
          </cell>
        </row>
        <row r="108">
          <cell r="B108">
            <v>3359800151901</v>
          </cell>
          <cell r="D108" t="str">
            <v>RAMIREZ</v>
          </cell>
          <cell r="E108" t="str">
            <v>LESTER</v>
          </cell>
          <cell r="F108">
            <v>2</v>
          </cell>
          <cell r="H108">
            <v>20</v>
          </cell>
        </row>
        <row r="109">
          <cell r="B109">
            <v>2111679670101</v>
          </cell>
          <cell r="D109" t="str">
            <v>CARPIO M</v>
          </cell>
          <cell r="E109" t="str">
            <v>ANDREA</v>
          </cell>
          <cell r="F109">
            <v>1</v>
          </cell>
          <cell r="H109">
            <v>25</v>
          </cell>
        </row>
        <row r="110">
          <cell r="D110" t="str">
            <v xml:space="preserve">GUZMAN </v>
          </cell>
          <cell r="E110" t="str">
            <v>DEBORA</v>
          </cell>
          <cell r="F110">
            <v>1</v>
          </cell>
          <cell r="H110">
            <v>8</v>
          </cell>
        </row>
        <row r="111">
          <cell r="D111" t="str">
            <v>JUAREZ</v>
          </cell>
          <cell r="E111" t="str">
            <v>THELMA</v>
          </cell>
          <cell r="F111">
            <v>1</v>
          </cell>
          <cell r="H111">
            <v>44</v>
          </cell>
        </row>
        <row r="112">
          <cell r="D112" t="str">
            <v>ORDOÑEZ</v>
          </cell>
          <cell r="E112" t="str">
            <v>LINSY</v>
          </cell>
          <cell r="F112">
            <v>1</v>
          </cell>
          <cell r="H112">
            <v>8</v>
          </cell>
        </row>
        <row r="113">
          <cell r="D113" t="str">
            <v>LOPEZ</v>
          </cell>
          <cell r="E113" t="str">
            <v>PABLO DAVID</v>
          </cell>
          <cell r="F113">
            <v>2</v>
          </cell>
          <cell r="H113">
            <v>17</v>
          </cell>
        </row>
        <row r="114">
          <cell r="D114" t="str">
            <v>CHAVEZ</v>
          </cell>
          <cell r="E114" t="str">
            <v>ELDER</v>
          </cell>
          <cell r="F114">
            <v>2</v>
          </cell>
          <cell r="H114">
            <v>17</v>
          </cell>
        </row>
        <row r="115">
          <cell r="D115" t="str">
            <v>GARCIA</v>
          </cell>
          <cell r="E115" t="str">
            <v>JENNIFER</v>
          </cell>
          <cell r="F115">
            <v>1</v>
          </cell>
          <cell r="H115">
            <v>2</v>
          </cell>
        </row>
        <row r="116">
          <cell r="B116">
            <v>1797945820101</v>
          </cell>
          <cell r="D116" t="str">
            <v>DAVILA</v>
          </cell>
          <cell r="E116" t="str">
            <v>JESSICA</v>
          </cell>
          <cell r="F116">
            <v>1</v>
          </cell>
          <cell r="H116">
            <v>31</v>
          </cell>
        </row>
        <row r="117">
          <cell r="D117" t="str">
            <v>GOMEZ</v>
          </cell>
          <cell r="E117" t="str">
            <v>EDISON SANTIAGO</v>
          </cell>
          <cell r="F117">
            <v>2</v>
          </cell>
          <cell r="H117">
            <v>8</v>
          </cell>
        </row>
        <row r="118">
          <cell r="B118">
            <v>2404969811101</v>
          </cell>
          <cell r="D118" t="str">
            <v>JUAREZ</v>
          </cell>
          <cell r="E118" t="str">
            <v>ROSARIO</v>
          </cell>
          <cell r="F118">
            <v>1</v>
          </cell>
          <cell r="H118">
            <v>23</v>
          </cell>
        </row>
        <row r="119">
          <cell r="B119">
            <v>2319233380101</v>
          </cell>
          <cell r="D119" t="str">
            <v>gARCIA</v>
          </cell>
          <cell r="E119" t="str">
            <v xml:space="preserve">MARVIN </v>
          </cell>
          <cell r="F119">
            <v>1</v>
          </cell>
          <cell r="H119">
            <v>22</v>
          </cell>
          <cell r="M119" t="str">
            <v>X</v>
          </cell>
          <cell r="R119" t="str">
            <v>Guatemala</v>
          </cell>
          <cell r="S119" t="str">
            <v>Guatemala</v>
          </cell>
        </row>
        <row r="120">
          <cell r="B120" t="str">
            <v>Menor de Edad</v>
          </cell>
          <cell r="D120" t="str">
            <v>bRAndon</v>
          </cell>
          <cell r="E120" t="str">
            <v>PEREZ</v>
          </cell>
          <cell r="F120">
            <v>2</v>
          </cell>
          <cell r="H120">
            <v>12</v>
          </cell>
          <cell r="M120" t="str">
            <v>x</v>
          </cell>
          <cell r="R120" t="str">
            <v>Guatemala</v>
          </cell>
          <cell r="S120" t="str">
            <v>Guatemala</v>
          </cell>
        </row>
        <row r="121">
          <cell r="B121">
            <v>8605088561</v>
          </cell>
          <cell r="D121" t="str">
            <v>dolores</v>
          </cell>
          <cell r="E121" t="str">
            <v>julio</v>
          </cell>
          <cell r="F121">
            <v>2</v>
          </cell>
          <cell r="H121">
            <v>30</v>
          </cell>
        </row>
        <row r="122">
          <cell r="B122">
            <v>3537758870101</v>
          </cell>
          <cell r="D122" t="str">
            <v>alvarez</v>
          </cell>
          <cell r="E122" t="str">
            <v>BYRON</v>
          </cell>
          <cell r="F122">
            <v>1</v>
          </cell>
          <cell r="H122">
            <v>26</v>
          </cell>
          <cell r="M122" t="str">
            <v>X</v>
          </cell>
          <cell r="R122" t="str">
            <v>GUATEMALA</v>
          </cell>
          <cell r="S122" t="str">
            <v>GUATEMALA</v>
          </cell>
        </row>
        <row r="123">
          <cell r="B123">
            <v>5857082851003</v>
          </cell>
          <cell r="D123" t="str">
            <v>martines</v>
          </cell>
          <cell r="E123" t="str">
            <v>bosdeli</v>
          </cell>
          <cell r="F123">
            <v>1</v>
          </cell>
          <cell r="H123">
            <v>33</v>
          </cell>
          <cell r="M123" t="str">
            <v>x</v>
          </cell>
          <cell r="R123" t="str">
            <v>GUATEMALA</v>
          </cell>
          <cell r="S123" t="str">
            <v>GUATEMALA</v>
          </cell>
        </row>
        <row r="124">
          <cell r="B124">
            <v>1853199390101</v>
          </cell>
          <cell r="D124" t="str">
            <v>rodas</v>
          </cell>
          <cell r="E124" t="str">
            <v>estuardo</v>
          </cell>
          <cell r="F124">
            <v>1</v>
          </cell>
          <cell r="H124">
            <v>32</v>
          </cell>
          <cell r="M124" t="str">
            <v>x</v>
          </cell>
          <cell r="R124" t="str">
            <v>GUATEMALA</v>
          </cell>
          <cell r="S124" t="str">
            <v>GUATEMALA</v>
          </cell>
        </row>
        <row r="125">
          <cell r="B125" t="str">
            <v>Menor de Edad</v>
          </cell>
          <cell r="D125" t="str">
            <v>monterroso</v>
          </cell>
          <cell r="E125" t="str">
            <v>javier</v>
          </cell>
          <cell r="F125">
            <v>1</v>
          </cell>
          <cell r="H125">
            <v>38</v>
          </cell>
          <cell r="M125" t="str">
            <v>x</v>
          </cell>
          <cell r="R125" t="str">
            <v>GUATEMALA</v>
          </cell>
          <cell r="S125" t="str">
            <v>GUATEMALA</v>
          </cell>
        </row>
        <row r="126">
          <cell r="B126" t="str">
            <v>Menor de Edad</v>
          </cell>
        </row>
        <row r="127">
          <cell r="B127" t="str">
            <v>Menor de Edad</v>
          </cell>
          <cell r="D127" t="str">
            <v>cristofer</v>
          </cell>
          <cell r="E127" t="str">
            <v>ramirez</v>
          </cell>
          <cell r="F127">
            <v>1</v>
          </cell>
          <cell r="H127">
            <v>7</v>
          </cell>
          <cell r="M127" t="str">
            <v>x</v>
          </cell>
          <cell r="R127" t="str">
            <v>GUATEMALA</v>
          </cell>
          <cell r="S127" t="str">
            <v>GUATEMALA</v>
          </cell>
        </row>
        <row r="128">
          <cell r="D128" t="str">
            <v>PEREZ</v>
          </cell>
          <cell r="E128" t="str">
            <v xml:space="preserve">ALAN </v>
          </cell>
          <cell r="F128">
            <v>1</v>
          </cell>
          <cell r="H128">
            <v>24</v>
          </cell>
          <cell r="M128" t="str">
            <v>X</v>
          </cell>
          <cell r="R128" t="str">
            <v>GUATEMALA</v>
          </cell>
          <cell r="S128" t="str">
            <v>GUATEMALA</v>
          </cell>
        </row>
        <row r="129">
          <cell r="B129">
            <v>1731139071801</v>
          </cell>
          <cell r="D129" t="str">
            <v xml:space="preserve">RAMON </v>
          </cell>
          <cell r="E129" t="str">
            <v>CARIAS</v>
          </cell>
          <cell r="F129">
            <v>1</v>
          </cell>
          <cell r="H129">
            <v>94</v>
          </cell>
          <cell r="M129" t="str">
            <v>X</v>
          </cell>
          <cell r="R129" t="str">
            <v>GUATEMALA</v>
          </cell>
          <cell r="S129" t="str">
            <v>GUATEMALA</v>
          </cell>
        </row>
        <row r="130">
          <cell r="B130">
            <v>2100678371603</v>
          </cell>
          <cell r="D130" t="str">
            <v xml:space="preserve">LEMUS </v>
          </cell>
          <cell r="E130" t="str">
            <v>sergio</v>
          </cell>
          <cell r="F130">
            <v>1</v>
          </cell>
          <cell r="H130">
            <v>25</v>
          </cell>
          <cell r="M130" t="str">
            <v>X</v>
          </cell>
          <cell r="R130" t="str">
            <v>GUATEMALA</v>
          </cell>
          <cell r="S130" t="str">
            <v>GUATEMALA</v>
          </cell>
        </row>
        <row r="131">
          <cell r="B131">
            <v>25184705050505</v>
          </cell>
          <cell r="D131" t="str">
            <v>VICTOR</v>
          </cell>
          <cell r="E131" t="str">
            <v>PEREZ</v>
          </cell>
          <cell r="F131">
            <v>2</v>
          </cell>
          <cell r="H131">
            <v>38</v>
          </cell>
          <cell r="M131" t="str">
            <v>X</v>
          </cell>
          <cell r="R131" t="str">
            <v>GUATEMALA</v>
          </cell>
          <cell r="S131" t="str">
            <v>GUATEMALA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80"/>
  <sheetViews>
    <sheetView tabSelected="1" workbookViewId="0">
      <selection activeCell="R247" sqref="R247"/>
    </sheetView>
  </sheetViews>
  <sheetFormatPr baseColWidth="10" defaultRowHeight="15" x14ac:dyDescent="0.25"/>
  <cols>
    <col min="2" max="2" width="18.7109375" bestFit="1" customWidth="1"/>
    <col min="3" max="3" width="19" bestFit="1" customWidth="1"/>
    <col min="6" max="6" width="15" bestFit="1" customWidth="1"/>
    <col min="16" max="16" width="14.42578125" bestFit="1" customWidth="1"/>
    <col min="17" max="17" width="28.42578125" customWidth="1"/>
  </cols>
  <sheetData>
    <row r="4" spans="2:17" ht="15.75" x14ac:dyDescent="0.25">
      <c r="B4" s="1"/>
      <c r="C4" s="182" t="s">
        <v>0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</row>
    <row r="5" spans="2:17" x14ac:dyDescent="0.25">
      <c r="B5" s="1"/>
      <c r="C5" s="2" t="s">
        <v>1</v>
      </c>
      <c r="D5" s="183" t="s">
        <v>2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3"/>
    </row>
    <row r="6" spans="2:17" x14ac:dyDescent="0.25">
      <c r="B6" s="1"/>
      <c r="C6" s="4"/>
      <c r="D6" s="5"/>
      <c r="E6" s="5"/>
      <c r="F6" s="5"/>
      <c r="G6" s="6"/>
      <c r="H6" s="6"/>
      <c r="I6" s="6"/>
      <c r="J6" s="6"/>
      <c r="K6" s="5"/>
      <c r="L6" s="5"/>
      <c r="M6" s="5"/>
      <c r="N6" s="5"/>
      <c r="O6" s="5"/>
      <c r="P6" s="5"/>
      <c r="Q6" s="7"/>
    </row>
    <row r="7" spans="2:17" x14ac:dyDescent="0.25">
      <c r="B7" s="1"/>
      <c r="C7" s="2" t="s">
        <v>3</v>
      </c>
      <c r="D7" s="183" t="s">
        <v>4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3"/>
    </row>
    <row r="8" spans="2:17" ht="15.75" thickBot="1" x14ac:dyDescent="0.3">
      <c r="B8" s="8"/>
      <c r="C8" s="184" t="s">
        <v>5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9"/>
    </row>
    <row r="9" spans="2:17" ht="15.75" thickBot="1" x14ac:dyDescent="0.3">
      <c r="B9" s="10"/>
      <c r="C9" s="185" t="s">
        <v>6</v>
      </c>
      <c r="D9" s="186"/>
      <c r="E9" s="186"/>
      <c r="F9" s="186"/>
      <c r="G9" s="186"/>
      <c r="H9" s="187"/>
      <c r="I9" s="185" t="s">
        <v>7</v>
      </c>
      <c r="J9" s="186"/>
      <c r="K9" s="187"/>
      <c r="L9" s="188" t="s">
        <v>8</v>
      </c>
      <c r="M9" s="189"/>
      <c r="N9" s="189"/>
      <c r="O9" s="188" t="s">
        <v>9</v>
      </c>
      <c r="P9" s="190"/>
      <c r="Q9" s="9"/>
    </row>
    <row r="10" spans="2:17" ht="39" thickBot="1" x14ac:dyDescent="0.3">
      <c r="B10" s="10"/>
      <c r="C10" s="11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3" t="s">
        <v>15</v>
      </c>
      <c r="I10" s="11" t="s">
        <v>16</v>
      </c>
      <c r="J10" s="14" t="s">
        <v>17</v>
      </c>
      <c r="K10" s="13" t="s">
        <v>18</v>
      </c>
      <c r="L10" s="15" t="s">
        <v>19</v>
      </c>
      <c r="M10" s="16" t="s">
        <v>20</v>
      </c>
      <c r="N10" s="17" t="s">
        <v>21</v>
      </c>
      <c r="O10" s="191" t="s">
        <v>22</v>
      </c>
      <c r="P10" s="192"/>
      <c r="Q10" s="18"/>
    </row>
    <row r="11" spans="2:17" x14ac:dyDescent="0.25">
      <c r="B11" s="10"/>
      <c r="C11" s="19">
        <v>13</v>
      </c>
      <c r="D11" s="20"/>
      <c r="E11" s="20"/>
      <c r="F11" s="21" t="s">
        <v>23</v>
      </c>
      <c r="G11" s="22"/>
      <c r="H11" s="23" t="s">
        <v>24</v>
      </c>
      <c r="I11" s="24" t="s">
        <v>25</v>
      </c>
      <c r="J11" s="25" t="s">
        <v>25</v>
      </c>
      <c r="K11" s="26">
        <v>422644.01</v>
      </c>
      <c r="L11" s="27">
        <v>1235000</v>
      </c>
      <c r="M11" s="27">
        <v>1235000</v>
      </c>
      <c r="N11" s="27">
        <v>69774</v>
      </c>
      <c r="O11" s="193"/>
      <c r="P11" s="194"/>
      <c r="Q11" s="28"/>
    </row>
    <row r="12" spans="2:17" x14ac:dyDescent="0.25">
      <c r="B12" s="10"/>
      <c r="C12" s="29"/>
      <c r="D12" s="30"/>
      <c r="E12" s="30"/>
      <c r="F12" s="21"/>
      <c r="G12" s="22"/>
      <c r="H12" s="23"/>
      <c r="I12" s="24"/>
      <c r="J12" s="25"/>
      <c r="K12" s="26"/>
      <c r="L12" s="31"/>
      <c r="M12" s="32"/>
      <c r="N12" s="33"/>
      <c r="O12" s="180"/>
      <c r="P12" s="181"/>
      <c r="Q12" s="28"/>
    </row>
    <row r="13" spans="2:17" x14ac:dyDescent="0.25">
      <c r="B13" s="10"/>
      <c r="C13" s="29"/>
      <c r="D13" s="30"/>
      <c r="E13" s="30"/>
      <c r="F13" s="21"/>
      <c r="G13" s="22"/>
      <c r="H13" s="23"/>
      <c r="I13" s="24"/>
      <c r="J13" s="25"/>
      <c r="K13" s="26"/>
      <c r="L13" s="31"/>
      <c r="M13" s="32"/>
      <c r="N13" s="33"/>
      <c r="O13" s="180"/>
      <c r="P13" s="181"/>
      <c r="Q13" s="28"/>
    </row>
    <row r="14" spans="2:17" x14ac:dyDescent="0.25">
      <c r="B14" s="10"/>
      <c r="C14" s="29"/>
      <c r="D14" s="30"/>
      <c r="E14" s="30"/>
      <c r="F14" s="21"/>
      <c r="G14" s="22"/>
      <c r="H14" s="23"/>
      <c r="I14" s="24"/>
      <c r="J14" s="25"/>
      <c r="K14" s="26"/>
      <c r="L14" s="31"/>
      <c r="M14" s="32"/>
      <c r="N14" s="33"/>
      <c r="O14" s="180"/>
      <c r="P14" s="181"/>
      <c r="Q14" s="28"/>
    </row>
    <row r="15" spans="2:17" x14ac:dyDescent="0.25">
      <c r="B15" s="10"/>
      <c r="C15" s="29"/>
      <c r="D15" s="30"/>
      <c r="E15" s="30"/>
      <c r="F15" s="34"/>
      <c r="G15" s="35"/>
      <c r="H15" s="36"/>
      <c r="I15" s="37"/>
      <c r="J15" s="38"/>
      <c r="K15" s="39"/>
      <c r="L15" s="40"/>
      <c r="M15" s="41"/>
      <c r="N15" s="42"/>
      <c r="O15" s="180"/>
      <c r="P15" s="181"/>
      <c r="Q15" s="28"/>
    </row>
    <row r="16" spans="2:17" ht="15.75" thickBot="1" x14ac:dyDescent="0.3">
      <c r="B16" s="10"/>
      <c r="C16" s="43"/>
      <c r="D16" s="44"/>
      <c r="E16" s="44"/>
      <c r="F16" s="45"/>
      <c r="G16" s="46"/>
      <c r="H16" s="47"/>
      <c r="I16" s="48"/>
      <c r="J16" s="49"/>
      <c r="K16" s="50"/>
      <c r="L16" s="51"/>
      <c r="M16" s="52"/>
      <c r="N16" s="53"/>
      <c r="O16" s="195"/>
      <c r="P16" s="196"/>
      <c r="Q16" s="28"/>
    </row>
    <row r="17" spans="2:17" x14ac:dyDescent="0.25">
      <c r="B17" s="10"/>
      <c r="C17" s="28"/>
      <c r="D17" s="28"/>
      <c r="E17" s="28"/>
      <c r="F17" s="28"/>
      <c r="G17" s="54"/>
      <c r="H17" s="54"/>
      <c r="I17" s="54"/>
      <c r="J17" s="54"/>
      <c r="K17" s="28"/>
      <c r="L17" s="28"/>
      <c r="M17" s="28"/>
      <c r="N17" s="28"/>
      <c r="O17" s="55"/>
      <c r="P17" s="55"/>
      <c r="Q17" s="28"/>
    </row>
    <row r="18" spans="2:17" x14ac:dyDescent="0.25">
      <c r="B18" s="56"/>
      <c r="C18" s="197" t="s">
        <v>26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2:17" ht="15.75" thickBot="1" x14ac:dyDescent="0.3">
      <c r="B19" s="198" t="s">
        <v>27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</row>
    <row r="20" spans="2:17" ht="39" customHeight="1" thickBot="1" x14ac:dyDescent="0.3">
      <c r="B20" s="199" t="s">
        <v>28</v>
      </c>
      <c r="C20" s="199"/>
      <c r="D20" s="199"/>
      <c r="E20" s="199"/>
      <c r="F20" s="200"/>
      <c r="G20" s="185" t="s">
        <v>29</v>
      </c>
      <c r="H20" s="186"/>
      <c r="I20" s="186"/>
      <c r="J20" s="187"/>
      <c r="K20" s="186" t="s">
        <v>30</v>
      </c>
      <c r="L20" s="186"/>
      <c r="M20" s="186"/>
      <c r="N20" s="186"/>
      <c r="O20" s="187"/>
      <c r="P20" s="185" t="s">
        <v>31</v>
      </c>
      <c r="Q20" s="187"/>
    </row>
    <row r="21" spans="2:17" ht="51.75" thickBot="1" x14ac:dyDescent="0.3">
      <c r="B21" s="201" t="s">
        <v>32</v>
      </c>
      <c r="C21" s="202"/>
      <c r="D21" s="57" t="s">
        <v>33</v>
      </c>
      <c r="E21" s="58" t="s">
        <v>34</v>
      </c>
      <c r="F21" s="13" t="s">
        <v>35</v>
      </c>
      <c r="G21" s="11" t="s">
        <v>36</v>
      </c>
      <c r="H21" s="59" t="s">
        <v>37</v>
      </c>
      <c r="I21" s="17" t="s">
        <v>38</v>
      </c>
      <c r="J21" s="13" t="s">
        <v>39</v>
      </c>
      <c r="K21" s="60" t="s">
        <v>40</v>
      </c>
      <c r="L21" s="57" t="s">
        <v>41</v>
      </c>
      <c r="M21" s="57" t="s">
        <v>42</v>
      </c>
      <c r="N21" s="58" t="s">
        <v>43</v>
      </c>
      <c r="O21" s="61" t="s">
        <v>44</v>
      </c>
      <c r="P21" s="62" t="s">
        <v>45</v>
      </c>
      <c r="Q21" s="63" t="s">
        <v>46</v>
      </c>
    </row>
    <row r="22" spans="2:17" x14ac:dyDescent="0.25">
      <c r="B22" s="64" t="str">
        <f>[1]Mides!E8</f>
        <v xml:space="preserve">Benjamín </v>
      </c>
      <c r="C22" s="65" t="str">
        <f>[1]Mides!D8</f>
        <v>Orantes</v>
      </c>
      <c r="D22" s="66" t="str">
        <f>IF([1]Mides!F8=1,"X"," ")</f>
        <v xml:space="preserve"> </v>
      </c>
      <c r="E22" s="66" t="str">
        <f>IF([1]Mides!F8=2,"X"," ")</f>
        <v>X</v>
      </c>
      <c r="F22" s="67">
        <f>[1]Mides!B8</f>
        <v>0</v>
      </c>
      <c r="G22" s="66" t="str">
        <f>IF(AND([1]Mides!H8&gt;=1,[1]Mides!H8&lt;=14),"X"," ")</f>
        <v>X</v>
      </c>
      <c r="H22" s="66" t="str">
        <f>IF(AND([1]Mides!H8&gt;=14,[1]Mides!H8&lt;=30),"X"," ")</f>
        <v xml:space="preserve"> </v>
      </c>
      <c r="I22" s="66" t="str">
        <f>IF(AND([1]Mides!H8&gt;=31,[1]Mides!H8&lt;=60),"X","  ")</f>
        <v xml:space="preserve">  </v>
      </c>
      <c r="J22" s="66" t="str">
        <f>IF([1]Mides!H8&gt;60,"X", "  ")</f>
        <v xml:space="preserve">  </v>
      </c>
      <c r="K22" s="68">
        <f>[1]Mides!N8</f>
        <v>0</v>
      </c>
      <c r="L22" s="68">
        <f>[1]Mides!K8</f>
        <v>0</v>
      </c>
      <c r="M22" s="68">
        <f>[1]Mides!L8</f>
        <v>0</v>
      </c>
      <c r="N22" s="68" t="str">
        <f>[1]Mides!M8</f>
        <v>X</v>
      </c>
      <c r="O22" s="68">
        <f t="shared" ref="O22:O85" si="0">SUM(K22:N22)</f>
        <v>0</v>
      </c>
      <c r="P22" s="68" t="str">
        <f>[1]Mides!R8</f>
        <v>Guatemala</v>
      </c>
      <c r="Q22" s="68" t="str">
        <f>[1]Mides!S8</f>
        <v>Guatemala</v>
      </c>
    </row>
    <row r="23" spans="2:17" x14ac:dyDescent="0.25">
      <c r="B23" s="64" t="str">
        <f>[1]Mides!E9</f>
        <v>maria</v>
      </c>
      <c r="C23" s="65" t="str">
        <f>[1]Mides!D9</f>
        <v>Chivichoy</v>
      </c>
      <c r="D23" s="66" t="str">
        <f>IF([1]Mides!F9=1,"X"," ")</f>
        <v xml:space="preserve"> </v>
      </c>
      <c r="E23" s="66" t="str">
        <f>IF([1]Mides!F9=2,"X"," ")</f>
        <v>X</v>
      </c>
      <c r="F23" s="67">
        <f>[1]Mides!B9</f>
        <v>2423094290101</v>
      </c>
      <c r="G23" s="66" t="str">
        <f>IF(AND([1]Mides!H9&gt;=1,[1]Mides!H9&lt;=14),"X"," ")</f>
        <v xml:space="preserve"> </v>
      </c>
      <c r="H23" s="66" t="str">
        <f>IF(AND([1]Mides!H9&gt;=14,[1]Mides!H9&lt;=30),"X"," ")</f>
        <v xml:space="preserve"> </v>
      </c>
      <c r="I23" s="66" t="str">
        <f>IF(AND([1]Mides!H9&gt;=31,[1]Mides!H9&lt;=60),"X","  ")</f>
        <v>X</v>
      </c>
      <c r="J23" s="66" t="str">
        <f>IF([1]Mides!H9&gt;60,"X", "  ")</f>
        <v xml:space="preserve">  </v>
      </c>
      <c r="K23" s="68">
        <f>[1]Mides!N9</f>
        <v>0</v>
      </c>
      <c r="L23" s="68">
        <f>[1]Mides!K9</f>
        <v>0</v>
      </c>
      <c r="M23" s="68">
        <f>[1]Mides!L9</f>
        <v>0</v>
      </c>
      <c r="N23" s="68" t="str">
        <f>[1]Mides!M9</f>
        <v>X</v>
      </c>
      <c r="O23" s="68">
        <f t="shared" si="0"/>
        <v>0</v>
      </c>
      <c r="P23" s="68" t="str">
        <f>[1]Mides!R9</f>
        <v>Guatemala</v>
      </c>
      <c r="Q23" s="68" t="str">
        <f>[1]Mides!S9</f>
        <v>Guatemala</v>
      </c>
    </row>
    <row r="24" spans="2:17" x14ac:dyDescent="0.25">
      <c r="B24" s="64" t="str">
        <f>[1]Mides!E10</f>
        <v>sergio</v>
      </c>
      <c r="C24" s="65" t="str">
        <f>[1]Mides!D10</f>
        <v>hernandez</v>
      </c>
      <c r="D24" s="66" t="str">
        <f>IF([1]Mides!F10=1,"X"," ")</f>
        <v>X</v>
      </c>
      <c r="E24" s="66" t="str">
        <f>IF([1]Mides!F10=2,"X"," ")</f>
        <v xml:space="preserve"> </v>
      </c>
      <c r="F24" s="67" t="str">
        <f>[1]Mides!B10</f>
        <v>Menor de Edad</v>
      </c>
      <c r="G24" s="66" t="str">
        <f>IF(AND([1]Mides!H10&gt;=1,[1]Mides!H10&lt;=14),"X"," ")</f>
        <v xml:space="preserve"> </v>
      </c>
      <c r="H24" s="66" t="str">
        <f>IF(AND([1]Mides!H10&gt;=14,[1]Mides!H10&lt;=30),"X"," ")</f>
        <v>X</v>
      </c>
      <c r="I24" s="66" t="str">
        <f>IF(AND([1]Mides!H10&gt;=31,[1]Mides!H10&lt;=60),"X","  ")</f>
        <v xml:space="preserve">  </v>
      </c>
      <c r="J24" s="66" t="str">
        <f>IF([1]Mides!H10&gt;60,"X", "  ")</f>
        <v xml:space="preserve">  </v>
      </c>
      <c r="K24" s="68">
        <f>[1]Mides!N10</f>
        <v>0</v>
      </c>
      <c r="L24" s="68">
        <f>[1]Mides!K10</f>
        <v>0</v>
      </c>
      <c r="M24" s="68">
        <f>[1]Mides!L10</f>
        <v>0</v>
      </c>
      <c r="N24" s="68" t="str">
        <f>[1]Mides!M10</f>
        <v>X</v>
      </c>
      <c r="O24" s="68">
        <f t="shared" si="0"/>
        <v>0</v>
      </c>
      <c r="P24" s="68" t="str">
        <f>[1]Mides!R10</f>
        <v>Guatemala</v>
      </c>
      <c r="Q24" s="68" t="str">
        <f>[1]Mides!S10</f>
        <v>Guatemala</v>
      </c>
    </row>
    <row r="25" spans="2:17" x14ac:dyDescent="0.25">
      <c r="B25" s="64" t="str">
        <f>[1]Mides!E11</f>
        <v>obidio</v>
      </c>
      <c r="C25" s="65" t="str">
        <f>[1]Mides!D11</f>
        <v>rojas</v>
      </c>
      <c r="D25" s="66" t="str">
        <f>IF([1]Mides!F11=1,"X"," ")</f>
        <v>X</v>
      </c>
      <c r="E25" s="66" t="str">
        <f>IF([1]Mides!F11=2,"X"," ")</f>
        <v xml:space="preserve"> </v>
      </c>
      <c r="F25" s="67" t="str">
        <f>[1]Mides!B11</f>
        <v>Menor de Edad</v>
      </c>
      <c r="G25" s="66" t="str">
        <f>IF(AND([1]Mides!H11&gt;=1,[1]Mides!H11&lt;=14),"X"," ")</f>
        <v>X</v>
      </c>
      <c r="H25" s="66" t="str">
        <f>IF(AND([1]Mides!H11&gt;=14,[1]Mides!H11&lt;=30),"X"," ")</f>
        <v xml:space="preserve"> </v>
      </c>
      <c r="I25" s="66" t="str">
        <f>IF(AND([1]Mides!H11&gt;=31,[1]Mides!H11&lt;=60),"X","  ")</f>
        <v xml:space="preserve">  </v>
      </c>
      <c r="J25" s="66" t="str">
        <f>IF([1]Mides!H11&gt;60,"X", "  ")</f>
        <v xml:space="preserve">  </v>
      </c>
      <c r="K25" s="68">
        <f>[1]Mides!N11</f>
        <v>0</v>
      </c>
      <c r="L25" s="68">
        <f>[1]Mides!K11</f>
        <v>0</v>
      </c>
      <c r="M25" s="68">
        <f>[1]Mides!L11</f>
        <v>0</v>
      </c>
      <c r="N25" s="68" t="str">
        <f>[1]Mides!M11</f>
        <v>X</v>
      </c>
      <c r="O25" s="68">
        <f t="shared" si="0"/>
        <v>0</v>
      </c>
      <c r="P25" s="68" t="str">
        <f>[1]Mides!R11</f>
        <v>Guatemala</v>
      </c>
      <c r="Q25" s="68" t="str">
        <f>[1]Mides!S11</f>
        <v>Guatemala</v>
      </c>
    </row>
    <row r="26" spans="2:17" x14ac:dyDescent="0.25">
      <c r="B26" s="64" t="str">
        <f>[1]Mides!E12</f>
        <v>Rosa</v>
      </c>
      <c r="C26" s="65" t="str">
        <f>[1]Mides!D12</f>
        <v>sotoj</v>
      </c>
      <c r="D26" s="66" t="str">
        <f>IF([1]Mides!F12=1,"X"," ")</f>
        <v>X</v>
      </c>
      <c r="E26" s="66" t="str">
        <f>IF([1]Mides!F12=2,"X"," ")</f>
        <v xml:space="preserve"> </v>
      </c>
      <c r="F26" s="67" t="str">
        <f>[1]Mides!B12</f>
        <v>Menor de Edad</v>
      </c>
      <c r="G26" s="66" t="str">
        <f>IF(AND([1]Mides!H12&gt;=1,[1]Mides!H12&lt;=14),"X"," ")</f>
        <v xml:space="preserve"> </v>
      </c>
      <c r="H26" s="66" t="str">
        <f>IF(AND([1]Mides!H12&gt;=14,[1]Mides!H12&lt;=30),"X"," ")</f>
        <v xml:space="preserve"> </v>
      </c>
      <c r="I26" s="66" t="str">
        <f>IF(AND([1]Mides!H12&gt;=31,[1]Mides!H12&lt;=60),"X","  ")</f>
        <v>X</v>
      </c>
      <c r="J26" s="66" t="str">
        <f>IF([1]Mides!H12&gt;60,"X", "  ")</f>
        <v xml:space="preserve">  </v>
      </c>
      <c r="K26" s="68">
        <f>[1]Mides!N12</f>
        <v>0</v>
      </c>
      <c r="L26" s="68">
        <f>[1]Mides!K12</f>
        <v>0</v>
      </c>
      <c r="M26" s="68">
        <f>[1]Mides!L12</f>
        <v>0</v>
      </c>
      <c r="N26" s="68" t="str">
        <f>[1]Mides!M12</f>
        <v>X</v>
      </c>
      <c r="O26" s="68">
        <f t="shared" si="0"/>
        <v>0</v>
      </c>
      <c r="P26" s="68" t="str">
        <f>[1]Mides!R12</f>
        <v>Guatemala</v>
      </c>
      <c r="Q26" s="68" t="str">
        <f>[1]Mides!S12</f>
        <v>Guatemala</v>
      </c>
    </row>
    <row r="27" spans="2:17" x14ac:dyDescent="0.25">
      <c r="B27" s="64" t="str">
        <f>[1]Mides!E13</f>
        <v>Cesar</v>
      </c>
      <c r="C27" s="65" t="str">
        <f>[1]Mides!D13</f>
        <v xml:space="preserve">lopez </v>
      </c>
      <c r="D27" s="66" t="str">
        <f>IF([1]Mides!F13=1,"X"," ")</f>
        <v>X</v>
      </c>
      <c r="E27" s="66" t="str">
        <f>IF([1]Mides!F13=2,"X"," ")</f>
        <v xml:space="preserve"> </v>
      </c>
      <c r="F27" s="67">
        <f>[1]Mides!B13</f>
        <v>0</v>
      </c>
      <c r="G27" s="66" t="str">
        <f>IF(AND([1]Mides!H13&gt;=1,[1]Mides!H13&lt;=14),"X"," ")</f>
        <v>X</v>
      </c>
      <c r="H27" s="66" t="str">
        <f>IF(AND([1]Mides!H13&gt;=14,[1]Mides!H13&lt;=30),"X"," ")</f>
        <v xml:space="preserve"> </v>
      </c>
      <c r="I27" s="66" t="str">
        <f>IF(AND([1]Mides!H13&gt;=31,[1]Mides!H13&lt;=60),"X","  ")</f>
        <v xml:space="preserve">  </v>
      </c>
      <c r="J27" s="66" t="str">
        <f>IF([1]Mides!H13&gt;60,"X", "  ")</f>
        <v xml:space="preserve">  </v>
      </c>
      <c r="K27" s="68">
        <f>[1]Mides!N13</f>
        <v>0</v>
      </c>
      <c r="L27" s="68">
        <f>[1]Mides!K13</f>
        <v>0</v>
      </c>
      <c r="M27" s="68">
        <f>[1]Mides!L13</f>
        <v>0</v>
      </c>
      <c r="N27" s="68" t="str">
        <f>[1]Mides!M13</f>
        <v>X</v>
      </c>
      <c r="O27" s="68">
        <f t="shared" si="0"/>
        <v>0</v>
      </c>
      <c r="P27" s="68" t="str">
        <f>[1]Mides!R13</f>
        <v>Guatemala</v>
      </c>
      <c r="Q27" s="68" t="str">
        <f>[1]Mides!S13</f>
        <v>Guatemala</v>
      </c>
    </row>
    <row r="28" spans="2:17" x14ac:dyDescent="0.25">
      <c r="B28" s="64" t="str">
        <f>[1]Mides!E14</f>
        <v xml:space="preserve">Janeth </v>
      </c>
      <c r="C28" s="65" t="str">
        <f>[1]Mides!D14</f>
        <v>Marroquin</v>
      </c>
      <c r="D28" s="66" t="str">
        <f>IF([1]Mides!F14=1,"X"," ")</f>
        <v xml:space="preserve"> </v>
      </c>
      <c r="E28" s="66" t="str">
        <f>IF([1]Mides!F14=2,"X"," ")</f>
        <v>X</v>
      </c>
      <c r="F28" s="67">
        <f>[1]Mides!B14</f>
        <v>0</v>
      </c>
      <c r="G28" s="66" t="str">
        <f>IF(AND([1]Mides!H14&gt;=1,[1]Mides!H14&lt;=14),"X"," ")</f>
        <v xml:space="preserve"> </v>
      </c>
      <c r="H28" s="66" t="str">
        <f>IF(AND([1]Mides!H14&gt;=14,[1]Mides!H14&lt;=30),"X"," ")</f>
        <v>X</v>
      </c>
      <c r="I28" s="66" t="str">
        <f>IF(AND([1]Mides!H14&gt;=31,[1]Mides!H14&lt;=60),"X","  ")</f>
        <v xml:space="preserve">  </v>
      </c>
      <c r="J28" s="66" t="str">
        <f>IF([1]Mides!H14&gt;60,"X", "  ")</f>
        <v xml:space="preserve">  </v>
      </c>
      <c r="K28" s="68">
        <f>[1]Mides!N14</f>
        <v>0</v>
      </c>
      <c r="L28" s="68">
        <f>[1]Mides!K14</f>
        <v>0</v>
      </c>
      <c r="M28" s="68">
        <f>[1]Mides!L14</f>
        <v>0</v>
      </c>
      <c r="N28" s="68" t="str">
        <f>[1]Mides!M14</f>
        <v>X</v>
      </c>
      <c r="O28" s="68">
        <f t="shared" si="0"/>
        <v>0</v>
      </c>
      <c r="P28" s="68" t="str">
        <f>[1]Mides!R14</f>
        <v>Guatemala</v>
      </c>
      <c r="Q28" s="68" t="str">
        <f>[1]Mides!S14</f>
        <v>Guatemala</v>
      </c>
    </row>
    <row r="29" spans="2:17" x14ac:dyDescent="0.25">
      <c r="B29" s="64" t="str">
        <f>[1]Mides!E15</f>
        <v>Carlos</v>
      </c>
      <c r="C29" s="65" t="str">
        <f>[1]Mides!D15</f>
        <v>Garcia</v>
      </c>
      <c r="D29" s="66" t="str">
        <f>IF([1]Mides!F15=1,"X"," ")</f>
        <v>X</v>
      </c>
      <c r="E29" s="66" t="str">
        <f>IF([1]Mides!F15=2,"X"," ")</f>
        <v xml:space="preserve"> </v>
      </c>
      <c r="F29" s="67">
        <f>[1]Mides!B15</f>
        <v>2420855550620</v>
      </c>
      <c r="G29" s="66" t="str">
        <f>IF(AND([1]Mides!H15&gt;=1,[1]Mides!H15&lt;=14),"X"," ")</f>
        <v xml:space="preserve"> </v>
      </c>
      <c r="H29" s="66" t="str">
        <f>IF(AND([1]Mides!H15&gt;=14,[1]Mides!H15&lt;=30),"X"," ")</f>
        <v xml:space="preserve"> </v>
      </c>
      <c r="I29" s="66" t="str">
        <f>IF(AND([1]Mides!H15&gt;=31,[1]Mides!H15&lt;=60),"X","  ")</f>
        <v xml:space="preserve">  </v>
      </c>
      <c r="J29" s="66" t="str">
        <f>IF([1]Mides!H15&gt;60,"X", "  ")</f>
        <v>X</v>
      </c>
      <c r="K29" s="68">
        <f>[1]Mides!N15</f>
        <v>0</v>
      </c>
      <c r="L29" s="68">
        <f>[1]Mides!K15</f>
        <v>0</v>
      </c>
      <c r="M29" s="68">
        <f>[1]Mides!L15</f>
        <v>0</v>
      </c>
      <c r="N29" s="68" t="str">
        <f>[1]Mides!M15</f>
        <v>X</v>
      </c>
      <c r="O29" s="68">
        <f t="shared" si="0"/>
        <v>0</v>
      </c>
      <c r="P29" s="68" t="str">
        <f>[1]Mides!R15</f>
        <v>Guatemala</v>
      </c>
      <c r="Q29" s="68" t="str">
        <f>[1]Mides!S15</f>
        <v>Guatemala</v>
      </c>
    </row>
    <row r="30" spans="2:17" x14ac:dyDescent="0.25">
      <c r="B30" s="64" t="str">
        <f>[1]Mides!E16</f>
        <v>Noj</v>
      </c>
      <c r="C30" s="65" t="str">
        <f>[1]Mides!D16</f>
        <v xml:space="preserve">Johana </v>
      </c>
      <c r="D30" s="66" t="str">
        <f>IF([1]Mides!F16=1,"X"," ")</f>
        <v xml:space="preserve"> </v>
      </c>
      <c r="E30" s="66" t="str">
        <f>IF([1]Mides!F16=2,"X"," ")</f>
        <v>X</v>
      </c>
      <c r="F30" s="67">
        <f>[1]Mides!B16</f>
        <v>0</v>
      </c>
      <c r="G30" s="66" t="str">
        <f>IF(AND([1]Mides!H16&gt;=1,[1]Mides!H16&lt;=14),"X"," ")</f>
        <v xml:space="preserve"> </v>
      </c>
      <c r="H30" s="66" t="str">
        <f>IF(AND([1]Mides!H16&gt;=14,[1]Mides!H16&lt;=30),"X"," ")</f>
        <v>X</v>
      </c>
      <c r="I30" s="66" t="str">
        <f>IF(AND([1]Mides!H16&gt;=31,[1]Mides!H16&lt;=60),"X","  ")</f>
        <v xml:space="preserve">  </v>
      </c>
      <c r="J30" s="66" t="str">
        <f>IF([1]Mides!H16&gt;60,"X", "  ")</f>
        <v xml:space="preserve">  </v>
      </c>
      <c r="K30" s="68">
        <f>[1]Mides!N16</f>
        <v>0</v>
      </c>
      <c r="L30" s="68">
        <f>[1]Mides!K16</f>
        <v>0</v>
      </c>
      <c r="M30" s="68">
        <f>[1]Mides!L16</f>
        <v>0</v>
      </c>
      <c r="N30" s="68" t="str">
        <f>[1]Mides!M16</f>
        <v>x</v>
      </c>
      <c r="O30" s="68">
        <f t="shared" si="0"/>
        <v>0</v>
      </c>
      <c r="P30" s="68" t="str">
        <f>[1]Mides!R16</f>
        <v>Guatemala</v>
      </c>
      <c r="Q30" s="68" t="str">
        <f>[1]Mides!S16</f>
        <v>Guatemala</v>
      </c>
    </row>
    <row r="31" spans="2:17" x14ac:dyDescent="0.25">
      <c r="B31" s="64" t="str">
        <f>[1]Mides!E17</f>
        <v>Brenda</v>
      </c>
      <c r="C31" s="65" t="str">
        <f>[1]Mides!D17</f>
        <v>Garcia</v>
      </c>
      <c r="D31" s="66" t="str">
        <f>IF([1]Mides!F17=1,"X"," ")</f>
        <v>X</v>
      </c>
      <c r="E31" s="66" t="str">
        <f>IF([1]Mides!F17=2,"X"," ")</f>
        <v xml:space="preserve"> </v>
      </c>
      <c r="F31" s="67">
        <f>[1]Mides!B17</f>
        <v>0</v>
      </c>
      <c r="G31" s="66" t="str">
        <f>IF(AND([1]Mides!H17&gt;=1,[1]Mides!H17&lt;=14),"X"," ")</f>
        <v>X</v>
      </c>
      <c r="H31" s="66" t="str">
        <f>IF(AND([1]Mides!H17&gt;=14,[1]Mides!H17&lt;=30),"X"," ")</f>
        <v>X</v>
      </c>
      <c r="I31" s="66" t="str">
        <f>IF(AND([1]Mides!H17&gt;=31,[1]Mides!H17&lt;=60),"X","  ")</f>
        <v xml:space="preserve">  </v>
      </c>
      <c r="J31" s="66" t="str">
        <f>IF([1]Mides!H17&gt;60,"X", "  ")</f>
        <v xml:space="preserve">  </v>
      </c>
      <c r="K31" s="68">
        <f>[1]Mides!N17</f>
        <v>0</v>
      </c>
      <c r="L31" s="68">
        <f>[1]Mides!K17</f>
        <v>0</v>
      </c>
      <c r="M31" s="68">
        <f>[1]Mides!L17</f>
        <v>0</v>
      </c>
      <c r="N31" s="68" t="str">
        <f>[1]Mides!M17</f>
        <v>X</v>
      </c>
      <c r="O31" s="68">
        <f t="shared" si="0"/>
        <v>0</v>
      </c>
      <c r="P31" s="68" t="str">
        <f>[1]Mides!R17</f>
        <v>Guatemala</v>
      </c>
      <c r="Q31" s="68" t="str">
        <f>[1]Mides!S17</f>
        <v>Guatemala</v>
      </c>
    </row>
    <row r="32" spans="2:17" x14ac:dyDescent="0.25">
      <c r="B32" s="64" t="str">
        <f>[1]Mides!E18</f>
        <v>Obed</v>
      </c>
      <c r="C32" s="65" t="str">
        <f>[1]Mides!D18</f>
        <v>Leal</v>
      </c>
      <c r="D32" s="66" t="str">
        <f>IF([1]Mides!F18=1,"X"," ")</f>
        <v>X</v>
      </c>
      <c r="E32" s="66" t="str">
        <f>IF([1]Mides!F18=2,"X"," ")</f>
        <v xml:space="preserve"> </v>
      </c>
      <c r="F32" s="67">
        <f>[1]Mides!B18</f>
        <v>3003878220101</v>
      </c>
      <c r="G32" s="66" t="str">
        <f>IF(AND([1]Mides!H18&gt;=1,[1]Mides!H18&lt;=14),"X"," ")</f>
        <v xml:space="preserve"> </v>
      </c>
      <c r="H32" s="66" t="str">
        <f>IF(AND([1]Mides!H18&gt;=14,[1]Mides!H18&lt;=30),"X"," ")</f>
        <v>X</v>
      </c>
      <c r="I32" s="66" t="str">
        <f>IF(AND([1]Mides!H18&gt;=31,[1]Mides!H18&lt;=60),"X","  ")</f>
        <v xml:space="preserve">  </v>
      </c>
      <c r="J32" s="66" t="str">
        <f>IF([1]Mides!H18&gt;60,"X", "  ")</f>
        <v xml:space="preserve">  </v>
      </c>
      <c r="K32" s="68">
        <f>[1]Mides!N18</f>
        <v>0</v>
      </c>
      <c r="L32" s="68">
        <f>[1]Mides!K18</f>
        <v>0</v>
      </c>
      <c r="M32" s="68">
        <f>[1]Mides!L18</f>
        <v>0</v>
      </c>
      <c r="N32" s="68" t="str">
        <f>[1]Mides!M18</f>
        <v>x</v>
      </c>
      <c r="O32" s="68">
        <f t="shared" si="0"/>
        <v>0</v>
      </c>
      <c r="P32" s="68" t="str">
        <f>[1]Mides!R18</f>
        <v>Guatemala</v>
      </c>
      <c r="Q32" s="68" t="str">
        <f>[1]Mides!S18</f>
        <v>Guatemala</v>
      </c>
    </row>
    <row r="33" spans="2:17" x14ac:dyDescent="0.25">
      <c r="B33" s="64" t="str">
        <f>[1]Mides!E19</f>
        <v>Freddy</v>
      </c>
      <c r="C33" s="65" t="str">
        <f>[1]Mides!D19</f>
        <v>Gonzales</v>
      </c>
      <c r="D33" s="66" t="str">
        <f>IF([1]Mides!F19=1,"X"," ")</f>
        <v xml:space="preserve"> </v>
      </c>
      <c r="E33" s="66" t="str">
        <f>IF([1]Mides!F19=2,"X"," ")</f>
        <v>X</v>
      </c>
      <c r="F33" s="67">
        <f>[1]Mides!B19</f>
        <v>1990666550101</v>
      </c>
      <c r="G33" s="66" t="str">
        <f>IF(AND([1]Mides!H19&gt;=1,[1]Mides!H19&lt;=14),"X"," ")</f>
        <v xml:space="preserve"> </v>
      </c>
      <c r="H33" s="66" t="str">
        <f>IF(AND([1]Mides!H19&gt;=14,[1]Mides!H19&lt;=30),"X"," ")</f>
        <v xml:space="preserve"> </v>
      </c>
      <c r="I33" s="66" t="str">
        <f>IF(AND([1]Mides!H19&gt;=31,[1]Mides!H19&lt;=60),"X","  ")</f>
        <v xml:space="preserve">  </v>
      </c>
      <c r="J33" s="66" t="str">
        <f>IF([1]Mides!H19&gt;60,"X", "  ")</f>
        <v>X</v>
      </c>
      <c r="K33" s="68">
        <f>[1]Mides!N19</f>
        <v>0</v>
      </c>
      <c r="L33" s="68">
        <f>[1]Mides!K19</f>
        <v>0</v>
      </c>
      <c r="M33" s="68">
        <f>[1]Mides!L19</f>
        <v>0</v>
      </c>
      <c r="N33" s="68" t="str">
        <f>[1]Mides!M19</f>
        <v>x</v>
      </c>
      <c r="O33" s="68">
        <f t="shared" si="0"/>
        <v>0</v>
      </c>
      <c r="P33" s="68" t="str">
        <f>[1]Mides!R19</f>
        <v>Guatemala</v>
      </c>
      <c r="Q33" s="68" t="str">
        <f>[1]Mides!S19</f>
        <v>Guatemala</v>
      </c>
    </row>
    <row r="34" spans="2:17" x14ac:dyDescent="0.25">
      <c r="B34" s="64" t="str">
        <f>[1]Mides!E20</f>
        <v>Mario</v>
      </c>
      <c r="C34" s="65" t="str">
        <f>[1]Mides!D20</f>
        <v>Caballeros</v>
      </c>
      <c r="D34" s="66" t="str">
        <f>IF([1]Mides!F20=1,"X"," ")</f>
        <v xml:space="preserve"> </v>
      </c>
      <c r="E34" s="66" t="str">
        <f>IF([1]Mides!F20=2,"X"," ")</f>
        <v>X</v>
      </c>
      <c r="F34" s="67">
        <f>[1]Mides!B20</f>
        <v>2444796560905</v>
      </c>
      <c r="G34" s="66" t="str">
        <f>IF(AND([1]Mides!H20&gt;=1,[1]Mides!H20&lt;=14),"X"," ")</f>
        <v xml:space="preserve"> </v>
      </c>
      <c r="H34" s="66" t="str">
        <f>IF(AND([1]Mides!H20&gt;=14,[1]Mides!H20&lt;=30),"X"," ")</f>
        <v xml:space="preserve"> </v>
      </c>
      <c r="I34" s="66" t="str">
        <f>IF(AND([1]Mides!H20&gt;=31,[1]Mides!H20&lt;=60),"X","  ")</f>
        <v xml:space="preserve">  </v>
      </c>
      <c r="J34" s="66" t="str">
        <f>IF([1]Mides!H20&gt;60,"X", "  ")</f>
        <v>X</v>
      </c>
      <c r="K34" s="68">
        <f>[1]Mides!N20</f>
        <v>0</v>
      </c>
      <c r="L34" s="68">
        <f>[1]Mides!K20</f>
        <v>0</v>
      </c>
      <c r="M34" s="68">
        <f>[1]Mides!L20</f>
        <v>0</v>
      </c>
      <c r="N34" s="68" t="str">
        <f>[1]Mides!M20</f>
        <v>x</v>
      </c>
      <c r="O34" s="68">
        <f t="shared" si="0"/>
        <v>0</v>
      </c>
      <c r="P34" s="68" t="str">
        <f>[1]Mides!R20</f>
        <v>Guatemala</v>
      </c>
      <c r="Q34" s="68" t="str">
        <f>[1]Mides!S20</f>
        <v>Guatemala</v>
      </c>
    </row>
    <row r="35" spans="2:17" x14ac:dyDescent="0.25">
      <c r="B35" s="64" t="str">
        <f>[1]Mides!E21</f>
        <v>tatiana</v>
      </c>
      <c r="C35" s="65" t="str">
        <f>[1]Mides!D21</f>
        <v>Hernnadez</v>
      </c>
      <c r="D35" s="66" t="str">
        <f>IF([1]Mides!F21=1,"X"," ")</f>
        <v>X</v>
      </c>
      <c r="E35" s="66" t="str">
        <f>IF([1]Mides!F21=2,"X"," ")</f>
        <v xml:space="preserve"> </v>
      </c>
      <c r="F35" s="67" t="str">
        <f>[1]Mides!B21</f>
        <v>Menor de Edad</v>
      </c>
      <c r="G35" s="66" t="str">
        <f>IF(AND([1]Mides!H21&gt;=1,[1]Mides!H21&lt;=14),"X"," ")</f>
        <v>X</v>
      </c>
      <c r="H35" s="66" t="str">
        <f>IF(AND([1]Mides!H21&gt;=14,[1]Mides!H21&lt;=30),"X"," ")</f>
        <v xml:space="preserve"> </v>
      </c>
      <c r="I35" s="66" t="str">
        <f>IF(AND([1]Mides!H21&gt;=31,[1]Mides!H21&lt;=60),"X","  ")</f>
        <v xml:space="preserve">  </v>
      </c>
      <c r="J35" s="66" t="str">
        <f>IF([1]Mides!H21&gt;60,"X", "  ")</f>
        <v xml:space="preserve">  </v>
      </c>
      <c r="K35" s="68">
        <f>[1]Mides!N21</f>
        <v>0</v>
      </c>
      <c r="L35" s="68">
        <f>[1]Mides!K21</f>
        <v>0</v>
      </c>
      <c r="M35" s="68">
        <f>[1]Mides!L21</f>
        <v>0</v>
      </c>
      <c r="N35" s="68" t="str">
        <f>[1]Mides!M21</f>
        <v>x</v>
      </c>
      <c r="O35" s="68">
        <f t="shared" si="0"/>
        <v>0</v>
      </c>
      <c r="P35" s="68" t="str">
        <f>[1]Mides!R21</f>
        <v>Guatemala</v>
      </c>
      <c r="Q35" s="68" t="str">
        <f>[1]Mides!S21</f>
        <v>Guatemala</v>
      </c>
    </row>
    <row r="36" spans="2:17" x14ac:dyDescent="0.25">
      <c r="B36" s="64" t="str">
        <f>[1]Mides!E22</f>
        <v>Alicia</v>
      </c>
      <c r="C36" s="65" t="str">
        <f>[1]Mides!D22</f>
        <v>Hernandez</v>
      </c>
      <c r="D36" s="66" t="str">
        <f>IF([1]Mides!F22=1,"X"," ")</f>
        <v>X</v>
      </c>
      <c r="E36" s="66" t="str">
        <f>IF([1]Mides!F22=2,"X"," ")</f>
        <v xml:space="preserve"> </v>
      </c>
      <c r="F36" s="67">
        <f>[1]Mides!B22</f>
        <v>0</v>
      </c>
      <c r="G36" s="66" t="str">
        <f>IF(AND([1]Mides!H22&gt;=1,[1]Mides!H22&lt;=14),"X"," ")</f>
        <v xml:space="preserve"> </v>
      </c>
      <c r="H36" s="66" t="str">
        <f>IF(AND([1]Mides!H22&gt;=14,[1]Mides!H22&lt;=30),"X"," ")</f>
        <v xml:space="preserve"> </v>
      </c>
      <c r="I36" s="66" t="str">
        <f>IF(AND([1]Mides!H22&gt;=31,[1]Mides!H22&lt;=60),"X","  ")</f>
        <v xml:space="preserve">  </v>
      </c>
      <c r="J36" s="66" t="str">
        <f>IF([1]Mides!H22&gt;60,"X", "  ")</f>
        <v>X</v>
      </c>
      <c r="K36" s="68">
        <f>[1]Mides!N22</f>
        <v>0</v>
      </c>
      <c r="L36" s="68">
        <f>[1]Mides!K22</f>
        <v>0</v>
      </c>
      <c r="M36" s="68">
        <f>[1]Mides!L22</f>
        <v>0</v>
      </c>
      <c r="N36" s="68" t="str">
        <f>[1]Mides!M22</f>
        <v>X</v>
      </c>
      <c r="O36" s="68">
        <f t="shared" si="0"/>
        <v>0</v>
      </c>
      <c r="P36" s="68" t="str">
        <f>[1]Mides!R22</f>
        <v>Guatemala</v>
      </c>
      <c r="Q36" s="68" t="str">
        <f>[1]Mides!S22</f>
        <v>Guatemala</v>
      </c>
    </row>
    <row r="37" spans="2:17" x14ac:dyDescent="0.25">
      <c r="B37" s="64" t="str">
        <f>[1]Mides!E23</f>
        <v xml:space="preserve">Enrique </v>
      </c>
      <c r="C37" s="65" t="str">
        <f>[1]Mides!D23</f>
        <v xml:space="preserve">Rivas </v>
      </c>
      <c r="D37" s="66" t="str">
        <f>IF([1]Mides!F23=1,"X"," ")</f>
        <v xml:space="preserve"> </v>
      </c>
      <c r="E37" s="66" t="str">
        <f>IF([1]Mides!F23=2,"X"," ")</f>
        <v>X</v>
      </c>
      <c r="F37" s="67">
        <f>[1]Mides!B23</f>
        <v>0</v>
      </c>
      <c r="G37" s="66" t="str">
        <f>IF(AND([1]Mides!H23&gt;=1,[1]Mides!H23&lt;=14),"X"," ")</f>
        <v xml:space="preserve"> </v>
      </c>
      <c r="H37" s="66" t="str">
        <f>IF(AND([1]Mides!H23&gt;=14,[1]Mides!H23&lt;=30),"X"," ")</f>
        <v xml:space="preserve"> </v>
      </c>
      <c r="I37" s="66" t="str">
        <f>IF(AND([1]Mides!H23&gt;=31,[1]Mides!H23&lt;=60),"X","  ")</f>
        <v xml:space="preserve">  </v>
      </c>
      <c r="J37" s="66" t="str">
        <f>IF([1]Mides!H23&gt;60,"X", "  ")</f>
        <v>X</v>
      </c>
      <c r="K37" s="68">
        <f>[1]Mides!N23</f>
        <v>0</v>
      </c>
      <c r="L37" s="68">
        <f>[1]Mides!K23</f>
        <v>0</v>
      </c>
      <c r="M37" s="68">
        <f>[1]Mides!L23</f>
        <v>0</v>
      </c>
      <c r="N37" s="68" t="str">
        <f>[1]Mides!M23</f>
        <v>X</v>
      </c>
      <c r="O37" s="68">
        <f t="shared" si="0"/>
        <v>0</v>
      </c>
      <c r="P37" s="68" t="str">
        <f>[1]Mides!R23</f>
        <v>Guatemala</v>
      </c>
      <c r="Q37" s="68" t="str">
        <f>[1]Mides!S23</f>
        <v>Guatemala</v>
      </c>
    </row>
    <row r="38" spans="2:17" x14ac:dyDescent="0.25">
      <c r="B38" s="64" t="str">
        <f>[1]Mides!E24</f>
        <v>Kevin</v>
      </c>
      <c r="C38" s="65" t="str">
        <f>[1]Mides!D24</f>
        <v xml:space="preserve">Revolorio </v>
      </c>
      <c r="D38" s="66" t="str">
        <f>IF([1]Mides!F24=1,"X"," ")</f>
        <v xml:space="preserve"> </v>
      </c>
      <c r="E38" s="66" t="str">
        <f>IF([1]Mides!F24=2,"X"," ")</f>
        <v>X</v>
      </c>
      <c r="F38" s="67">
        <f>[1]Mides!B24</f>
        <v>2166615870101</v>
      </c>
      <c r="G38" s="66" t="str">
        <f>IF(AND([1]Mides!H24&gt;=1,[1]Mides!H24&lt;=14),"X"," ")</f>
        <v xml:space="preserve"> </v>
      </c>
      <c r="H38" s="66" t="str">
        <f>IF(AND([1]Mides!H24&gt;=14,[1]Mides!H24&lt;=30),"X"," ")</f>
        <v>X</v>
      </c>
      <c r="I38" s="66" t="str">
        <f>IF(AND([1]Mides!H24&gt;=31,[1]Mides!H24&lt;=60),"X","  ")</f>
        <v xml:space="preserve">  </v>
      </c>
      <c r="J38" s="66" t="str">
        <f>IF([1]Mides!H24&gt;60,"X", "  ")</f>
        <v xml:space="preserve">  </v>
      </c>
      <c r="K38" s="68">
        <f>[1]Mides!N24</f>
        <v>0</v>
      </c>
      <c r="L38" s="68">
        <f>[1]Mides!K24</f>
        <v>0</v>
      </c>
      <c r="M38" s="68">
        <f>[1]Mides!L24</f>
        <v>0</v>
      </c>
      <c r="N38" s="68" t="str">
        <f>[1]Mides!M24</f>
        <v>X</v>
      </c>
      <c r="O38" s="68">
        <f t="shared" si="0"/>
        <v>0</v>
      </c>
      <c r="P38" s="68" t="str">
        <f>[1]Mides!R24</f>
        <v>Guatemala</v>
      </c>
      <c r="Q38" s="68" t="str">
        <f>[1]Mides!S24</f>
        <v>Guatemala</v>
      </c>
    </row>
    <row r="39" spans="2:17" x14ac:dyDescent="0.25">
      <c r="B39" s="64" t="str">
        <f>[1]Mides!E25</f>
        <v xml:space="preserve">Paula </v>
      </c>
      <c r="C39" s="65" t="str">
        <f>[1]Mides!D25</f>
        <v xml:space="preserve">Moran </v>
      </c>
      <c r="D39" s="66" t="str">
        <f>IF([1]Mides!F25=1,"X"," ")</f>
        <v>X</v>
      </c>
      <c r="E39" s="66" t="str">
        <f>IF([1]Mides!F25=2,"X"," ")</f>
        <v xml:space="preserve"> </v>
      </c>
      <c r="F39" s="67" t="str">
        <f>[1]Mides!B25</f>
        <v>Menor de Edad</v>
      </c>
      <c r="G39" s="66" t="str">
        <f>IF(AND([1]Mides!H25&gt;=1,[1]Mides!H25&lt;=14),"X"," ")</f>
        <v xml:space="preserve"> </v>
      </c>
      <c r="H39" s="66" t="str">
        <f>IF(AND([1]Mides!H25&gt;=14,[1]Mides!H25&lt;=30),"X"," ")</f>
        <v>X</v>
      </c>
      <c r="I39" s="66" t="str">
        <f>IF(AND([1]Mides!H25&gt;=31,[1]Mides!H25&lt;=60),"X","  ")</f>
        <v xml:space="preserve">  </v>
      </c>
      <c r="J39" s="66" t="str">
        <f>IF([1]Mides!H25&gt;60,"X", "  ")</f>
        <v xml:space="preserve">  </v>
      </c>
      <c r="K39" s="68">
        <f>[1]Mides!N25</f>
        <v>0</v>
      </c>
      <c r="L39" s="68">
        <f>[1]Mides!K25</f>
        <v>0</v>
      </c>
      <c r="M39" s="68">
        <f>[1]Mides!L25</f>
        <v>0</v>
      </c>
      <c r="N39" s="68" t="str">
        <f>[1]Mides!M25</f>
        <v>x</v>
      </c>
      <c r="O39" s="68">
        <f t="shared" si="0"/>
        <v>0</v>
      </c>
      <c r="P39" s="68" t="str">
        <f>[1]Mides!R25</f>
        <v>Guatemala</v>
      </c>
      <c r="Q39" s="68" t="str">
        <f>[1]Mides!S25</f>
        <v>Guatemala</v>
      </c>
    </row>
    <row r="40" spans="2:17" x14ac:dyDescent="0.25">
      <c r="B40" s="64" t="str">
        <f>[1]Mides!E26</f>
        <v>Ana</v>
      </c>
      <c r="C40" s="65" t="str">
        <f>[1]Mides!D26</f>
        <v xml:space="preserve">Sandoval </v>
      </c>
      <c r="D40" s="66" t="str">
        <f>IF([1]Mides!F26=1,"X"," ")</f>
        <v>X</v>
      </c>
      <c r="E40" s="66" t="str">
        <f>IF([1]Mides!F26=2,"X"," ")</f>
        <v xml:space="preserve"> </v>
      </c>
      <c r="F40" s="67" t="str">
        <f>[1]Mides!B26</f>
        <v>Menor de Edad</v>
      </c>
      <c r="G40" s="66" t="str">
        <f>IF(AND([1]Mides!H26&gt;=1,[1]Mides!H26&lt;=14),"X"," ")</f>
        <v xml:space="preserve"> </v>
      </c>
      <c r="H40" s="66" t="str">
        <f>IF(AND([1]Mides!H26&gt;=14,[1]Mides!H26&lt;=30),"X"," ")</f>
        <v xml:space="preserve"> </v>
      </c>
      <c r="I40" s="66" t="str">
        <f>IF(AND([1]Mides!H26&gt;=31,[1]Mides!H26&lt;=60),"X","  ")</f>
        <v xml:space="preserve">  </v>
      </c>
      <c r="J40" s="66" t="str">
        <f>IF([1]Mides!H26&gt;60,"X", "  ")</f>
        <v xml:space="preserve">  </v>
      </c>
      <c r="K40" s="68">
        <f>[1]Mides!N26</f>
        <v>0</v>
      </c>
      <c r="L40" s="68">
        <f>[1]Mides!K26</f>
        <v>0</v>
      </c>
      <c r="M40" s="68">
        <f>[1]Mides!L26</f>
        <v>0</v>
      </c>
      <c r="N40" s="68" t="str">
        <f>[1]Mides!M26</f>
        <v>X</v>
      </c>
      <c r="O40" s="68">
        <f t="shared" si="0"/>
        <v>0</v>
      </c>
      <c r="P40" s="68" t="str">
        <f>[1]Mides!R26</f>
        <v>Guatemala</v>
      </c>
      <c r="Q40" s="68" t="str">
        <f>[1]Mides!S26</f>
        <v>Guatemala</v>
      </c>
    </row>
    <row r="41" spans="2:17" x14ac:dyDescent="0.25">
      <c r="B41" s="64" t="str">
        <f>[1]Mides!E27</f>
        <v>PEREZ</v>
      </c>
      <c r="C41" s="65" t="str">
        <f>[1]Mides!D27</f>
        <v xml:space="preserve">ROTRIA </v>
      </c>
      <c r="D41" s="66" t="str">
        <f>IF([1]Mides!F27=1,"X"," ")</f>
        <v>X</v>
      </c>
      <c r="E41" s="66" t="str">
        <f>IF([1]Mides!F27=2,"X"," ")</f>
        <v xml:space="preserve"> </v>
      </c>
      <c r="F41" s="67">
        <f>[1]Mides!B27</f>
        <v>0</v>
      </c>
      <c r="G41" s="66" t="str">
        <f>IF(AND([1]Mides!H27&gt;=1,[1]Mides!H27&lt;=14),"X"," ")</f>
        <v xml:space="preserve"> </v>
      </c>
      <c r="H41" s="66" t="str">
        <f>IF(AND([1]Mides!H27&gt;=14,[1]Mides!H27&lt;=30),"X"," ")</f>
        <v xml:space="preserve"> </v>
      </c>
      <c r="I41" s="66" t="str">
        <f>IF(AND([1]Mides!H27&gt;=31,[1]Mides!H27&lt;=60),"X","  ")</f>
        <v>X</v>
      </c>
      <c r="J41" s="66" t="str">
        <f>IF([1]Mides!H27&gt;60,"X", "  ")</f>
        <v xml:space="preserve">  </v>
      </c>
      <c r="K41" s="68">
        <f>[1]Mides!N27</f>
        <v>0</v>
      </c>
      <c r="L41" s="68">
        <f>[1]Mides!K27</f>
        <v>0</v>
      </c>
      <c r="M41" s="68">
        <f>[1]Mides!L27</f>
        <v>0</v>
      </c>
      <c r="N41" s="68" t="str">
        <f>[1]Mides!M27</f>
        <v>X</v>
      </c>
      <c r="O41" s="68">
        <f t="shared" si="0"/>
        <v>0</v>
      </c>
      <c r="P41" s="68" t="str">
        <f>[1]Mides!R27</f>
        <v>Guatemala</v>
      </c>
      <c r="Q41" s="68" t="str">
        <f>[1]Mides!S27</f>
        <v>Guatemala</v>
      </c>
    </row>
    <row r="42" spans="2:17" x14ac:dyDescent="0.25">
      <c r="B42" s="64" t="str">
        <f>[1]Mides!E28</f>
        <v>CLAUDIA</v>
      </c>
      <c r="C42" s="65" t="str">
        <f>[1]Mides!D28</f>
        <v>GARCIA</v>
      </c>
      <c r="D42" s="66" t="str">
        <f>IF([1]Mides!F28=1,"X"," ")</f>
        <v>X</v>
      </c>
      <c r="E42" s="66" t="str">
        <f>IF([1]Mides!F28=2,"X"," ")</f>
        <v xml:space="preserve"> </v>
      </c>
      <c r="F42" s="67">
        <f>[1]Mides!B28</f>
        <v>1934662280101</v>
      </c>
      <c r="G42" s="66" t="str">
        <f>IF(AND([1]Mides!H28&gt;=1,[1]Mides!H28&lt;=14),"X"," ")</f>
        <v>X</v>
      </c>
      <c r="H42" s="66" t="str">
        <f>IF(AND([1]Mides!H28&gt;=14,[1]Mides!H28&lt;=30),"X"," ")</f>
        <v xml:space="preserve"> </v>
      </c>
      <c r="I42" s="66" t="str">
        <f>IF(AND([1]Mides!H28&gt;=31,[1]Mides!H28&lt;=60),"X","  ")</f>
        <v xml:space="preserve">  </v>
      </c>
      <c r="J42" s="66" t="str">
        <f>IF([1]Mides!H28&gt;60,"X", "  ")</f>
        <v xml:space="preserve">  </v>
      </c>
      <c r="K42" s="68">
        <f>[1]Mides!N28</f>
        <v>0</v>
      </c>
      <c r="L42" s="68">
        <f>[1]Mides!K28</f>
        <v>0</v>
      </c>
      <c r="M42" s="68">
        <f>[1]Mides!L28</f>
        <v>0</v>
      </c>
      <c r="N42" s="68" t="str">
        <f>[1]Mides!M28</f>
        <v>X</v>
      </c>
      <c r="O42" s="68">
        <f t="shared" si="0"/>
        <v>0</v>
      </c>
      <c r="P42" s="68" t="str">
        <f>[1]Mides!R28</f>
        <v>Guatemala</v>
      </c>
      <c r="Q42" s="68" t="str">
        <f>[1]Mides!S28</f>
        <v>Guatemala</v>
      </c>
    </row>
    <row r="43" spans="2:17" x14ac:dyDescent="0.25">
      <c r="B43" s="64" t="str">
        <f>[1]Mides!E29</f>
        <v>JIMENA</v>
      </c>
      <c r="C43" s="65" t="str">
        <f>[1]Mides!D29</f>
        <v>SANCHEZ</v>
      </c>
      <c r="D43" s="66" t="str">
        <f>IF([1]Mides!F29=1,"X"," ")</f>
        <v xml:space="preserve"> </v>
      </c>
      <c r="E43" s="66" t="str">
        <f>IF([1]Mides!F29=2,"X"," ")</f>
        <v>X</v>
      </c>
      <c r="F43" s="67" t="str">
        <f>[1]Mides!B29</f>
        <v>Menor de Edad</v>
      </c>
      <c r="G43" s="66" t="str">
        <f>IF(AND([1]Mides!H29&gt;=1,[1]Mides!H29&lt;=14),"X"," ")</f>
        <v>X</v>
      </c>
      <c r="H43" s="66" t="str">
        <f>IF(AND([1]Mides!H29&gt;=14,[1]Mides!H29&lt;=30),"X"," ")</f>
        <v xml:space="preserve"> </v>
      </c>
      <c r="I43" s="66" t="str">
        <f>IF(AND([1]Mides!H29&gt;=31,[1]Mides!H29&lt;=60),"X","  ")</f>
        <v xml:space="preserve">  </v>
      </c>
      <c r="J43" s="66" t="str">
        <f>IF([1]Mides!H29&gt;60,"X", "  ")</f>
        <v xml:space="preserve">  </v>
      </c>
      <c r="K43" s="68">
        <f>[1]Mides!N29</f>
        <v>0</v>
      </c>
      <c r="L43" s="68">
        <f>[1]Mides!K29</f>
        <v>0</v>
      </c>
      <c r="M43" s="68">
        <f>[1]Mides!L29</f>
        <v>0</v>
      </c>
      <c r="N43" s="68" t="str">
        <f>[1]Mides!M29</f>
        <v>x</v>
      </c>
      <c r="O43" s="68">
        <f t="shared" si="0"/>
        <v>0</v>
      </c>
      <c r="P43" s="68" t="str">
        <f>[1]Mides!R29</f>
        <v>Guatemala</v>
      </c>
      <c r="Q43" s="68" t="str">
        <f>[1]Mides!S29</f>
        <v>Guatemala</v>
      </c>
    </row>
    <row r="44" spans="2:17" x14ac:dyDescent="0.25">
      <c r="B44" s="64" t="str">
        <f>[1]Mides!E30</f>
        <v>PAOLA</v>
      </c>
      <c r="C44" s="65" t="str">
        <f>[1]Mides!D30</f>
        <v>DE PAZ</v>
      </c>
      <c r="D44" s="66" t="str">
        <f>IF([1]Mides!F30=1,"X"," ")</f>
        <v xml:space="preserve"> </v>
      </c>
      <c r="E44" s="66" t="str">
        <f>IF([1]Mides!F30=2,"X"," ")</f>
        <v>X</v>
      </c>
      <c r="F44" s="67">
        <f>[1]Mides!B30</f>
        <v>2530399750101</v>
      </c>
      <c r="G44" s="66" t="str">
        <f>IF(AND([1]Mides!H30&gt;=1,[1]Mides!H30&lt;=14),"X"," ")</f>
        <v xml:space="preserve"> </v>
      </c>
      <c r="H44" s="66" t="str">
        <f>IF(AND([1]Mides!H30&gt;=14,[1]Mides!H30&lt;=30),"X"," ")</f>
        <v>X</v>
      </c>
      <c r="I44" s="66" t="str">
        <f>IF(AND([1]Mides!H30&gt;=31,[1]Mides!H30&lt;=60),"X","  ")</f>
        <v xml:space="preserve">  </v>
      </c>
      <c r="J44" s="66" t="str">
        <f>IF([1]Mides!H30&gt;60,"X", "  ")</f>
        <v xml:space="preserve">  </v>
      </c>
      <c r="K44" s="68">
        <f>[1]Mides!N30</f>
        <v>0</v>
      </c>
      <c r="L44" s="68">
        <f>[1]Mides!K30</f>
        <v>0</v>
      </c>
      <c r="M44" s="68">
        <f>[1]Mides!L30</f>
        <v>0</v>
      </c>
      <c r="N44" s="68">
        <f>[1]Mides!M30</f>
        <v>0</v>
      </c>
      <c r="O44" s="68">
        <f t="shared" si="0"/>
        <v>0</v>
      </c>
      <c r="P44" s="68">
        <f>[1]Mides!R30</f>
        <v>0</v>
      </c>
      <c r="Q44" s="68">
        <f>[1]Mides!S30</f>
        <v>0</v>
      </c>
    </row>
    <row r="45" spans="2:17" x14ac:dyDescent="0.25">
      <c r="B45" s="64" t="str">
        <f>[1]Mides!E31</f>
        <v>MARIBEL</v>
      </c>
      <c r="C45" s="65" t="str">
        <f>[1]Mides!D31</f>
        <v>RAMIREZ</v>
      </c>
      <c r="D45" s="66" t="str">
        <f>IF([1]Mides!F31=1,"X"," ")</f>
        <v>X</v>
      </c>
      <c r="E45" s="66" t="str">
        <f>IF([1]Mides!F31=2,"X"," ")</f>
        <v xml:space="preserve"> </v>
      </c>
      <c r="F45" s="67">
        <f>[1]Mides!B31</f>
        <v>2474290107</v>
      </c>
      <c r="G45" s="66" t="str">
        <f>IF(AND([1]Mides!H31&gt;=1,[1]Mides!H31&lt;=14),"X"," ")</f>
        <v xml:space="preserve"> </v>
      </c>
      <c r="H45" s="66" t="str">
        <f>IF(AND([1]Mides!H31&gt;=14,[1]Mides!H31&lt;=30),"X"," ")</f>
        <v>X</v>
      </c>
      <c r="I45" s="66" t="str">
        <f>IF(AND([1]Mides!H31&gt;=31,[1]Mides!H31&lt;=60),"X","  ")</f>
        <v xml:space="preserve">  </v>
      </c>
      <c r="J45" s="66" t="str">
        <f>IF([1]Mides!H31&gt;60,"X", "  ")</f>
        <v xml:space="preserve">  </v>
      </c>
      <c r="K45" s="68">
        <f>[1]Mides!N31</f>
        <v>0</v>
      </c>
      <c r="L45" s="68">
        <f>[1]Mides!K31</f>
        <v>0</v>
      </c>
      <c r="M45" s="68">
        <f>[1]Mides!L31</f>
        <v>0</v>
      </c>
      <c r="N45" s="68" t="str">
        <f>[1]Mides!M31</f>
        <v>X</v>
      </c>
      <c r="O45" s="68">
        <f t="shared" si="0"/>
        <v>0</v>
      </c>
      <c r="P45" s="68" t="str">
        <f>[1]Mides!R31</f>
        <v>GUATEMALA</v>
      </c>
      <c r="Q45" s="68" t="str">
        <f>[1]Mides!S31</f>
        <v>GUATEMALA</v>
      </c>
    </row>
    <row r="46" spans="2:17" x14ac:dyDescent="0.25">
      <c r="B46" s="64" t="str">
        <f>[1]Mides!E32</f>
        <v>JESUS</v>
      </c>
      <c r="C46" s="65" t="str">
        <f>[1]Mides!D32</f>
        <v>MORALES</v>
      </c>
      <c r="D46" s="66" t="str">
        <f>IF([1]Mides!F32=1,"X"," ")</f>
        <v>X</v>
      </c>
      <c r="E46" s="66" t="str">
        <f>IF([1]Mides!F32=2,"X"," ")</f>
        <v xml:space="preserve"> </v>
      </c>
      <c r="F46" s="67" t="str">
        <f>[1]Mides!B32</f>
        <v>Menor de Edad</v>
      </c>
      <c r="G46" s="66" t="str">
        <f>IF(AND([1]Mides!H32&gt;=1,[1]Mides!H32&lt;=14),"X"," ")</f>
        <v xml:space="preserve"> </v>
      </c>
      <c r="H46" s="66" t="str">
        <f>IF(AND([1]Mides!H32&gt;=14,[1]Mides!H32&lt;=30),"X"," ")</f>
        <v xml:space="preserve"> </v>
      </c>
      <c r="I46" s="66" t="str">
        <f>IF(AND([1]Mides!H32&gt;=31,[1]Mides!H32&lt;=60),"X","  ")</f>
        <v>X</v>
      </c>
      <c r="J46" s="66" t="str">
        <f>IF([1]Mides!H32&gt;60,"X", "  ")</f>
        <v xml:space="preserve">  </v>
      </c>
      <c r="K46" s="68">
        <f>[1]Mides!N32</f>
        <v>0</v>
      </c>
      <c r="L46" s="68">
        <f>[1]Mides!K32</f>
        <v>0</v>
      </c>
      <c r="M46" s="68">
        <f>[1]Mides!L32</f>
        <v>0</v>
      </c>
      <c r="N46" s="68" t="str">
        <f>[1]Mides!M32</f>
        <v>x</v>
      </c>
      <c r="O46" s="68">
        <f t="shared" si="0"/>
        <v>0</v>
      </c>
      <c r="P46" s="68" t="str">
        <f>[1]Mides!R32</f>
        <v>GUATEMALA</v>
      </c>
      <c r="Q46" s="68" t="str">
        <f>[1]Mides!S32</f>
        <v>GUATEMALA</v>
      </c>
    </row>
    <row r="47" spans="2:17" x14ac:dyDescent="0.25">
      <c r="B47" s="64" t="str">
        <f>[1]Mides!E33</f>
        <v>MEYLIN</v>
      </c>
      <c r="C47" s="65" t="str">
        <f>[1]Mides!D33</f>
        <v>GOMEZ</v>
      </c>
      <c r="D47" s="66" t="str">
        <f>IF([1]Mides!F33=1,"X"," ")</f>
        <v>X</v>
      </c>
      <c r="E47" s="66" t="str">
        <f>IF([1]Mides!F33=2,"X"," ")</f>
        <v xml:space="preserve"> </v>
      </c>
      <c r="F47" s="67" t="str">
        <f>[1]Mides!B33</f>
        <v>Menor de Edad</v>
      </c>
      <c r="G47" s="66" t="str">
        <f>IF(AND([1]Mides!H33&gt;=1,[1]Mides!H33&lt;=14),"X"," ")</f>
        <v xml:space="preserve"> </v>
      </c>
      <c r="H47" s="66" t="str">
        <f>IF(AND([1]Mides!H33&gt;=14,[1]Mides!H33&lt;=30),"X"," ")</f>
        <v xml:space="preserve"> </v>
      </c>
      <c r="I47" s="66" t="str">
        <f>IF(AND([1]Mides!H33&gt;=31,[1]Mides!H33&lt;=60),"X","  ")</f>
        <v>X</v>
      </c>
      <c r="J47" s="66" t="str">
        <f>IF([1]Mides!H33&gt;60,"X", "  ")</f>
        <v xml:space="preserve">  </v>
      </c>
      <c r="K47" s="68">
        <f>[1]Mides!N33</f>
        <v>0</v>
      </c>
      <c r="L47" s="68">
        <f>[1]Mides!K33</f>
        <v>0</v>
      </c>
      <c r="M47" s="68">
        <f>[1]Mides!L33</f>
        <v>0</v>
      </c>
      <c r="N47" s="68" t="str">
        <f>[1]Mides!M33</f>
        <v>x</v>
      </c>
      <c r="O47" s="68">
        <f t="shared" si="0"/>
        <v>0</v>
      </c>
      <c r="P47" s="68" t="str">
        <f>[1]Mides!R33</f>
        <v>GUATEMALA</v>
      </c>
      <c r="Q47" s="68" t="str">
        <f>[1]Mides!S33</f>
        <v>GUATEMALA</v>
      </c>
    </row>
    <row r="48" spans="2:17" x14ac:dyDescent="0.25">
      <c r="B48" s="64" t="str">
        <f>[1]Mides!E34</f>
        <v>ERICKA</v>
      </c>
      <c r="C48" s="65" t="str">
        <f>[1]Mides!D34</f>
        <v>LORENZANA</v>
      </c>
      <c r="D48" s="66" t="str">
        <f>IF([1]Mides!F34=1,"X"," ")</f>
        <v>X</v>
      </c>
      <c r="E48" s="66" t="str">
        <f>IF([1]Mides!F34=2,"X"," ")</f>
        <v xml:space="preserve"> </v>
      </c>
      <c r="F48" s="67">
        <f>[1]Mides!B34</f>
        <v>2212646042207</v>
      </c>
      <c r="G48" s="66" t="str">
        <f>IF(AND([1]Mides!H34&gt;=1,[1]Mides!H34&lt;=14),"X"," ")</f>
        <v xml:space="preserve"> </v>
      </c>
      <c r="H48" s="66" t="str">
        <f>IF(AND([1]Mides!H34&gt;=14,[1]Mides!H34&lt;=30),"X"," ")</f>
        <v xml:space="preserve"> </v>
      </c>
      <c r="I48" s="66" t="str">
        <f>IF(AND([1]Mides!H34&gt;=31,[1]Mides!H34&lt;=60),"X","  ")</f>
        <v>X</v>
      </c>
      <c r="J48" s="66" t="str">
        <f>IF([1]Mides!H34&gt;60,"X", "  ")</f>
        <v xml:space="preserve">  </v>
      </c>
      <c r="K48" s="68">
        <f>[1]Mides!N34</f>
        <v>0</v>
      </c>
      <c r="L48" s="68">
        <f>[1]Mides!K34</f>
        <v>0</v>
      </c>
      <c r="M48" s="68">
        <f>[1]Mides!L34</f>
        <v>0</v>
      </c>
      <c r="N48" s="68" t="str">
        <f>[1]Mides!M34</f>
        <v>x</v>
      </c>
      <c r="O48" s="68">
        <f t="shared" si="0"/>
        <v>0</v>
      </c>
      <c r="P48" s="68" t="str">
        <f>[1]Mides!R34</f>
        <v>GUATEMALA</v>
      </c>
      <c r="Q48" s="68" t="str">
        <f>[1]Mides!S34</f>
        <v>GUATEMALA</v>
      </c>
    </row>
    <row r="49" spans="2:17" x14ac:dyDescent="0.25">
      <c r="B49" s="64" t="str">
        <f>[1]Mides!E35</f>
        <v>ANEIDE</v>
      </c>
      <c r="C49" s="65" t="str">
        <f>[1]Mides!D35</f>
        <v>SANCHEZ</v>
      </c>
      <c r="D49" s="66" t="str">
        <f>IF([1]Mides!F35=1,"X"," ")</f>
        <v xml:space="preserve"> </v>
      </c>
      <c r="E49" s="66" t="str">
        <f>IF([1]Mides!F35=2,"X"," ")</f>
        <v>X</v>
      </c>
      <c r="F49" s="67">
        <f>[1]Mides!B35</f>
        <v>0</v>
      </c>
      <c r="G49" s="66" t="str">
        <f>IF(AND([1]Mides!H35&gt;=1,[1]Mides!H35&lt;=14),"X"," ")</f>
        <v xml:space="preserve"> </v>
      </c>
      <c r="H49" s="66" t="str">
        <f>IF(AND([1]Mides!H35&gt;=14,[1]Mides!H35&lt;=30),"X"," ")</f>
        <v xml:space="preserve"> </v>
      </c>
      <c r="I49" s="66" t="str">
        <f>IF(AND([1]Mides!H35&gt;=31,[1]Mides!H35&lt;=60),"X","  ")</f>
        <v xml:space="preserve">  </v>
      </c>
      <c r="J49" s="66" t="str">
        <f>IF([1]Mides!H35&gt;60,"X", "  ")</f>
        <v xml:space="preserve">  </v>
      </c>
      <c r="K49" s="68">
        <f>[1]Mides!N35</f>
        <v>0</v>
      </c>
      <c r="L49" s="68">
        <f>[1]Mides!K35</f>
        <v>0</v>
      </c>
      <c r="M49" s="68">
        <f>[1]Mides!L35</f>
        <v>0</v>
      </c>
      <c r="N49" s="68">
        <f>[1]Mides!M35</f>
        <v>0</v>
      </c>
      <c r="O49" s="68">
        <f t="shared" si="0"/>
        <v>0</v>
      </c>
      <c r="P49" s="68">
        <f>[1]Mides!R35</f>
        <v>0</v>
      </c>
      <c r="Q49" s="68">
        <f>[1]Mides!S35</f>
        <v>0</v>
      </c>
    </row>
    <row r="50" spans="2:17" x14ac:dyDescent="0.25">
      <c r="B50" s="64" t="str">
        <f>[1]Mides!E36</f>
        <v>GEMANI</v>
      </c>
      <c r="C50" s="65" t="str">
        <f>[1]Mides!D36</f>
        <v>GAMBOA</v>
      </c>
      <c r="D50" s="66" t="str">
        <f>IF([1]Mides!F36=1,"X"," ")</f>
        <v>X</v>
      </c>
      <c r="E50" s="66" t="str">
        <f>IF([1]Mides!F36=2,"X"," ")</f>
        <v xml:space="preserve"> </v>
      </c>
      <c r="F50" s="67">
        <f>[1]Mides!B36</f>
        <v>1664201581802</v>
      </c>
      <c r="G50" s="66" t="str">
        <f>IF(AND([1]Mides!H36&gt;=1,[1]Mides!H36&lt;=14),"X"," ")</f>
        <v>X</v>
      </c>
      <c r="H50" s="66" t="str">
        <f>IF(AND([1]Mides!H36&gt;=14,[1]Mides!H36&lt;=30),"X"," ")</f>
        <v xml:space="preserve"> </v>
      </c>
      <c r="I50" s="66" t="str">
        <f>IF(AND([1]Mides!H36&gt;=31,[1]Mides!H36&lt;=60),"X","  ")</f>
        <v xml:space="preserve">  </v>
      </c>
      <c r="J50" s="66" t="str">
        <f>IF([1]Mides!H36&gt;60,"X", "  ")</f>
        <v xml:space="preserve">  </v>
      </c>
      <c r="K50" s="68">
        <f>[1]Mides!N36</f>
        <v>0</v>
      </c>
      <c r="L50" s="68">
        <f>[1]Mides!K36</f>
        <v>0</v>
      </c>
      <c r="M50" s="68">
        <f>[1]Mides!L36</f>
        <v>0</v>
      </c>
      <c r="N50" s="68" t="str">
        <f>[1]Mides!M36</f>
        <v>x</v>
      </c>
      <c r="O50" s="68">
        <f t="shared" si="0"/>
        <v>0</v>
      </c>
      <c r="P50" s="68" t="str">
        <f>[1]Mides!R36</f>
        <v>GUATEMALA</v>
      </c>
      <c r="Q50" s="68" t="str">
        <f>[1]Mides!S36</f>
        <v>GUATEMALA</v>
      </c>
    </row>
    <row r="51" spans="2:17" x14ac:dyDescent="0.25">
      <c r="B51" s="64" t="str">
        <f>[1]Mides!E37</f>
        <v xml:space="preserve">ALAN </v>
      </c>
      <c r="C51" s="65" t="str">
        <f>[1]Mides!D37</f>
        <v>PEREZ</v>
      </c>
      <c r="D51" s="66" t="str">
        <f>IF([1]Mides!F37=1,"X"," ")</f>
        <v>X</v>
      </c>
      <c r="E51" s="66" t="str">
        <f>IF([1]Mides!F37=2,"X"," ")</f>
        <v xml:space="preserve"> </v>
      </c>
      <c r="F51" s="67">
        <f>[1]Mides!B37</f>
        <v>0</v>
      </c>
      <c r="G51" s="66" t="str">
        <f>IF(AND([1]Mides!H37&gt;=1,[1]Mides!H37&lt;=14),"X"," ")</f>
        <v xml:space="preserve"> </v>
      </c>
      <c r="H51" s="66" t="str">
        <f>IF(AND([1]Mides!H37&gt;=14,[1]Mides!H37&lt;=30),"X"," ")</f>
        <v>X</v>
      </c>
      <c r="I51" s="66" t="str">
        <f>IF(AND([1]Mides!H37&gt;=31,[1]Mides!H37&lt;=60),"X","  ")</f>
        <v xml:space="preserve">  </v>
      </c>
      <c r="J51" s="66" t="str">
        <f>IF([1]Mides!H37&gt;60,"X", "  ")</f>
        <v xml:space="preserve">  </v>
      </c>
      <c r="K51" s="68">
        <f>[1]Mides!N37</f>
        <v>0</v>
      </c>
      <c r="L51" s="68">
        <f>[1]Mides!K37</f>
        <v>0</v>
      </c>
      <c r="M51" s="68">
        <f>[1]Mides!L37</f>
        <v>0</v>
      </c>
      <c r="N51" s="68" t="str">
        <f>[1]Mides!M37</f>
        <v>X</v>
      </c>
      <c r="O51" s="68">
        <f t="shared" si="0"/>
        <v>0</v>
      </c>
      <c r="P51" s="68" t="str">
        <f>[1]Mides!R37</f>
        <v>GUATEMALA</v>
      </c>
      <c r="Q51" s="68" t="str">
        <f>[1]Mides!S37</f>
        <v>GUATEMALA</v>
      </c>
    </row>
    <row r="52" spans="2:17" x14ac:dyDescent="0.25">
      <c r="B52" s="64" t="str">
        <f>[1]Mides!E38</f>
        <v>CARIAS</v>
      </c>
      <c r="C52" s="65" t="str">
        <f>[1]Mides!D38</f>
        <v xml:space="preserve">RAMON </v>
      </c>
      <c r="D52" s="66" t="str">
        <f>IF([1]Mides!F38=1,"X"," ")</f>
        <v>X</v>
      </c>
      <c r="E52" s="66" t="str">
        <f>IF([1]Mides!F38=2,"X"," ")</f>
        <v xml:space="preserve"> </v>
      </c>
      <c r="F52" s="67">
        <f>[1]Mides!B38</f>
        <v>1731139071801</v>
      </c>
      <c r="G52" s="66" t="str">
        <f>IF(AND([1]Mides!H38&gt;=1,[1]Mides!H38&lt;=14),"X"," ")</f>
        <v xml:space="preserve"> </v>
      </c>
      <c r="H52" s="66" t="str">
        <f>IF(AND([1]Mides!H38&gt;=14,[1]Mides!H38&lt;=30),"X"," ")</f>
        <v xml:space="preserve"> </v>
      </c>
      <c r="I52" s="66" t="str">
        <f>IF(AND([1]Mides!H38&gt;=31,[1]Mides!H38&lt;=60),"X","  ")</f>
        <v xml:space="preserve">  </v>
      </c>
      <c r="J52" s="66" t="str">
        <f>IF([1]Mides!H38&gt;60,"X", "  ")</f>
        <v>X</v>
      </c>
      <c r="K52" s="68">
        <f>[1]Mides!N38</f>
        <v>0</v>
      </c>
      <c r="L52" s="68">
        <f>[1]Mides!K38</f>
        <v>0</v>
      </c>
      <c r="M52" s="68">
        <f>[1]Mides!L38</f>
        <v>0</v>
      </c>
      <c r="N52" s="68" t="str">
        <f>[1]Mides!M38</f>
        <v>X</v>
      </c>
      <c r="O52" s="68">
        <f t="shared" si="0"/>
        <v>0</v>
      </c>
      <c r="P52" s="68" t="str">
        <f>[1]Mides!R38</f>
        <v>GUATEMALA</v>
      </c>
      <c r="Q52" s="68" t="str">
        <f>[1]Mides!S38</f>
        <v>GUATEMALA</v>
      </c>
    </row>
    <row r="53" spans="2:17" x14ac:dyDescent="0.25">
      <c r="B53" s="64" t="str">
        <f>[1]Mides!E39</f>
        <v>sergio</v>
      </c>
      <c r="C53" s="65" t="str">
        <f>[1]Mides!D39</f>
        <v xml:space="preserve">LEMUS </v>
      </c>
      <c r="D53" s="66" t="str">
        <f>IF([1]Mides!F39=1,"X"," ")</f>
        <v>X</v>
      </c>
      <c r="E53" s="66" t="str">
        <f>IF([1]Mides!F39=2,"X"," ")</f>
        <v xml:space="preserve"> </v>
      </c>
      <c r="F53" s="67">
        <f>[1]Mides!B39</f>
        <v>2100678371603</v>
      </c>
      <c r="G53" s="66" t="str">
        <f>IF(AND([1]Mides!H39&gt;=1,[1]Mides!H39&lt;=14),"X"," ")</f>
        <v xml:space="preserve"> </v>
      </c>
      <c r="H53" s="66" t="str">
        <f>IF(AND([1]Mides!H39&gt;=14,[1]Mides!H39&lt;=30),"X"," ")</f>
        <v>X</v>
      </c>
      <c r="I53" s="66" t="str">
        <f>IF(AND([1]Mides!H39&gt;=31,[1]Mides!H39&lt;=60),"X","  ")</f>
        <v xml:space="preserve">  </v>
      </c>
      <c r="J53" s="66" t="str">
        <f>IF([1]Mides!H39&gt;60,"X", "  ")</f>
        <v xml:space="preserve">  </v>
      </c>
      <c r="K53" s="68">
        <f>[1]Mides!N39</f>
        <v>0</v>
      </c>
      <c r="L53" s="68">
        <f>[1]Mides!K39</f>
        <v>0</v>
      </c>
      <c r="M53" s="68">
        <f>[1]Mides!L39</f>
        <v>0</v>
      </c>
      <c r="N53" s="68" t="str">
        <f>[1]Mides!M39</f>
        <v>X</v>
      </c>
      <c r="O53" s="68">
        <f t="shared" si="0"/>
        <v>0</v>
      </c>
      <c r="P53" s="68" t="str">
        <f>[1]Mides!R39</f>
        <v>GUATEMALA</v>
      </c>
      <c r="Q53" s="68" t="str">
        <f>[1]Mides!S39</f>
        <v>GUATEMALA</v>
      </c>
    </row>
    <row r="54" spans="2:17" x14ac:dyDescent="0.25">
      <c r="B54" s="64" t="str">
        <f>[1]Mides!E40</f>
        <v>PEREZ</v>
      </c>
      <c r="C54" s="65" t="str">
        <f>[1]Mides!D40</f>
        <v>VICTOR</v>
      </c>
      <c r="D54" s="66" t="str">
        <f>IF([1]Mides!F40=1,"X"," ")</f>
        <v xml:space="preserve"> </v>
      </c>
      <c r="E54" s="66" t="str">
        <f>IF([1]Mides!F40=2,"X"," ")</f>
        <v>X</v>
      </c>
      <c r="F54" s="67">
        <f>[1]Mides!B40</f>
        <v>25184705050505</v>
      </c>
      <c r="G54" s="66" t="str">
        <f>IF(AND([1]Mides!H40&gt;=1,[1]Mides!H40&lt;=14),"X"," ")</f>
        <v xml:space="preserve"> </v>
      </c>
      <c r="H54" s="66" t="str">
        <f>IF(AND([1]Mides!H40&gt;=14,[1]Mides!H40&lt;=30),"X"," ")</f>
        <v xml:space="preserve"> </v>
      </c>
      <c r="I54" s="66" t="str">
        <f>IF(AND([1]Mides!H40&gt;=31,[1]Mides!H40&lt;=60),"X","  ")</f>
        <v>X</v>
      </c>
      <c r="J54" s="66" t="str">
        <f>IF([1]Mides!H40&gt;60,"X", "  ")</f>
        <v xml:space="preserve">  </v>
      </c>
      <c r="K54" s="68">
        <f>[1]Mides!N40</f>
        <v>0</v>
      </c>
      <c r="L54" s="68">
        <f>[1]Mides!K40</f>
        <v>0</v>
      </c>
      <c r="M54" s="68">
        <f>[1]Mides!L40</f>
        <v>0</v>
      </c>
      <c r="N54" s="68" t="str">
        <f>[1]Mides!M40</f>
        <v>X</v>
      </c>
      <c r="O54" s="68">
        <f t="shared" si="0"/>
        <v>0</v>
      </c>
      <c r="P54" s="68" t="str">
        <f>[1]Mides!R40</f>
        <v>GUATEMALA</v>
      </c>
      <c r="Q54" s="68" t="str">
        <f>[1]Mides!S40</f>
        <v>GUATEMALA</v>
      </c>
    </row>
    <row r="55" spans="2:17" x14ac:dyDescent="0.25">
      <c r="B55" s="64" t="str">
        <f>[1]Mides!E41</f>
        <v>GARCIA</v>
      </c>
      <c r="C55" s="65" t="str">
        <f>[1]Mides!D41</f>
        <v xml:space="preserve">CARLOS </v>
      </c>
      <c r="D55" s="66" t="str">
        <f>IF([1]Mides!F41=1,"X"," ")</f>
        <v xml:space="preserve"> </v>
      </c>
      <c r="E55" s="66" t="str">
        <f>IF([1]Mides!F41=2,"X"," ")</f>
        <v>X</v>
      </c>
      <c r="F55" s="67" t="str">
        <f>[1]Mides!B41</f>
        <v>Menor de Edad</v>
      </c>
      <c r="G55" s="66" t="str">
        <f>IF(AND([1]Mides!H41&gt;=1,[1]Mides!H41&lt;=14),"X"," ")</f>
        <v xml:space="preserve"> </v>
      </c>
      <c r="H55" s="66" t="str">
        <f>IF(AND([1]Mides!H41&gt;=14,[1]Mides!H41&lt;=30),"X"," ")</f>
        <v xml:space="preserve"> </v>
      </c>
      <c r="I55" s="66" t="str">
        <f>IF(AND([1]Mides!H41&gt;=31,[1]Mides!H41&lt;=60),"X","  ")</f>
        <v xml:space="preserve">  </v>
      </c>
      <c r="J55" s="66" t="str">
        <f>IF([1]Mides!H41&gt;60,"X", "  ")</f>
        <v xml:space="preserve">  </v>
      </c>
      <c r="K55" s="68">
        <f>[1]Mides!N41</f>
        <v>0</v>
      </c>
      <c r="L55" s="68">
        <f>[1]Mides!K41</f>
        <v>0</v>
      </c>
      <c r="M55" s="68">
        <f>[1]Mides!L41</f>
        <v>0</v>
      </c>
      <c r="N55" s="68">
        <f>[1]Mides!M41</f>
        <v>0</v>
      </c>
      <c r="O55" s="68">
        <f t="shared" si="0"/>
        <v>0</v>
      </c>
      <c r="P55" s="68">
        <f>[1]Mides!R41</f>
        <v>0</v>
      </c>
      <c r="Q55" s="68">
        <f>[1]Mides!S41</f>
        <v>0</v>
      </c>
    </row>
    <row r="56" spans="2:17" x14ac:dyDescent="0.25">
      <c r="B56" s="64" t="str">
        <f>[1]Mides!E42</f>
        <v>GARCIA</v>
      </c>
      <c r="C56" s="65" t="str">
        <f>[1]Mides!D42</f>
        <v xml:space="preserve">CESAR </v>
      </c>
      <c r="D56" s="66" t="str">
        <f>IF([1]Mides!F42=1,"X"," ")</f>
        <v xml:space="preserve"> </v>
      </c>
      <c r="E56" s="66" t="str">
        <f>IF([1]Mides!F42=2,"X"," ")</f>
        <v>X</v>
      </c>
      <c r="F56" s="67">
        <f>[1]Mides!B42</f>
        <v>2091153270101</v>
      </c>
      <c r="G56" s="66" t="str">
        <f>IF(AND([1]Mides!H42&gt;=1,[1]Mides!H42&lt;=14),"X"," ")</f>
        <v xml:space="preserve"> </v>
      </c>
      <c r="H56" s="66" t="str">
        <f>IF(AND([1]Mides!H42&gt;=14,[1]Mides!H42&lt;=30),"X"," ")</f>
        <v xml:space="preserve"> </v>
      </c>
      <c r="I56" s="66" t="str">
        <f>IF(AND([1]Mides!H42&gt;=31,[1]Mides!H42&lt;=60),"X","  ")</f>
        <v xml:space="preserve">  </v>
      </c>
      <c r="J56" s="66" t="str">
        <f>IF([1]Mides!H42&gt;60,"X", "  ")</f>
        <v xml:space="preserve">  </v>
      </c>
      <c r="K56" s="68">
        <f>[1]Mides!N42</f>
        <v>0</v>
      </c>
      <c r="L56" s="68">
        <f>[1]Mides!K42</f>
        <v>0</v>
      </c>
      <c r="M56" s="68">
        <f>[1]Mides!L42</f>
        <v>0</v>
      </c>
      <c r="N56" s="68">
        <f>[1]Mides!M42</f>
        <v>0</v>
      </c>
      <c r="O56" s="68">
        <f t="shared" si="0"/>
        <v>0</v>
      </c>
      <c r="P56" s="68">
        <f>[1]Mides!R42</f>
        <v>0</v>
      </c>
      <c r="Q56" s="68">
        <f>[1]Mides!S42</f>
        <v>0</v>
      </c>
    </row>
    <row r="57" spans="2:17" x14ac:dyDescent="0.25">
      <c r="B57" s="64" t="str">
        <f>[1]Mides!E43</f>
        <v>ALEXANDER</v>
      </c>
      <c r="C57" s="65" t="str">
        <f>[1]Mides!D43</f>
        <v>CANACHU</v>
      </c>
      <c r="D57" s="66" t="str">
        <f>IF([1]Mides!F43=1,"X"," ")</f>
        <v>X</v>
      </c>
      <c r="E57" s="66" t="str">
        <f>IF([1]Mides!F43=2,"X"," ")</f>
        <v xml:space="preserve"> </v>
      </c>
      <c r="F57" s="67">
        <f>[1]Mides!B43</f>
        <v>1851230151901</v>
      </c>
      <c r="G57" s="66" t="str">
        <f>IF(AND([1]Mides!H43&gt;=1,[1]Mides!H43&lt;=14),"X"," ")</f>
        <v xml:space="preserve"> </v>
      </c>
      <c r="H57" s="66" t="str">
        <f>IF(AND([1]Mides!H43&gt;=14,[1]Mides!H43&lt;=30),"X"," ")</f>
        <v xml:space="preserve"> </v>
      </c>
      <c r="I57" s="66" t="str">
        <f>IF(AND([1]Mides!H43&gt;=31,[1]Mides!H43&lt;=60),"X","  ")</f>
        <v xml:space="preserve">  </v>
      </c>
      <c r="J57" s="66" t="str">
        <f>IF([1]Mides!H43&gt;60,"X", "  ")</f>
        <v xml:space="preserve">  </v>
      </c>
      <c r="K57" s="68">
        <f>[1]Mides!N43</f>
        <v>0</v>
      </c>
      <c r="L57" s="68">
        <f>[1]Mides!K43</f>
        <v>0</v>
      </c>
      <c r="M57" s="68">
        <f>[1]Mides!L43</f>
        <v>0</v>
      </c>
      <c r="N57" s="68">
        <f>[1]Mides!M43</f>
        <v>0</v>
      </c>
      <c r="O57" s="68">
        <f t="shared" si="0"/>
        <v>0</v>
      </c>
      <c r="P57" s="68">
        <f>[1]Mides!R43</f>
        <v>0</v>
      </c>
      <c r="Q57" s="68">
        <f>[1]Mides!S43</f>
        <v>0</v>
      </c>
    </row>
    <row r="58" spans="2:17" x14ac:dyDescent="0.25">
      <c r="B58" s="64" t="str">
        <f>[1]Mides!E44</f>
        <v>ROSIO</v>
      </c>
      <c r="C58" s="65" t="str">
        <f>[1]Mides!D44</f>
        <v>PEREZ</v>
      </c>
      <c r="D58" s="66" t="str">
        <f>IF([1]Mides!F44=1,"X"," ")</f>
        <v>X</v>
      </c>
      <c r="E58" s="66" t="str">
        <f>IF([1]Mides!F44=2,"X"," ")</f>
        <v xml:space="preserve"> </v>
      </c>
      <c r="F58" s="67">
        <f>[1]Mides!B44</f>
        <v>0</v>
      </c>
      <c r="G58" s="66" t="str">
        <f>IF(AND([1]Mides!H44&gt;=1,[1]Mides!H44&lt;=14),"X"," ")</f>
        <v xml:space="preserve"> </v>
      </c>
      <c r="H58" s="66" t="str">
        <f>IF(AND([1]Mides!H44&gt;=14,[1]Mides!H44&lt;=30),"X"," ")</f>
        <v xml:space="preserve"> </v>
      </c>
      <c r="I58" s="66" t="str">
        <f>IF(AND([1]Mides!H44&gt;=31,[1]Mides!H44&lt;=60),"X","  ")</f>
        <v xml:space="preserve">  </v>
      </c>
      <c r="J58" s="66" t="str">
        <f>IF([1]Mides!H44&gt;60,"X", "  ")</f>
        <v xml:space="preserve">  </v>
      </c>
      <c r="K58" s="68">
        <f>[1]Mides!N44</f>
        <v>0</v>
      </c>
      <c r="L58" s="68">
        <f>[1]Mides!K44</f>
        <v>0</v>
      </c>
      <c r="M58" s="68">
        <f>[1]Mides!L44</f>
        <v>0</v>
      </c>
      <c r="N58" s="68">
        <f>[1]Mides!M44</f>
        <v>0</v>
      </c>
      <c r="O58" s="68">
        <f t="shared" si="0"/>
        <v>0</v>
      </c>
      <c r="P58" s="68">
        <f>[1]Mides!R44</f>
        <v>0</v>
      </c>
      <c r="Q58" s="68">
        <f>[1]Mides!S44</f>
        <v>0</v>
      </c>
    </row>
    <row r="59" spans="2:17" x14ac:dyDescent="0.25">
      <c r="B59" s="64" t="str">
        <f>[1]Mides!E45</f>
        <v>IRENE</v>
      </c>
      <c r="C59" s="65" t="str">
        <f>[1]Mides!D45</f>
        <v xml:space="preserve">ACEITUNO </v>
      </c>
      <c r="D59" s="66" t="str">
        <f>IF([1]Mides!F45=1,"X"," ")</f>
        <v>X</v>
      </c>
      <c r="E59" s="66" t="str">
        <f>IF([1]Mides!F45=2,"X"," ")</f>
        <v xml:space="preserve"> </v>
      </c>
      <c r="F59" s="67" t="str">
        <f>[1]Mides!B45</f>
        <v>Menor de Edad</v>
      </c>
      <c r="G59" s="66" t="str">
        <f>IF(AND([1]Mides!H45&gt;=1,[1]Mides!H45&lt;=14),"X"," ")</f>
        <v>X</v>
      </c>
      <c r="H59" s="66" t="str">
        <f>IF(AND([1]Mides!H45&gt;=14,[1]Mides!H45&lt;=30),"X"," ")</f>
        <v xml:space="preserve"> </v>
      </c>
      <c r="I59" s="66" t="str">
        <f>IF(AND([1]Mides!H45&gt;=31,[1]Mides!H45&lt;=60),"X","  ")</f>
        <v xml:space="preserve">  </v>
      </c>
      <c r="J59" s="66" t="str">
        <f>IF([1]Mides!H45&gt;60,"X", "  ")</f>
        <v xml:space="preserve">  </v>
      </c>
      <c r="K59" s="68">
        <f>[1]Mides!N45</f>
        <v>0</v>
      </c>
      <c r="L59" s="68">
        <f>[1]Mides!K45</f>
        <v>0</v>
      </c>
      <c r="M59" s="68">
        <f>[1]Mides!L45</f>
        <v>0</v>
      </c>
      <c r="N59" s="68">
        <f>[1]Mides!M45</f>
        <v>0</v>
      </c>
      <c r="O59" s="68">
        <f t="shared" si="0"/>
        <v>0</v>
      </c>
      <c r="P59" s="68">
        <f>[1]Mides!R45</f>
        <v>0</v>
      </c>
      <c r="Q59" s="68">
        <f>[1]Mides!S45</f>
        <v>0</v>
      </c>
    </row>
    <row r="60" spans="2:17" x14ac:dyDescent="0.25">
      <c r="B60" s="64" t="str">
        <f>[1]Mides!E46</f>
        <v>ROSALINDA</v>
      </c>
      <c r="C60" s="65" t="str">
        <f>[1]Mides!D46</f>
        <v>QUINTEROS</v>
      </c>
      <c r="D60" s="66" t="str">
        <f>IF([1]Mides!F46=1,"X"," ")</f>
        <v>X</v>
      </c>
      <c r="E60" s="66" t="str">
        <f>IF([1]Mides!F46=2,"X"," ")</f>
        <v xml:space="preserve"> </v>
      </c>
      <c r="F60" s="67">
        <f>[1]Mides!B46</f>
        <v>0</v>
      </c>
      <c r="G60" s="66" t="str">
        <f>IF(AND([1]Mides!H46&gt;=1,[1]Mides!H46&lt;=14),"X"," ")</f>
        <v xml:space="preserve"> </v>
      </c>
      <c r="H60" s="66" t="str">
        <f>IF(AND([1]Mides!H46&gt;=14,[1]Mides!H46&lt;=30),"X"," ")</f>
        <v xml:space="preserve"> </v>
      </c>
      <c r="I60" s="66" t="str">
        <f>IF(AND([1]Mides!H46&gt;=31,[1]Mides!H46&lt;=60),"X","  ")</f>
        <v xml:space="preserve">  </v>
      </c>
      <c r="J60" s="66" t="str">
        <f>IF([1]Mides!H46&gt;60,"X", "  ")</f>
        <v xml:space="preserve">  </v>
      </c>
      <c r="K60" s="68">
        <f>[1]Mides!N46</f>
        <v>0</v>
      </c>
      <c r="L60" s="68">
        <f>[1]Mides!K46</f>
        <v>0</v>
      </c>
      <c r="M60" s="68">
        <f>[1]Mides!L46</f>
        <v>0</v>
      </c>
      <c r="N60" s="68">
        <f>[1]Mides!M46</f>
        <v>0</v>
      </c>
      <c r="O60" s="68">
        <f t="shared" si="0"/>
        <v>0</v>
      </c>
      <c r="P60" s="68">
        <f>[1]Mides!R46</f>
        <v>0</v>
      </c>
      <c r="Q60" s="68">
        <f>[1]Mides!S46</f>
        <v>0</v>
      </c>
    </row>
    <row r="61" spans="2:17" x14ac:dyDescent="0.25">
      <c r="B61" s="64" t="str">
        <f>[1]Mides!E47</f>
        <v>FABIOLA</v>
      </c>
      <c r="C61" s="65" t="str">
        <f>[1]Mides!D47</f>
        <v>QUINTEROS</v>
      </c>
      <c r="D61" s="66" t="str">
        <f>IF([1]Mides!F47=1,"X"," ")</f>
        <v>X</v>
      </c>
      <c r="E61" s="66" t="str">
        <f>IF([1]Mides!F47=2,"X"," ")</f>
        <v xml:space="preserve"> </v>
      </c>
      <c r="F61" s="67">
        <f>[1]Mides!B47</f>
        <v>0</v>
      </c>
      <c r="G61" s="66" t="str">
        <f>IF(AND([1]Mides!H47&gt;=1,[1]Mides!H47&lt;=14),"X"," ")</f>
        <v xml:space="preserve"> </v>
      </c>
      <c r="H61" s="66" t="str">
        <f>IF(AND([1]Mides!H47&gt;=14,[1]Mides!H47&lt;=30),"X"," ")</f>
        <v xml:space="preserve"> </v>
      </c>
      <c r="I61" s="66" t="str">
        <f>IF(AND([1]Mides!H47&gt;=31,[1]Mides!H47&lt;=60),"X","  ")</f>
        <v xml:space="preserve">  </v>
      </c>
      <c r="J61" s="66" t="str">
        <f>IF([1]Mides!H47&gt;60,"X", "  ")</f>
        <v xml:space="preserve">  </v>
      </c>
      <c r="K61" s="68">
        <f>[1]Mides!N47</f>
        <v>0</v>
      </c>
      <c r="L61" s="68">
        <f>[1]Mides!K47</f>
        <v>0</v>
      </c>
      <c r="M61" s="68">
        <f>[1]Mides!L47</f>
        <v>0</v>
      </c>
      <c r="N61" s="68">
        <f>[1]Mides!M47</f>
        <v>0</v>
      </c>
      <c r="O61" s="68">
        <f t="shared" si="0"/>
        <v>0</v>
      </c>
      <c r="P61" s="68">
        <f>[1]Mides!R47</f>
        <v>0</v>
      </c>
      <c r="Q61" s="68">
        <f>[1]Mides!S47</f>
        <v>0</v>
      </c>
    </row>
    <row r="62" spans="2:17" x14ac:dyDescent="0.25">
      <c r="B62" s="64" t="str">
        <f>[1]Mides!E48</f>
        <v>VERONICA</v>
      </c>
      <c r="C62" s="65" t="str">
        <f>[1]Mides!D48</f>
        <v>PEREZ</v>
      </c>
      <c r="D62" s="66" t="str">
        <f>IF([1]Mides!F48=1,"X"," ")</f>
        <v>X</v>
      </c>
      <c r="E62" s="66" t="str">
        <f>IF([1]Mides!F48=2,"X"," ")</f>
        <v xml:space="preserve"> </v>
      </c>
      <c r="F62" s="67">
        <f>[1]Mides!B48</f>
        <v>2184932820108</v>
      </c>
      <c r="G62" s="66" t="str">
        <f>IF(AND([1]Mides!H48&gt;=1,[1]Mides!H48&lt;=14),"X"," ")</f>
        <v xml:space="preserve"> </v>
      </c>
      <c r="H62" s="66" t="str">
        <f>IF(AND([1]Mides!H48&gt;=14,[1]Mides!H48&lt;=30),"X"," ")</f>
        <v xml:space="preserve"> </v>
      </c>
      <c r="I62" s="66" t="str">
        <f>IF(AND([1]Mides!H48&gt;=31,[1]Mides!H48&lt;=60),"X","  ")</f>
        <v xml:space="preserve">  </v>
      </c>
      <c r="J62" s="66" t="str">
        <f>IF([1]Mides!H48&gt;60,"X", "  ")</f>
        <v xml:space="preserve">  </v>
      </c>
      <c r="K62" s="68">
        <f>[1]Mides!N48</f>
        <v>0</v>
      </c>
      <c r="L62" s="68">
        <f>[1]Mides!K48</f>
        <v>0</v>
      </c>
      <c r="M62" s="68">
        <f>[1]Mides!L48</f>
        <v>0</v>
      </c>
      <c r="N62" s="68">
        <f>[1]Mides!M48</f>
        <v>0</v>
      </c>
      <c r="O62" s="68">
        <f t="shared" si="0"/>
        <v>0</v>
      </c>
      <c r="P62" s="68">
        <f>[1]Mides!R48</f>
        <v>0</v>
      </c>
      <c r="Q62" s="68">
        <f>[1]Mides!S48</f>
        <v>0</v>
      </c>
    </row>
    <row r="63" spans="2:17" x14ac:dyDescent="0.25">
      <c r="B63" s="64" t="str">
        <f>[1]Mides!E49</f>
        <v>ALEJANDRO</v>
      </c>
      <c r="C63" s="65" t="str">
        <f>[1]Mides!D49</f>
        <v>PEREZ</v>
      </c>
      <c r="D63" s="66" t="str">
        <f>IF([1]Mides!F49=1,"X"," ")</f>
        <v xml:space="preserve"> </v>
      </c>
      <c r="E63" s="66" t="str">
        <f>IF([1]Mides!F49=2,"X"," ")</f>
        <v>X</v>
      </c>
      <c r="F63" s="67" t="str">
        <f>[1]Mides!B49</f>
        <v>Menor de Edad</v>
      </c>
      <c r="G63" s="66" t="str">
        <f>IF(AND([1]Mides!H49&gt;=1,[1]Mides!H49&lt;=14),"X"," ")</f>
        <v xml:space="preserve"> </v>
      </c>
      <c r="H63" s="66" t="str">
        <f>IF(AND([1]Mides!H49&gt;=14,[1]Mides!H49&lt;=30),"X"," ")</f>
        <v xml:space="preserve"> </v>
      </c>
      <c r="I63" s="66" t="str">
        <f>IF(AND([1]Mides!H49&gt;=31,[1]Mides!H49&lt;=60),"X","  ")</f>
        <v xml:space="preserve">  </v>
      </c>
      <c r="J63" s="66" t="str">
        <f>IF([1]Mides!H49&gt;60,"X", "  ")</f>
        <v xml:space="preserve">  </v>
      </c>
      <c r="K63" s="68">
        <f>[1]Mides!N49</f>
        <v>0</v>
      </c>
      <c r="L63" s="68">
        <f>[1]Mides!K49</f>
        <v>0</v>
      </c>
      <c r="M63" s="68">
        <f>[1]Mides!L49</f>
        <v>0</v>
      </c>
      <c r="N63" s="68">
        <f>[1]Mides!M49</f>
        <v>0</v>
      </c>
      <c r="O63" s="68">
        <f t="shared" si="0"/>
        <v>0</v>
      </c>
      <c r="P63" s="68">
        <f>[1]Mides!R49</f>
        <v>0</v>
      </c>
      <c r="Q63" s="68">
        <f>[1]Mides!S49</f>
        <v>0</v>
      </c>
    </row>
    <row r="64" spans="2:17" x14ac:dyDescent="0.25">
      <c r="B64" s="64" t="str">
        <f>[1]Mides!E50</f>
        <v>PEREZ</v>
      </c>
      <c r="C64" s="65" t="str">
        <f>[1]Mides!D50</f>
        <v>KARLA</v>
      </c>
      <c r="D64" s="66" t="str">
        <f>IF([1]Mides!F50=1,"X"," ")</f>
        <v xml:space="preserve"> </v>
      </c>
      <c r="E64" s="66" t="str">
        <f>IF([1]Mides!F50=2,"X"," ")</f>
        <v>X</v>
      </c>
      <c r="F64" s="67" t="str">
        <f>[1]Mides!B50</f>
        <v>Menor de Edad</v>
      </c>
      <c r="G64" s="66" t="str">
        <f>IF(AND([1]Mides!H50&gt;=1,[1]Mides!H50&lt;=14),"X"," ")</f>
        <v xml:space="preserve"> </v>
      </c>
      <c r="H64" s="66" t="str">
        <f>IF(AND([1]Mides!H50&gt;=14,[1]Mides!H50&lt;=30),"X"," ")</f>
        <v xml:space="preserve"> </v>
      </c>
      <c r="I64" s="66" t="str">
        <f>IF(AND([1]Mides!H50&gt;=31,[1]Mides!H50&lt;=60),"X","  ")</f>
        <v xml:space="preserve">  </v>
      </c>
      <c r="J64" s="66" t="str">
        <f>IF([1]Mides!H50&gt;60,"X", "  ")</f>
        <v xml:space="preserve">  </v>
      </c>
      <c r="K64" s="68">
        <f>[1]Mides!N50</f>
        <v>0</v>
      </c>
      <c r="L64" s="68">
        <f>[1]Mides!K50</f>
        <v>0</v>
      </c>
      <c r="M64" s="68">
        <f>[1]Mides!L50</f>
        <v>0</v>
      </c>
      <c r="N64" s="68">
        <f>[1]Mides!M50</f>
        <v>0</v>
      </c>
      <c r="O64" s="68">
        <f t="shared" si="0"/>
        <v>0</v>
      </c>
      <c r="P64" s="68">
        <f>[1]Mides!R50</f>
        <v>0</v>
      </c>
      <c r="Q64" s="68">
        <f>[1]Mides!S50</f>
        <v>0</v>
      </c>
    </row>
    <row r="65" spans="2:17" x14ac:dyDescent="0.25">
      <c r="B65" s="64" t="str">
        <f>[1]Mides!E51</f>
        <v>EMILIANO</v>
      </c>
      <c r="C65" s="65" t="str">
        <f>[1]Mides!D51</f>
        <v>DIAZ</v>
      </c>
      <c r="D65" s="66" t="str">
        <f>IF([1]Mides!F51=1,"X"," ")</f>
        <v xml:space="preserve"> </v>
      </c>
      <c r="E65" s="66" t="str">
        <f>IF([1]Mides!F51=2,"X"," ")</f>
        <v>X</v>
      </c>
      <c r="F65" s="67" t="str">
        <f>[1]Mides!B51</f>
        <v>Menor de Edad</v>
      </c>
      <c r="G65" s="66" t="str">
        <f>IF(AND([1]Mides!H51&gt;=1,[1]Mides!H51&lt;=14),"X"," ")</f>
        <v xml:space="preserve"> </v>
      </c>
      <c r="H65" s="66" t="str">
        <f>IF(AND([1]Mides!H51&gt;=14,[1]Mides!H51&lt;=30),"X"," ")</f>
        <v xml:space="preserve"> </v>
      </c>
      <c r="I65" s="66" t="str">
        <f>IF(AND([1]Mides!H51&gt;=31,[1]Mides!H51&lt;=60),"X","  ")</f>
        <v xml:space="preserve">  </v>
      </c>
      <c r="J65" s="66" t="str">
        <f>IF([1]Mides!H51&gt;60,"X", "  ")</f>
        <v xml:space="preserve">  </v>
      </c>
      <c r="K65" s="68">
        <f>[1]Mides!N51</f>
        <v>0</v>
      </c>
      <c r="L65" s="68">
        <f>[1]Mides!K51</f>
        <v>0</v>
      </c>
      <c r="M65" s="68">
        <f>[1]Mides!L51</f>
        <v>0</v>
      </c>
      <c r="N65" s="68">
        <f>[1]Mides!M51</f>
        <v>0</v>
      </c>
      <c r="O65" s="68">
        <f t="shared" si="0"/>
        <v>0</v>
      </c>
      <c r="P65" s="68">
        <f>[1]Mides!R51</f>
        <v>0</v>
      </c>
      <c r="Q65" s="68">
        <f>[1]Mides!S51</f>
        <v>0</v>
      </c>
    </row>
    <row r="66" spans="2:17" x14ac:dyDescent="0.25">
      <c r="B66" s="64" t="str">
        <f>[1]Mides!E52</f>
        <v>HEDER</v>
      </c>
      <c r="C66" s="65" t="str">
        <f>[1]Mides!D52</f>
        <v>RAMIREZ</v>
      </c>
      <c r="D66" s="66" t="str">
        <f>IF([1]Mides!F52=1,"X"," ")</f>
        <v xml:space="preserve"> </v>
      </c>
      <c r="E66" s="66" t="str">
        <f>IF([1]Mides!F52=2,"X"," ")</f>
        <v>X</v>
      </c>
      <c r="F66" s="67" t="str">
        <f>[1]Mides!B52</f>
        <v>Menor de Edad</v>
      </c>
      <c r="G66" s="66" t="str">
        <f>IF(AND([1]Mides!H52&gt;=1,[1]Mides!H52&lt;=14),"X"," ")</f>
        <v xml:space="preserve"> </v>
      </c>
      <c r="H66" s="66" t="str">
        <f>IF(AND([1]Mides!H52&gt;=14,[1]Mides!H52&lt;=30),"X"," ")</f>
        <v xml:space="preserve"> </v>
      </c>
      <c r="I66" s="66" t="str">
        <f>IF(AND([1]Mides!H52&gt;=31,[1]Mides!H52&lt;=60),"X","  ")</f>
        <v xml:space="preserve">  </v>
      </c>
      <c r="J66" s="66" t="str">
        <f>IF([1]Mides!H52&gt;60,"X", "  ")</f>
        <v xml:space="preserve">  </v>
      </c>
      <c r="K66" s="68">
        <f>[1]Mides!N52</f>
        <v>0</v>
      </c>
      <c r="L66" s="68">
        <f>[1]Mides!K52</f>
        <v>0</v>
      </c>
      <c r="M66" s="68">
        <f>[1]Mides!L52</f>
        <v>0</v>
      </c>
      <c r="N66" s="68">
        <f>[1]Mides!M52</f>
        <v>0</v>
      </c>
      <c r="O66" s="68">
        <f t="shared" si="0"/>
        <v>0</v>
      </c>
      <c r="P66" s="68">
        <f>[1]Mides!R52</f>
        <v>0</v>
      </c>
      <c r="Q66" s="68">
        <f>[1]Mides!S52</f>
        <v>0</v>
      </c>
    </row>
    <row r="67" spans="2:17" x14ac:dyDescent="0.25">
      <c r="B67" s="64" t="str">
        <f>[1]Mides!E53</f>
        <v>ROSARIO</v>
      </c>
      <c r="C67" s="65" t="str">
        <f>[1]Mides!D53</f>
        <v>KARGA</v>
      </c>
      <c r="D67" s="66" t="str">
        <f>IF([1]Mides!F53=1,"X"," ")</f>
        <v>X</v>
      </c>
      <c r="E67" s="66" t="str">
        <f>IF([1]Mides!F53=2,"X"," ")</f>
        <v xml:space="preserve"> </v>
      </c>
      <c r="F67" s="67">
        <f>[1]Mides!B53</f>
        <v>0</v>
      </c>
      <c r="G67" s="66" t="str">
        <f>IF(AND([1]Mides!H53&gt;=1,[1]Mides!H53&lt;=14),"X"," ")</f>
        <v xml:space="preserve"> </v>
      </c>
      <c r="H67" s="66" t="str">
        <f>IF(AND([1]Mides!H53&gt;=14,[1]Mides!H53&lt;=30),"X"," ")</f>
        <v xml:space="preserve"> </v>
      </c>
      <c r="I67" s="66" t="str">
        <f>IF(AND([1]Mides!H53&gt;=31,[1]Mides!H53&lt;=60),"X","  ")</f>
        <v xml:space="preserve">  </v>
      </c>
      <c r="J67" s="66" t="str">
        <f>IF([1]Mides!H53&gt;60,"X", "  ")</f>
        <v xml:space="preserve">  </v>
      </c>
      <c r="K67" s="68">
        <f>[1]Mides!N53</f>
        <v>0</v>
      </c>
      <c r="L67" s="68">
        <f>[1]Mides!K53</f>
        <v>0</v>
      </c>
      <c r="M67" s="68">
        <f>[1]Mides!L53</f>
        <v>0</v>
      </c>
      <c r="N67" s="68">
        <f>[1]Mides!M53</f>
        <v>0</v>
      </c>
      <c r="O67" s="68">
        <f t="shared" si="0"/>
        <v>0</v>
      </c>
      <c r="P67" s="68">
        <f>[1]Mides!R53</f>
        <v>0</v>
      </c>
      <c r="Q67" s="68">
        <f>[1]Mides!S53</f>
        <v>0</v>
      </c>
    </row>
    <row r="68" spans="2:17" x14ac:dyDescent="0.25">
      <c r="B68" s="64" t="str">
        <f>[1]Mides!E54</f>
        <v>JAQUELINE</v>
      </c>
      <c r="C68" s="65" t="str">
        <f>[1]Mides!D54</f>
        <v>GONZALES</v>
      </c>
      <c r="D68" s="66" t="str">
        <f>IF([1]Mides!F54=1,"X"," ")</f>
        <v>X</v>
      </c>
      <c r="E68" s="66" t="str">
        <f>IF([1]Mides!F54=2,"X"," ")</f>
        <v xml:space="preserve"> </v>
      </c>
      <c r="F68" s="67">
        <f>[1]Mides!B54</f>
        <v>0</v>
      </c>
      <c r="G68" s="66" t="str">
        <f>IF(AND([1]Mides!H54&gt;=1,[1]Mides!H54&lt;=14),"X"," ")</f>
        <v xml:space="preserve"> </v>
      </c>
      <c r="H68" s="66" t="str">
        <f>IF(AND([1]Mides!H54&gt;=14,[1]Mides!H54&lt;=30),"X"," ")</f>
        <v xml:space="preserve"> </v>
      </c>
      <c r="I68" s="66" t="str">
        <f>IF(AND([1]Mides!H54&gt;=31,[1]Mides!H54&lt;=60),"X","  ")</f>
        <v xml:space="preserve">  </v>
      </c>
      <c r="J68" s="66" t="str">
        <f>IF([1]Mides!H54&gt;60,"X", "  ")</f>
        <v xml:space="preserve">  </v>
      </c>
      <c r="K68" s="68">
        <f>[1]Mides!N54</f>
        <v>0</v>
      </c>
      <c r="L68" s="68">
        <f>[1]Mides!K54</f>
        <v>0</v>
      </c>
      <c r="M68" s="68">
        <f>[1]Mides!L54</f>
        <v>0</v>
      </c>
      <c r="N68" s="68">
        <f>[1]Mides!M54</f>
        <v>0</v>
      </c>
      <c r="O68" s="68">
        <f t="shared" si="0"/>
        <v>0</v>
      </c>
      <c r="P68" s="68">
        <f>[1]Mides!R54</f>
        <v>0</v>
      </c>
      <c r="Q68" s="68">
        <f>[1]Mides!S54</f>
        <v>0</v>
      </c>
    </row>
    <row r="69" spans="2:17" x14ac:dyDescent="0.25">
      <c r="B69" s="64" t="str">
        <f>[1]Mides!E55</f>
        <v>LUIS</v>
      </c>
      <c r="C69" s="65" t="str">
        <f>[1]Mides!D55</f>
        <v>CALMO</v>
      </c>
      <c r="D69" s="66" t="str">
        <f>IF([1]Mides!F55=1,"X"," ")</f>
        <v xml:space="preserve"> </v>
      </c>
      <c r="E69" s="66" t="str">
        <f>IF([1]Mides!F55=2,"X"," ")</f>
        <v>X</v>
      </c>
      <c r="F69" s="67" t="str">
        <f>[1]Mides!B55</f>
        <v>Menor de Edad</v>
      </c>
      <c r="G69" s="66" t="str">
        <f>IF(AND([1]Mides!H55&gt;=1,[1]Mides!H55&lt;=14),"X"," ")</f>
        <v xml:space="preserve"> </v>
      </c>
      <c r="H69" s="66" t="str">
        <f>IF(AND([1]Mides!H55&gt;=14,[1]Mides!H55&lt;=30),"X"," ")</f>
        <v xml:space="preserve"> </v>
      </c>
      <c r="I69" s="66" t="str">
        <f>IF(AND([1]Mides!H55&gt;=31,[1]Mides!H55&lt;=60),"X","  ")</f>
        <v xml:space="preserve">  </v>
      </c>
      <c r="J69" s="66" t="str">
        <f>IF([1]Mides!H55&gt;60,"X", "  ")</f>
        <v xml:space="preserve">  </v>
      </c>
      <c r="K69" s="68">
        <f>[1]Mides!N55</f>
        <v>0</v>
      </c>
      <c r="L69" s="68">
        <f>[1]Mides!K55</f>
        <v>0</v>
      </c>
      <c r="M69" s="68">
        <f>[1]Mides!L55</f>
        <v>0</v>
      </c>
      <c r="N69" s="68">
        <f>[1]Mides!M55</f>
        <v>0</v>
      </c>
      <c r="O69" s="68">
        <f t="shared" si="0"/>
        <v>0</v>
      </c>
      <c r="P69" s="68">
        <f>[1]Mides!R55</f>
        <v>0</v>
      </c>
      <c r="Q69" s="68">
        <f>[1]Mides!S55</f>
        <v>0</v>
      </c>
    </row>
    <row r="70" spans="2:17" x14ac:dyDescent="0.25">
      <c r="B70" s="64" t="str">
        <f>[1]Mides!E56</f>
        <v>ERIC K</v>
      </c>
      <c r="C70" s="65" t="str">
        <f>[1]Mides!D56</f>
        <v xml:space="preserve">LOPEZ </v>
      </c>
      <c r="D70" s="66" t="str">
        <f>IF([1]Mides!F56=1,"X"," ")</f>
        <v xml:space="preserve"> </v>
      </c>
      <c r="E70" s="66" t="str">
        <f>IF([1]Mides!F56=2,"X"," ")</f>
        <v>X</v>
      </c>
      <c r="F70" s="67">
        <f>[1]Mides!B56</f>
        <v>2240044090101</v>
      </c>
      <c r="G70" s="66" t="str">
        <f>IF(AND([1]Mides!H56&gt;=1,[1]Mides!H56&lt;=14),"X"," ")</f>
        <v xml:space="preserve"> </v>
      </c>
      <c r="H70" s="66" t="str">
        <f>IF(AND([1]Mides!H56&gt;=14,[1]Mides!H56&lt;=30),"X"," ")</f>
        <v xml:space="preserve"> </v>
      </c>
      <c r="I70" s="66" t="str">
        <f>IF(AND([1]Mides!H56&gt;=31,[1]Mides!H56&lt;=60),"X","  ")</f>
        <v xml:space="preserve">  </v>
      </c>
      <c r="J70" s="66" t="str">
        <f>IF([1]Mides!H56&gt;60,"X", "  ")</f>
        <v xml:space="preserve">  </v>
      </c>
      <c r="K70" s="68">
        <f>[1]Mides!N56</f>
        <v>0</v>
      </c>
      <c r="L70" s="68">
        <f>[1]Mides!K56</f>
        <v>0</v>
      </c>
      <c r="M70" s="68">
        <f>[1]Mides!L56</f>
        <v>0</v>
      </c>
      <c r="N70" s="68">
        <f>[1]Mides!M56</f>
        <v>0</v>
      </c>
      <c r="O70" s="68">
        <f t="shared" si="0"/>
        <v>0</v>
      </c>
      <c r="P70" s="68">
        <f>[1]Mides!R56</f>
        <v>0</v>
      </c>
      <c r="Q70" s="68">
        <f>[1]Mides!S56</f>
        <v>0</v>
      </c>
    </row>
    <row r="71" spans="2:17" x14ac:dyDescent="0.25">
      <c r="B71" s="64" t="str">
        <f>[1]Mides!E57</f>
        <v>VIVIAN</v>
      </c>
      <c r="C71" s="65" t="str">
        <f>[1]Mides!D57</f>
        <v>PEC</v>
      </c>
      <c r="D71" s="66" t="str">
        <f>IF([1]Mides!F57=1,"X"," ")</f>
        <v>X</v>
      </c>
      <c r="E71" s="66" t="str">
        <f>IF([1]Mides!F57=2,"X"," ")</f>
        <v xml:space="preserve"> </v>
      </c>
      <c r="F71" s="67" t="str">
        <f>[1]Mides!B57</f>
        <v>Menor de Edad</v>
      </c>
      <c r="G71" s="66" t="str">
        <f>IF(AND([1]Mides!H57&gt;=1,[1]Mides!H57&lt;=14),"X"," ")</f>
        <v xml:space="preserve"> </v>
      </c>
      <c r="H71" s="66" t="str">
        <f>IF(AND([1]Mides!H57&gt;=14,[1]Mides!H57&lt;=30),"X"," ")</f>
        <v xml:space="preserve"> </v>
      </c>
      <c r="I71" s="66" t="str">
        <f>IF(AND([1]Mides!H57&gt;=31,[1]Mides!H57&lt;=60),"X","  ")</f>
        <v xml:space="preserve">  </v>
      </c>
      <c r="J71" s="66" t="str">
        <f>IF([1]Mides!H57&gt;60,"X", "  ")</f>
        <v xml:space="preserve">  </v>
      </c>
      <c r="K71" s="68">
        <f>[1]Mides!N57</f>
        <v>0</v>
      </c>
      <c r="L71" s="68">
        <f>[1]Mides!K57</f>
        <v>0</v>
      </c>
      <c r="M71" s="68">
        <f>[1]Mides!L57</f>
        <v>0</v>
      </c>
      <c r="N71" s="68">
        <f>[1]Mides!M57</f>
        <v>0</v>
      </c>
      <c r="O71" s="68">
        <f t="shared" si="0"/>
        <v>0</v>
      </c>
      <c r="P71" s="68">
        <f>[1]Mides!R57</f>
        <v>0</v>
      </c>
      <c r="Q71" s="68">
        <f>[1]Mides!S57</f>
        <v>0</v>
      </c>
    </row>
    <row r="72" spans="2:17" x14ac:dyDescent="0.25">
      <c r="B72" s="64" t="str">
        <f>[1]Mides!E58</f>
        <v>KATTY</v>
      </c>
      <c r="C72" s="65">
        <f>[1]Mides!D58</f>
        <v>0</v>
      </c>
      <c r="D72" s="66" t="str">
        <f>IF([1]Mides!F58=1,"X"," ")</f>
        <v xml:space="preserve"> </v>
      </c>
      <c r="E72" s="66" t="str">
        <f>IF([1]Mides!F58=2,"X"," ")</f>
        <v>X</v>
      </c>
      <c r="F72" s="67" t="str">
        <f>[1]Mides!B58</f>
        <v>Menor de Edad</v>
      </c>
      <c r="G72" s="66" t="str">
        <f>IF(AND([1]Mides!H58&gt;=1,[1]Mides!H58&lt;=14),"X"," ")</f>
        <v xml:space="preserve"> </v>
      </c>
      <c r="H72" s="66" t="str">
        <f>IF(AND([1]Mides!H58&gt;=14,[1]Mides!H58&lt;=30),"X"," ")</f>
        <v xml:space="preserve"> </v>
      </c>
      <c r="I72" s="66" t="str">
        <f>IF(AND([1]Mides!H58&gt;=31,[1]Mides!H58&lt;=60),"X","  ")</f>
        <v xml:space="preserve">  </v>
      </c>
      <c r="J72" s="66" t="str">
        <f>IF([1]Mides!H58&gt;60,"X", "  ")</f>
        <v xml:space="preserve">  </v>
      </c>
      <c r="K72" s="68">
        <f>[1]Mides!N58</f>
        <v>0</v>
      </c>
      <c r="L72" s="68">
        <f>[1]Mides!K58</f>
        <v>0</v>
      </c>
      <c r="M72" s="68">
        <f>[1]Mides!L58</f>
        <v>0</v>
      </c>
      <c r="N72" s="68">
        <f>[1]Mides!M58</f>
        <v>0</v>
      </c>
      <c r="O72" s="68">
        <f t="shared" si="0"/>
        <v>0</v>
      </c>
      <c r="P72" s="68">
        <f>[1]Mides!R58</f>
        <v>0</v>
      </c>
      <c r="Q72" s="68">
        <f>[1]Mides!S58</f>
        <v>0</v>
      </c>
    </row>
    <row r="73" spans="2:17" x14ac:dyDescent="0.25">
      <c r="B73" s="64" t="str">
        <f>[1]Mides!E59</f>
        <v>ADRIAN</v>
      </c>
      <c r="C73" s="65" t="str">
        <f>[1]Mides!D59</f>
        <v>ARIAS</v>
      </c>
      <c r="D73" s="66" t="str">
        <f>IF([1]Mides!F59=1,"X"," ")</f>
        <v xml:space="preserve"> </v>
      </c>
      <c r="E73" s="66" t="str">
        <f>IF([1]Mides!F59=2,"X"," ")</f>
        <v>X</v>
      </c>
      <c r="F73" s="67" t="str">
        <f>[1]Mides!B59</f>
        <v>Menor de Edad</v>
      </c>
      <c r="G73" s="66" t="str">
        <f>IF(AND([1]Mides!H59&gt;=1,[1]Mides!H59&lt;=14),"X"," ")</f>
        <v xml:space="preserve"> </v>
      </c>
      <c r="H73" s="66" t="str">
        <f>IF(AND([1]Mides!H59&gt;=14,[1]Mides!H59&lt;=30),"X"," ")</f>
        <v xml:space="preserve"> </v>
      </c>
      <c r="I73" s="66" t="str">
        <f>IF(AND([1]Mides!H59&gt;=31,[1]Mides!H59&lt;=60),"X","  ")</f>
        <v xml:space="preserve">  </v>
      </c>
      <c r="J73" s="66" t="str">
        <f>IF([1]Mides!H59&gt;60,"X", "  ")</f>
        <v xml:space="preserve">  </v>
      </c>
      <c r="K73" s="68">
        <f>[1]Mides!N59</f>
        <v>0</v>
      </c>
      <c r="L73" s="68">
        <f>[1]Mides!K59</f>
        <v>0</v>
      </c>
      <c r="M73" s="68">
        <f>[1]Mides!L59</f>
        <v>0</v>
      </c>
      <c r="N73" s="68">
        <f>[1]Mides!M59</f>
        <v>0</v>
      </c>
      <c r="O73" s="68">
        <f t="shared" si="0"/>
        <v>0</v>
      </c>
      <c r="P73" s="68">
        <f>[1]Mides!R59</f>
        <v>0</v>
      </c>
      <c r="Q73" s="68">
        <f>[1]Mides!S59</f>
        <v>0</v>
      </c>
    </row>
    <row r="74" spans="2:17" x14ac:dyDescent="0.25">
      <c r="B74" s="64" t="str">
        <f>[1]Mides!E60</f>
        <v>MARTINEZ</v>
      </c>
      <c r="C74" s="65" t="str">
        <f>[1]Mides!D60</f>
        <v>JOSE</v>
      </c>
      <c r="D74" s="66" t="str">
        <f>IF([1]Mides!F60=1,"X"," ")</f>
        <v>X</v>
      </c>
      <c r="E74" s="66" t="str">
        <f>IF([1]Mides!F60=2,"X"," ")</f>
        <v xml:space="preserve"> </v>
      </c>
      <c r="F74" s="67">
        <f>[1]Mides!B60</f>
        <v>0</v>
      </c>
      <c r="G74" s="66" t="str">
        <f>IF(AND([1]Mides!H60&gt;=1,[1]Mides!H60&lt;=14),"X"," ")</f>
        <v xml:space="preserve"> </v>
      </c>
      <c r="H74" s="66" t="str">
        <f>IF(AND([1]Mides!H60&gt;=14,[1]Mides!H60&lt;=30),"X"," ")</f>
        <v xml:space="preserve"> </v>
      </c>
      <c r="I74" s="66" t="str">
        <f>IF(AND([1]Mides!H60&gt;=31,[1]Mides!H60&lt;=60),"X","  ")</f>
        <v xml:space="preserve">  </v>
      </c>
      <c r="J74" s="66" t="str">
        <f>IF([1]Mides!H60&gt;60,"X", "  ")</f>
        <v xml:space="preserve">  </v>
      </c>
      <c r="K74" s="68">
        <f>[1]Mides!N60</f>
        <v>0</v>
      </c>
      <c r="L74" s="68">
        <f>[1]Mides!K60</f>
        <v>0</v>
      </c>
      <c r="M74" s="68">
        <f>[1]Mides!L60</f>
        <v>0</v>
      </c>
      <c r="N74" s="68">
        <f>[1]Mides!M60</f>
        <v>0</v>
      </c>
      <c r="O74" s="68">
        <f t="shared" si="0"/>
        <v>0</v>
      </c>
      <c r="P74" s="68">
        <f>[1]Mides!R60</f>
        <v>0</v>
      </c>
      <c r="Q74" s="68">
        <f>[1]Mides!S60</f>
        <v>0</v>
      </c>
    </row>
    <row r="75" spans="2:17" x14ac:dyDescent="0.25">
      <c r="B75" s="64" t="str">
        <f>[1]Mides!E61</f>
        <v>ROSA</v>
      </c>
      <c r="C75" s="65" t="str">
        <f>[1]Mides!D61</f>
        <v>RIVERA</v>
      </c>
      <c r="D75" s="66" t="str">
        <f>IF([1]Mides!F61=1,"X"," ")</f>
        <v xml:space="preserve"> </v>
      </c>
      <c r="E75" s="66" t="str">
        <f>IF([1]Mides!F61=2,"X"," ")</f>
        <v>X</v>
      </c>
      <c r="F75" s="67">
        <f>[1]Mides!B61</f>
        <v>214422160101</v>
      </c>
      <c r="G75" s="66" t="str">
        <f>IF(AND([1]Mides!H61&gt;=1,[1]Mides!H61&lt;=14),"X"," ")</f>
        <v xml:space="preserve"> </v>
      </c>
      <c r="H75" s="66" t="str">
        <f>IF(AND([1]Mides!H61&gt;=14,[1]Mides!H61&lt;=30),"X"," ")</f>
        <v xml:space="preserve"> </v>
      </c>
      <c r="I75" s="66" t="str">
        <f>IF(AND([1]Mides!H61&gt;=31,[1]Mides!H61&lt;=60),"X","  ")</f>
        <v xml:space="preserve">  </v>
      </c>
      <c r="J75" s="66" t="str">
        <f>IF([1]Mides!H61&gt;60,"X", "  ")</f>
        <v xml:space="preserve">  </v>
      </c>
      <c r="K75" s="68">
        <f>[1]Mides!N61</f>
        <v>0</v>
      </c>
      <c r="L75" s="68">
        <f>[1]Mides!K61</f>
        <v>0</v>
      </c>
      <c r="M75" s="68">
        <f>[1]Mides!L61</f>
        <v>0</v>
      </c>
      <c r="N75" s="68">
        <f>[1]Mides!M61</f>
        <v>0</v>
      </c>
      <c r="O75" s="68">
        <f t="shared" si="0"/>
        <v>0</v>
      </c>
      <c r="P75" s="68">
        <f>[1]Mides!R61</f>
        <v>0</v>
      </c>
      <c r="Q75" s="68">
        <f>[1]Mides!S61</f>
        <v>0</v>
      </c>
    </row>
    <row r="76" spans="2:17" x14ac:dyDescent="0.25">
      <c r="B76" s="64" t="str">
        <f>[1]Mides!E62</f>
        <v>STEVE</v>
      </c>
      <c r="C76" s="65" t="str">
        <f>[1]Mides!D62</f>
        <v>ARIAS</v>
      </c>
      <c r="D76" s="66" t="str">
        <f>IF([1]Mides!F62=1,"X"," ")</f>
        <v xml:space="preserve"> </v>
      </c>
      <c r="E76" s="66" t="str">
        <f>IF([1]Mides!F62=2,"X"," ")</f>
        <v>X</v>
      </c>
      <c r="F76" s="67">
        <f>[1]Mides!B62</f>
        <v>2142361240101</v>
      </c>
      <c r="G76" s="66" t="str">
        <f>IF(AND([1]Mides!H62&gt;=1,[1]Mides!H62&lt;=14),"X"," ")</f>
        <v xml:space="preserve"> </v>
      </c>
      <c r="H76" s="66" t="str">
        <f>IF(AND([1]Mides!H62&gt;=14,[1]Mides!H62&lt;=30),"X"," ")</f>
        <v xml:space="preserve"> </v>
      </c>
      <c r="I76" s="66" t="str">
        <f>IF(AND([1]Mides!H62&gt;=31,[1]Mides!H62&lt;=60),"X","  ")</f>
        <v xml:space="preserve">  </v>
      </c>
      <c r="J76" s="66" t="str">
        <f>IF([1]Mides!H62&gt;60,"X", "  ")</f>
        <v xml:space="preserve">  </v>
      </c>
      <c r="K76" s="68">
        <f>[1]Mides!N62</f>
        <v>0</v>
      </c>
      <c r="L76" s="68">
        <f>[1]Mides!K62</f>
        <v>0</v>
      </c>
      <c r="M76" s="68">
        <f>[1]Mides!L62</f>
        <v>0</v>
      </c>
      <c r="N76" s="68">
        <f>[1]Mides!M62</f>
        <v>0</v>
      </c>
      <c r="O76" s="68">
        <f t="shared" si="0"/>
        <v>0</v>
      </c>
      <c r="P76" s="68">
        <f>[1]Mides!R62</f>
        <v>0</v>
      </c>
      <c r="Q76" s="68">
        <f>[1]Mides!S62</f>
        <v>0</v>
      </c>
    </row>
    <row r="77" spans="2:17" x14ac:dyDescent="0.25">
      <c r="B77" s="64" t="str">
        <f>[1]Mides!E63</f>
        <v>Sandra</v>
      </c>
      <c r="C77" s="65" t="str">
        <f>[1]Mides!D63</f>
        <v>Castillo</v>
      </c>
      <c r="D77" s="66" t="str">
        <f>IF([1]Mides!F63=1,"X"," ")</f>
        <v>X</v>
      </c>
      <c r="E77" s="66" t="str">
        <f>IF([1]Mides!F63=2,"X"," ")</f>
        <v xml:space="preserve"> </v>
      </c>
      <c r="F77" s="67" t="str">
        <f>[1]Mides!B63</f>
        <v xml:space="preserve">PENDIENTE </v>
      </c>
      <c r="G77" s="66" t="str">
        <f>IF(AND([1]Mides!H63&gt;=1,[1]Mides!H63&lt;=14),"X"," ")</f>
        <v xml:space="preserve"> </v>
      </c>
      <c r="H77" s="66" t="str">
        <f>IF(AND([1]Mides!H63&gt;=14,[1]Mides!H63&lt;=30),"X"," ")</f>
        <v xml:space="preserve"> </v>
      </c>
      <c r="I77" s="66" t="str">
        <f>IF(AND([1]Mides!H63&gt;=31,[1]Mides!H63&lt;=60),"X","  ")</f>
        <v>X</v>
      </c>
      <c r="J77" s="66" t="str">
        <f>IF([1]Mides!H63&gt;60,"X", "  ")</f>
        <v xml:space="preserve">  </v>
      </c>
      <c r="K77" s="68">
        <f>[1]Mides!N63</f>
        <v>0</v>
      </c>
      <c r="L77" s="68">
        <f>[1]Mides!K63</f>
        <v>0</v>
      </c>
      <c r="M77" s="68">
        <f>[1]Mides!L63</f>
        <v>0</v>
      </c>
      <c r="N77" s="68" t="str">
        <f>[1]Mides!M63</f>
        <v>X</v>
      </c>
      <c r="O77" s="68">
        <f t="shared" si="0"/>
        <v>0</v>
      </c>
      <c r="P77" s="68" t="str">
        <f>[1]Mides!R63</f>
        <v>Guatemala</v>
      </c>
      <c r="Q77" s="68" t="str">
        <f>[1]Mides!S63</f>
        <v>Guatemala</v>
      </c>
    </row>
    <row r="78" spans="2:17" x14ac:dyDescent="0.25">
      <c r="B78" s="64" t="str">
        <f>[1]Mides!E64</f>
        <v>Luis</v>
      </c>
      <c r="C78" s="65" t="str">
        <f>[1]Mides!D64</f>
        <v xml:space="preserve">Ruano </v>
      </c>
      <c r="D78" s="66" t="str">
        <f>IF([1]Mides!F64=1,"X"," ")</f>
        <v xml:space="preserve"> </v>
      </c>
      <c r="E78" s="66" t="str">
        <f>IF([1]Mides!F64=2,"X"," ")</f>
        <v>X</v>
      </c>
      <c r="F78" s="67" t="str">
        <f>[1]Mides!B64</f>
        <v xml:space="preserve">PENDIENTE </v>
      </c>
      <c r="G78" s="66" t="str">
        <f>IF(AND([1]Mides!H64&gt;=1,[1]Mides!H64&lt;=14),"X"," ")</f>
        <v xml:space="preserve"> </v>
      </c>
      <c r="H78" s="66" t="str">
        <f>IF(AND([1]Mides!H64&gt;=14,[1]Mides!H64&lt;=30),"X"," ")</f>
        <v>X</v>
      </c>
      <c r="I78" s="66" t="str">
        <f>IF(AND([1]Mides!H64&gt;=31,[1]Mides!H64&lt;=60),"X","  ")</f>
        <v xml:space="preserve">  </v>
      </c>
      <c r="J78" s="66" t="str">
        <f>IF([1]Mides!H64&gt;60,"X", "  ")</f>
        <v xml:space="preserve">  </v>
      </c>
      <c r="K78" s="68">
        <f>[1]Mides!N64</f>
        <v>0</v>
      </c>
      <c r="L78" s="68">
        <f>[1]Mides!K64</f>
        <v>0</v>
      </c>
      <c r="M78" s="68">
        <f>[1]Mides!L64</f>
        <v>0</v>
      </c>
      <c r="N78" s="68" t="str">
        <f>[1]Mides!M64</f>
        <v>X</v>
      </c>
      <c r="O78" s="68">
        <f t="shared" si="0"/>
        <v>0</v>
      </c>
      <c r="P78" s="68" t="str">
        <f>[1]Mides!R64</f>
        <v>Guatemala</v>
      </c>
      <c r="Q78" s="68" t="str">
        <f>[1]Mides!S64</f>
        <v>Guatemala</v>
      </c>
    </row>
    <row r="79" spans="2:17" x14ac:dyDescent="0.25">
      <c r="B79" s="64" t="str">
        <f>[1]Mides!E65</f>
        <v>Fatima</v>
      </c>
      <c r="C79" s="65" t="str">
        <f>[1]Mides!D65</f>
        <v>Barrios</v>
      </c>
      <c r="D79" s="66" t="str">
        <f>IF([1]Mides!F65=1,"X"," ")</f>
        <v>X</v>
      </c>
      <c r="E79" s="66" t="str">
        <f>IF([1]Mides!F65=2,"X"," ")</f>
        <v xml:space="preserve"> </v>
      </c>
      <c r="F79" s="67" t="str">
        <f>[1]Mides!B65</f>
        <v xml:space="preserve">PENDIENTE </v>
      </c>
      <c r="G79" s="66" t="str">
        <f>IF(AND([1]Mides!H65&gt;=1,[1]Mides!H65&lt;=14),"X"," ")</f>
        <v>X</v>
      </c>
      <c r="H79" s="66" t="str">
        <f>IF(AND([1]Mides!H65&gt;=14,[1]Mides!H65&lt;=30),"X"," ")</f>
        <v xml:space="preserve"> </v>
      </c>
      <c r="I79" s="66" t="str">
        <f>IF(AND([1]Mides!H65&gt;=31,[1]Mides!H65&lt;=60),"X","  ")</f>
        <v xml:space="preserve">  </v>
      </c>
      <c r="J79" s="66" t="str">
        <f>IF([1]Mides!H65&gt;60,"X", "  ")</f>
        <v xml:space="preserve">  </v>
      </c>
      <c r="K79" s="68">
        <f>[1]Mides!N65</f>
        <v>0</v>
      </c>
      <c r="L79" s="68">
        <f>[1]Mides!K65</f>
        <v>0</v>
      </c>
      <c r="M79" s="68">
        <f>[1]Mides!L65</f>
        <v>0</v>
      </c>
      <c r="N79" s="68" t="str">
        <f>[1]Mides!M65</f>
        <v>X</v>
      </c>
      <c r="O79" s="68">
        <f t="shared" si="0"/>
        <v>0</v>
      </c>
      <c r="P79" s="68" t="str">
        <f>[1]Mides!R65</f>
        <v>Guatemala</v>
      </c>
      <c r="Q79" s="68" t="str">
        <f>[1]Mides!S65</f>
        <v>Guatemala</v>
      </c>
    </row>
    <row r="80" spans="2:17" x14ac:dyDescent="0.25">
      <c r="B80" s="64" t="str">
        <f>[1]Mides!E66</f>
        <v>Margely</v>
      </c>
      <c r="C80" s="65" t="str">
        <f>[1]Mides!D66</f>
        <v xml:space="preserve">Morales </v>
      </c>
      <c r="D80" s="66" t="str">
        <f>IF([1]Mides!F66=1,"X"," ")</f>
        <v>X</v>
      </c>
      <c r="E80" s="66" t="str">
        <f>IF([1]Mides!F66=2,"X"," ")</f>
        <v xml:space="preserve"> </v>
      </c>
      <c r="F80" s="67" t="str">
        <f>[1]Mides!B66</f>
        <v xml:space="preserve">PENDIENTE </v>
      </c>
      <c r="G80" s="66" t="str">
        <f>IF(AND([1]Mides!H66&gt;=1,[1]Mides!H66&lt;=14),"X"," ")</f>
        <v xml:space="preserve"> </v>
      </c>
      <c r="H80" s="66" t="str">
        <f>IF(AND([1]Mides!H66&gt;=14,[1]Mides!H66&lt;=30),"X"," ")</f>
        <v xml:space="preserve"> </v>
      </c>
      <c r="I80" s="66" t="str">
        <f>IF(AND([1]Mides!H66&gt;=31,[1]Mides!H66&lt;=60),"X","  ")</f>
        <v>X</v>
      </c>
      <c r="J80" s="66" t="str">
        <f>IF([1]Mides!H66&gt;60,"X", "  ")</f>
        <v xml:space="preserve">  </v>
      </c>
      <c r="K80" s="68">
        <f>[1]Mides!N66</f>
        <v>0</v>
      </c>
      <c r="L80" s="68">
        <f>[1]Mides!K66</f>
        <v>0</v>
      </c>
      <c r="M80" s="68">
        <f>[1]Mides!L66</f>
        <v>0</v>
      </c>
      <c r="N80" s="68" t="str">
        <f>[1]Mides!M66</f>
        <v>X</v>
      </c>
      <c r="O80" s="68">
        <f t="shared" si="0"/>
        <v>0</v>
      </c>
      <c r="P80" s="68" t="str">
        <f>[1]Mides!R66</f>
        <v>Guatemala</v>
      </c>
      <c r="Q80" s="68" t="str">
        <f>[1]Mides!S66</f>
        <v>Guatemala</v>
      </c>
    </row>
    <row r="81" spans="2:17" x14ac:dyDescent="0.25">
      <c r="B81" s="64" t="str">
        <f>[1]Mides!E67</f>
        <v>Melany</v>
      </c>
      <c r="C81" s="65" t="str">
        <f>[1]Mides!D67</f>
        <v xml:space="preserve">Pelico </v>
      </c>
      <c r="D81" s="66" t="str">
        <f>IF([1]Mides!F67=1,"X"," ")</f>
        <v>X</v>
      </c>
      <c r="E81" s="66" t="str">
        <f>IF([1]Mides!F67=2,"X"," ")</f>
        <v xml:space="preserve"> </v>
      </c>
      <c r="F81" s="67" t="str">
        <f>[1]Mides!B67</f>
        <v xml:space="preserve">PENDIENTE </v>
      </c>
      <c r="G81" s="66" t="str">
        <f>IF(AND([1]Mides!H67&gt;=1,[1]Mides!H67&lt;=14),"X"," ")</f>
        <v>X</v>
      </c>
      <c r="H81" s="66" t="str">
        <f>IF(AND([1]Mides!H67&gt;=14,[1]Mides!H67&lt;=30),"X"," ")</f>
        <v xml:space="preserve"> </v>
      </c>
      <c r="I81" s="66" t="str">
        <f>IF(AND([1]Mides!H67&gt;=31,[1]Mides!H67&lt;=60),"X","  ")</f>
        <v xml:space="preserve">  </v>
      </c>
      <c r="J81" s="66" t="str">
        <f>IF([1]Mides!H67&gt;60,"X", "  ")</f>
        <v xml:space="preserve">  </v>
      </c>
      <c r="K81" s="68">
        <f>[1]Mides!N67</f>
        <v>0</v>
      </c>
      <c r="L81" s="68">
        <f>[1]Mides!K67</f>
        <v>0</v>
      </c>
      <c r="M81" s="68">
        <f>[1]Mides!L67</f>
        <v>0</v>
      </c>
      <c r="N81" s="68" t="str">
        <f>[1]Mides!M67</f>
        <v>x</v>
      </c>
      <c r="O81" s="68">
        <f t="shared" si="0"/>
        <v>0</v>
      </c>
      <c r="P81" s="68" t="str">
        <f>[1]Mides!R67</f>
        <v>Guatemala</v>
      </c>
      <c r="Q81" s="68" t="str">
        <f>[1]Mides!S67</f>
        <v>Guatemala</v>
      </c>
    </row>
    <row r="82" spans="2:17" x14ac:dyDescent="0.25">
      <c r="B82" s="64" t="str">
        <f>[1]Mides!E68</f>
        <v>Irene</v>
      </c>
      <c r="C82" s="65" t="str">
        <f>[1]Mides!D68</f>
        <v>Gordillo</v>
      </c>
      <c r="D82" s="66" t="str">
        <f>IF([1]Mides!F68=1,"X"," ")</f>
        <v>X</v>
      </c>
      <c r="E82" s="66" t="str">
        <f>IF([1]Mides!F68=2,"X"," ")</f>
        <v xml:space="preserve"> </v>
      </c>
      <c r="F82" s="67" t="str">
        <f>[1]Mides!B68</f>
        <v xml:space="preserve">PENDIENTE </v>
      </c>
      <c r="G82" s="66" t="str">
        <f>IF(AND([1]Mides!H68&gt;=1,[1]Mides!H68&lt;=14),"X"," ")</f>
        <v xml:space="preserve"> </v>
      </c>
      <c r="H82" s="66" t="str">
        <f>IF(AND([1]Mides!H68&gt;=14,[1]Mides!H68&lt;=30),"X"," ")</f>
        <v xml:space="preserve"> </v>
      </c>
      <c r="I82" s="66" t="str">
        <f>IF(AND([1]Mides!H68&gt;=31,[1]Mides!H68&lt;=60),"X","  ")</f>
        <v xml:space="preserve">  </v>
      </c>
      <c r="J82" s="66" t="str">
        <f>IF([1]Mides!H68&gt;60,"X", "  ")</f>
        <v xml:space="preserve">  </v>
      </c>
      <c r="K82" s="68">
        <f>[1]Mides!N68</f>
        <v>0</v>
      </c>
      <c r="L82" s="68">
        <f>[1]Mides!K68</f>
        <v>0</v>
      </c>
      <c r="M82" s="68">
        <f>[1]Mides!L68</f>
        <v>0</v>
      </c>
      <c r="N82" s="68" t="str">
        <f>[1]Mides!M68</f>
        <v>x</v>
      </c>
      <c r="O82" s="68">
        <f t="shared" si="0"/>
        <v>0</v>
      </c>
      <c r="P82" s="68" t="str">
        <f>[1]Mides!R68</f>
        <v>Guatemala</v>
      </c>
      <c r="Q82" s="68" t="str">
        <f>[1]Mides!S68</f>
        <v>Guatemala</v>
      </c>
    </row>
    <row r="83" spans="2:17" x14ac:dyDescent="0.25">
      <c r="B83" s="64" t="str">
        <f>[1]Mides!E69</f>
        <v>Carla</v>
      </c>
      <c r="C83" s="65" t="str">
        <f>[1]Mides!D69</f>
        <v xml:space="preserve">Marroquin </v>
      </c>
      <c r="D83" s="66" t="str">
        <f>IF([1]Mides!F69=1,"X"," ")</f>
        <v>X</v>
      </c>
      <c r="E83" s="66" t="str">
        <f>IF([1]Mides!F69=2,"X"," ")</f>
        <v xml:space="preserve"> </v>
      </c>
      <c r="F83" s="67" t="str">
        <f>[1]Mides!B69</f>
        <v xml:space="preserve">PENDIENTE </v>
      </c>
      <c r="G83" s="66" t="str">
        <f>IF(AND([1]Mides!H69&gt;=1,[1]Mides!H69&lt;=14),"X"," ")</f>
        <v xml:space="preserve"> </v>
      </c>
      <c r="H83" s="66" t="str">
        <f>IF(AND([1]Mides!H69&gt;=14,[1]Mides!H69&lt;=30),"X"," ")</f>
        <v>X</v>
      </c>
      <c r="I83" s="66" t="str">
        <f>IF(AND([1]Mides!H69&gt;=31,[1]Mides!H69&lt;=60),"X","  ")</f>
        <v xml:space="preserve">  </v>
      </c>
      <c r="J83" s="66" t="str">
        <f>IF([1]Mides!H69&gt;60,"X", "  ")</f>
        <v xml:space="preserve">  </v>
      </c>
      <c r="K83" s="68">
        <f>[1]Mides!N69</f>
        <v>0</v>
      </c>
      <c r="L83" s="68">
        <f>[1]Mides!K69</f>
        <v>0</v>
      </c>
      <c r="M83" s="68">
        <f>[1]Mides!L69</f>
        <v>0</v>
      </c>
      <c r="N83" s="68" t="str">
        <f>[1]Mides!M69</f>
        <v>x</v>
      </c>
      <c r="O83" s="68">
        <f t="shared" si="0"/>
        <v>0</v>
      </c>
      <c r="P83" s="68" t="str">
        <f>[1]Mides!R69</f>
        <v>Guatemala</v>
      </c>
      <c r="Q83" s="68" t="str">
        <f>[1]Mides!S69</f>
        <v>Guatemala</v>
      </c>
    </row>
    <row r="84" spans="2:17" x14ac:dyDescent="0.25">
      <c r="B84" s="64" t="str">
        <f>[1]Mides!E70</f>
        <v>Janeth</v>
      </c>
      <c r="C84" s="65" t="str">
        <f>[1]Mides!D70</f>
        <v xml:space="preserve">Marroquin </v>
      </c>
      <c r="D84" s="66" t="str">
        <f>IF([1]Mides!F70=1,"X"," ")</f>
        <v>X</v>
      </c>
      <c r="E84" s="66" t="str">
        <f>IF([1]Mides!F70=2,"X"," ")</f>
        <v xml:space="preserve"> </v>
      </c>
      <c r="F84" s="67" t="str">
        <f>[1]Mides!B70</f>
        <v xml:space="preserve">PENDIENTE </v>
      </c>
      <c r="G84" s="66" t="str">
        <f>IF(AND([1]Mides!H70&gt;=1,[1]Mides!H70&lt;=14),"X"," ")</f>
        <v xml:space="preserve"> </v>
      </c>
      <c r="H84" s="66" t="str">
        <f>IF(AND([1]Mides!H70&gt;=14,[1]Mides!H70&lt;=30),"X"," ")</f>
        <v>X</v>
      </c>
      <c r="I84" s="66" t="str">
        <f>IF(AND([1]Mides!H70&gt;=31,[1]Mides!H70&lt;=60),"X","  ")</f>
        <v xml:space="preserve">  </v>
      </c>
      <c r="J84" s="66" t="str">
        <f>IF([1]Mides!H70&gt;60,"X", "  ")</f>
        <v xml:space="preserve">  </v>
      </c>
      <c r="K84" s="68">
        <f>[1]Mides!N70</f>
        <v>0</v>
      </c>
      <c r="L84" s="68">
        <f>[1]Mides!K70</f>
        <v>0</v>
      </c>
      <c r="M84" s="68">
        <f>[1]Mides!L70</f>
        <v>0</v>
      </c>
      <c r="N84" s="68" t="str">
        <f>[1]Mides!M70</f>
        <v>x</v>
      </c>
      <c r="O84" s="68">
        <f t="shared" si="0"/>
        <v>0</v>
      </c>
      <c r="P84" s="68" t="str">
        <f>[1]Mides!R70</f>
        <v>Guatemala</v>
      </c>
      <c r="Q84" s="68" t="str">
        <f>[1]Mides!S70</f>
        <v>Guatemala</v>
      </c>
    </row>
    <row r="85" spans="2:17" x14ac:dyDescent="0.25">
      <c r="B85" s="64" t="str">
        <f>[1]Mides!E71</f>
        <v>Estibaliz</v>
      </c>
      <c r="C85" s="65" t="str">
        <f>[1]Mides!D71</f>
        <v>Contreras</v>
      </c>
      <c r="D85" s="66" t="str">
        <f>IF([1]Mides!F71=1,"X"," ")</f>
        <v xml:space="preserve"> </v>
      </c>
      <c r="E85" s="66" t="str">
        <f>IF([1]Mides!F71=2,"X"," ")</f>
        <v>X</v>
      </c>
      <c r="F85" s="67" t="str">
        <f>[1]Mides!B71</f>
        <v xml:space="preserve">PENDIENTE </v>
      </c>
      <c r="G85" s="66" t="str">
        <f>IF(AND([1]Mides!H71&gt;=1,[1]Mides!H71&lt;=14),"X"," ")</f>
        <v xml:space="preserve"> </v>
      </c>
      <c r="H85" s="66" t="str">
        <f>IF(AND([1]Mides!H71&gt;=14,[1]Mides!H71&lt;=30),"X"," ")</f>
        <v>X</v>
      </c>
      <c r="I85" s="66" t="str">
        <f>IF(AND([1]Mides!H71&gt;=31,[1]Mides!H71&lt;=60),"X","  ")</f>
        <v xml:space="preserve">  </v>
      </c>
      <c r="J85" s="66" t="str">
        <f>IF([1]Mides!H71&gt;60,"X", "  ")</f>
        <v xml:space="preserve">  </v>
      </c>
      <c r="K85" s="68">
        <f>[1]Mides!N71</f>
        <v>0</v>
      </c>
      <c r="L85" s="68">
        <f>[1]Mides!K71</f>
        <v>0</v>
      </c>
      <c r="M85" s="68">
        <f>[1]Mides!L71</f>
        <v>0</v>
      </c>
      <c r="N85" s="68" t="str">
        <f>[1]Mides!M71</f>
        <v>x</v>
      </c>
      <c r="O85" s="68">
        <f t="shared" si="0"/>
        <v>0</v>
      </c>
      <c r="P85" s="68" t="str">
        <f>[1]Mides!R71</f>
        <v>Guatemala</v>
      </c>
      <c r="Q85" s="68" t="str">
        <f>[1]Mides!S71</f>
        <v>Guatemala</v>
      </c>
    </row>
    <row r="86" spans="2:17" x14ac:dyDescent="0.25">
      <c r="B86" s="64" t="str">
        <f>[1]Mides!E72</f>
        <v>Jessica</v>
      </c>
      <c r="C86" s="65" t="str">
        <f>[1]Mides!D72</f>
        <v xml:space="preserve">Davila </v>
      </c>
      <c r="D86" s="66" t="str">
        <f>IF([1]Mides!F72=1,"X"," ")</f>
        <v>X</v>
      </c>
      <c r="E86" s="66" t="str">
        <f>IF([1]Mides!F72=2,"X"," ")</f>
        <v xml:space="preserve"> </v>
      </c>
      <c r="F86" s="67" t="str">
        <f>[1]Mides!B72</f>
        <v xml:space="preserve">PENDIENTE </v>
      </c>
      <c r="G86" s="66" t="str">
        <f>IF(AND([1]Mides!H72&gt;=1,[1]Mides!H72&lt;=14),"X"," ")</f>
        <v xml:space="preserve"> </v>
      </c>
      <c r="H86" s="66" t="str">
        <f>IF(AND([1]Mides!H72&gt;=14,[1]Mides!H72&lt;=30),"X"," ")</f>
        <v xml:space="preserve"> </v>
      </c>
      <c r="I86" s="66" t="str">
        <f>IF(AND([1]Mides!H72&gt;=31,[1]Mides!H72&lt;=60),"X","  ")</f>
        <v>X</v>
      </c>
      <c r="J86" s="66" t="str">
        <f>IF([1]Mides!H72&gt;60,"X", "  ")</f>
        <v xml:space="preserve">  </v>
      </c>
      <c r="K86" s="68">
        <f>[1]Mides!N72</f>
        <v>0</v>
      </c>
      <c r="L86" s="68">
        <f>[1]Mides!K72</f>
        <v>0</v>
      </c>
      <c r="M86" s="68">
        <f>[1]Mides!L72</f>
        <v>0</v>
      </c>
      <c r="N86" s="68" t="str">
        <f>[1]Mides!M72</f>
        <v>x</v>
      </c>
      <c r="O86" s="68">
        <f t="shared" ref="O86:O149" si="1">SUM(K86:N86)</f>
        <v>0</v>
      </c>
      <c r="P86" s="68" t="str">
        <f>[1]Mides!R72</f>
        <v>Guatemala</v>
      </c>
      <c r="Q86" s="68" t="str">
        <f>[1]Mides!S72</f>
        <v>Guatemala</v>
      </c>
    </row>
    <row r="87" spans="2:17" x14ac:dyDescent="0.25">
      <c r="B87" s="64" t="str">
        <f>[1]Mides!E73</f>
        <v xml:space="preserve">Jose </v>
      </c>
      <c r="C87" s="65" t="str">
        <f>[1]Mides!D73</f>
        <v>Estrada</v>
      </c>
      <c r="D87" s="66" t="str">
        <f>IF([1]Mides!F73=1,"X"," ")</f>
        <v xml:space="preserve"> </v>
      </c>
      <c r="E87" s="66" t="str">
        <f>IF([1]Mides!F73=2,"X"," ")</f>
        <v>X</v>
      </c>
      <c r="F87" s="67" t="str">
        <f>[1]Mides!B73</f>
        <v xml:space="preserve">PENDIENTE </v>
      </c>
      <c r="G87" s="66" t="str">
        <f>IF(AND([1]Mides!H73&gt;=1,[1]Mides!H73&lt;=14),"X"," ")</f>
        <v xml:space="preserve"> </v>
      </c>
      <c r="H87" s="66" t="str">
        <f>IF(AND([1]Mides!H73&gt;=14,[1]Mides!H73&lt;=30),"X"," ")</f>
        <v>X</v>
      </c>
      <c r="I87" s="66" t="str">
        <f>IF(AND([1]Mides!H73&gt;=31,[1]Mides!H73&lt;=60),"X","  ")</f>
        <v xml:space="preserve">  </v>
      </c>
      <c r="J87" s="66" t="str">
        <f>IF([1]Mides!H73&gt;60,"X", "  ")</f>
        <v xml:space="preserve">  </v>
      </c>
      <c r="K87" s="68">
        <f>[1]Mides!N73</f>
        <v>0</v>
      </c>
      <c r="L87" s="68">
        <f>[1]Mides!K73</f>
        <v>0</v>
      </c>
      <c r="M87" s="68">
        <f>[1]Mides!L73</f>
        <v>0</v>
      </c>
      <c r="N87" s="68" t="str">
        <f>[1]Mides!M73</f>
        <v>x</v>
      </c>
      <c r="O87" s="68">
        <f t="shared" si="1"/>
        <v>0</v>
      </c>
      <c r="P87" s="68" t="str">
        <f>[1]Mides!R73</f>
        <v>Guatemala</v>
      </c>
      <c r="Q87" s="68" t="str">
        <f>[1]Mides!S73</f>
        <v>Guatemala</v>
      </c>
    </row>
    <row r="88" spans="2:17" x14ac:dyDescent="0.25">
      <c r="B88" s="64" t="str">
        <f>[1]Mides!E74</f>
        <v xml:space="preserve">Jose </v>
      </c>
      <c r="C88" s="65" t="str">
        <f>[1]Mides!D74</f>
        <v>Perez</v>
      </c>
      <c r="D88" s="66" t="str">
        <f>IF([1]Mides!F74=1,"X"," ")</f>
        <v xml:space="preserve"> </v>
      </c>
      <c r="E88" s="66" t="str">
        <f>IF([1]Mides!F74=2,"X"," ")</f>
        <v>X</v>
      </c>
      <c r="F88" s="67" t="str">
        <f>[1]Mides!B74</f>
        <v xml:space="preserve">PENDIENTE </v>
      </c>
      <c r="G88" s="66" t="str">
        <f>IF(AND([1]Mides!H74&gt;=1,[1]Mides!H74&lt;=14),"X"," ")</f>
        <v xml:space="preserve"> </v>
      </c>
      <c r="H88" s="66" t="str">
        <f>IF(AND([1]Mides!H74&gt;=14,[1]Mides!H74&lt;=30),"X"," ")</f>
        <v>X</v>
      </c>
      <c r="I88" s="66" t="str">
        <f>IF(AND([1]Mides!H74&gt;=31,[1]Mides!H74&lt;=60),"X","  ")</f>
        <v xml:space="preserve">  </v>
      </c>
      <c r="J88" s="66" t="str">
        <f>IF([1]Mides!H74&gt;60,"X", "  ")</f>
        <v xml:space="preserve">  </v>
      </c>
      <c r="K88" s="68">
        <f>[1]Mides!N74</f>
        <v>0</v>
      </c>
      <c r="L88" s="68">
        <f>[1]Mides!K74</f>
        <v>0</v>
      </c>
      <c r="M88" s="68">
        <f>[1]Mides!L74</f>
        <v>0</v>
      </c>
      <c r="N88" s="68" t="str">
        <f>[1]Mides!M74</f>
        <v>x</v>
      </c>
      <c r="O88" s="68">
        <f t="shared" si="1"/>
        <v>0</v>
      </c>
      <c r="P88" s="68" t="str">
        <f>[1]Mides!R74</f>
        <v>Guatemala</v>
      </c>
      <c r="Q88" s="68" t="str">
        <f>[1]Mides!S74</f>
        <v>Guatemala</v>
      </c>
    </row>
    <row r="89" spans="2:17" x14ac:dyDescent="0.25">
      <c r="B89" s="64" t="str">
        <f>[1]Mides!E75</f>
        <v>Jairo</v>
      </c>
      <c r="C89" s="65" t="str">
        <f>[1]Mides!D75</f>
        <v>Ixtamalic</v>
      </c>
      <c r="D89" s="66" t="str">
        <f>IF([1]Mides!F75=1,"X"," ")</f>
        <v xml:space="preserve"> </v>
      </c>
      <c r="E89" s="66" t="str">
        <f>IF([1]Mides!F75=2,"X"," ")</f>
        <v>X</v>
      </c>
      <c r="F89" s="67" t="str">
        <f>[1]Mides!B75</f>
        <v xml:space="preserve">PENDIENTE </v>
      </c>
      <c r="G89" s="66" t="str">
        <f>IF(AND([1]Mides!H75&gt;=1,[1]Mides!H75&lt;=14),"X"," ")</f>
        <v xml:space="preserve"> </v>
      </c>
      <c r="H89" s="66" t="str">
        <f>IF(AND([1]Mides!H75&gt;=14,[1]Mides!H75&lt;=30),"X"," ")</f>
        <v xml:space="preserve"> </v>
      </c>
      <c r="I89" s="66" t="str">
        <f>IF(AND([1]Mides!H75&gt;=31,[1]Mides!H75&lt;=60),"X","  ")</f>
        <v xml:space="preserve">  </v>
      </c>
      <c r="J89" s="66" t="str">
        <f>IF([1]Mides!H75&gt;60,"X", "  ")</f>
        <v xml:space="preserve">  </v>
      </c>
      <c r="K89" s="68">
        <f>[1]Mides!N75</f>
        <v>0</v>
      </c>
      <c r="L89" s="68">
        <f>[1]Mides!K75</f>
        <v>0</v>
      </c>
      <c r="M89" s="68">
        <f>[1]Mides!L75</f>
        <v>0</v>
      </c>
      <c r="N89" s="68" t="str">
        <f>[1]Mides!M75</f>
        <v>x</v>
      </c>
      <c r="O89" s="68">
        <f t="shared" si="1"/>
        <v>0</v>
      </c>
      <c r="P89" s="68" t="str">
        <f>[1]Mides!R75</f>
        <v>Guatemala</v>
      </c>
      <c r="Q89" s="68" t="str">
        <f>[1]Mides!S75</f>
        <v>Guatemala</v>
      </c>
    </row>
    <row r="90" spans="2:17" x14ac:dyDescent="0.25">
      <c r="B90" s="64" t="str">
        <f>[1]Mides!E76</f>
        <v>Luisa</v>
      </c>
      <c r="C90" s="65" t="str">
        <f>[1]Mides!D76</f>
        <v xml:space="preserve">Moreno </v>
      </c>
      <c r="D90" s="66" t="str">
        <f>IF([1]Mides!F76=1,"X"," ")</f>
        <v>X</v>
      </c>
      <c r="E90" s="66" t="str">
        <f>IF([1]Mides!F76=2,"X"," ")</f>
        <v xml:space="preserve"> </v>
      </c>
      <c r="F90" s="67" t="str">
        <f>[1]Mides!B76</f>
        <v xml:space="preserve">PENDIENTE </v>
      </c>
      <c r="G90" s="66" t="str">
        <f>IF(AND([1]Mides!H76&gt;=1,[1]Mides!H76&lt;=14),"X"," ")</f>
        <v>X</v>
      </c>
      <c r="H90" s="66" t="str">
        <f>IF(AND([1]Mides!H76&gt;=14,[1]Mides!H76&lt;=30),"X"," ")</f>
        <v xml:space="preserve"> </v>
      </c>
      <c r="I90" s="66" t="str">
        <f>IF(AND([1]Mides!H76&gt;=31,[1]Mides!H76&lt;=60),"X","  ")</f>
        <v xml:space="preserve">  </v>
      </c>
      <c r="J90" s="66" t="str">
        <f>IF([1]Mides!H76&gt;60,"X", "  ")</f>
        <v xml:space="preserve">  </v>
      </c>
      <c r="K90" s="68">
        <f>[1]Mides!N76</f>
        <v>0</v>
      </c>
      <c r="L90" s="68">
        <f>[1]Mides!K76</f>
        <v>0</v>
      </c>
      <c r="M90" s="68">
        <f>[1]Mides!L76</f>
        <v>0</v>
      </c>
      <c r="N90" s="68" t="str">
        <f>[1]Mides!M76</f>
        <v>x</v>
      </c>
      <c r="O90" s="68">
        <f t="shared" si="1"/>
        <v>0</v>
      </c>
      <c r="P90" s="68" t="str">
        <f>[1]Mides!R76</f>
        <v>Guatemala</v>
      </c>
      <c r="Q90" s="68" t="str">
        <f>[1]Mides!S76</f>
        <v>Guatemala</v>
      </c>
    </row>
    <row r="91" spans="2:17" x14ac:dyDescent="0.25">
      <c r="B91" s="64" t="str">
        <f>[1]Mides!E77</f>
        <v>Gamboa</v>
      </c>
      <c r="C91" s="65" t="str">
        <f>[1]Mides!D77</f>
        <v xml:space="preserve">Germani </v>
      </c>
      <c r="D91" s="66" t="str">
        <f>IF([1]Mides!F77=1,"X"," ")</f>
        <v xml:space="preserve"> </v>
      </c>
      <c r="E91" s="66" t="str">
        <f>IF([1]Mides!F77=2,"X"," ")</f>
        <v>X</v>
      </c>
      <c r="F91" s="67" t="str">
        <f>[1]Mides!B77</f>
        <v xml:space="preserve">PENDIENTE </v>
      </c>
      <c r="G91" s="66" t="str">
        <f>IF(AND([1]Mides!H77&gt;=1,[1]Mides!H77&lt;=14),"X"," ")</f>
        <v xml:space="preserve"> </v>
      </c>
      <c r="H91" s="66" t="str">
        <f>IF(AND([1]Mides!H77&gt;=14,[1]Mides!H77&lt;=30),"X"," ")</f>
        <v xml:space="preserve"> </v>
      </c>
      <c r="I91" s="66" t="str">
        <f>IF(AND([1]Mides!H77&gt;=31,[1]Mides!H77&lt;=60),"X","  ")</f>
        <v>X</v>
      </c>
      <c r="J91" s="66" t="str">
        <f>IF([1]Mides!H77&gt;60,"X", "  ")</f>
        <v xml:space="preserve">  </v>
      </c>
      <c r="K91" s="68">
        <f>[1]Mides!N77</f>
        <v>0</v>
      </c>
      <c r="L91" s="68">
        <f>[1]Mides!K77</f>
        <v>0</v>
      </c>
      <c r="M91" s="68">
        <f>[1]Mides!L77</f>
        <v>0</v>
      </c>
      <c r="N91" s="68" t="str">
        <f>[1]Mides!M77</f>
        <v>x</v>
      </c>
      <c r="O91" s="68">
        <f t="shared" si="1"/>
        <v>0</v>
      </c>
      <c r="P91" s="68" t="str">
        <f>[1]Mides!R77</f>
        <v>Guatemala</v>
      </c>
      <c r="Q91" s="68" t="str">
        <f>[1]Mides!S77</f>
        <v>Guatemala</v>
      </c>
    </row>
    <row r="92" spans="2:17" x14ac:dyDescent="0.25">
      <c r="B92" s="64" t="str">
        <f>[1]Mides!E78</f>
        <v>Amilcar</v>
      </c>
      <c r="C92" s="65" t="str">
        <f>[1]Mides!D78</f>
        <v>Fernandez</v>
      </c>
      <c r="D92" s="66" t="str">
        <f>IF([1]Mides!F78=1,"X"," ")</f>
        <v xml:space="preserve"> </v>
      </c>
      <c r="E92" s="66" t="str">
        <f>IF([1]Mides!F78=2,"X"," ")</f>
        <v>X</v>
      </c>
      <c r="F92" s="67" t="str">
        <f>[1]Mides!B78</f>
        <v xml:space="preserve">PENDIENTE </v>
      </c>
      <c r="G92" s="66" t="str">
        <f>IF(AND([1]Mides!H78&gt;=1,[1]Mides!H78&lt;=14),"X"," ")</f>
        <v xml:space="preserve"> </v>
      </c>
      <c r="H92" s="66" t="str">
        <f>IF(AND([1]Mides!H78&gt;=14,[1]Mides!H78&lt;=30),"X"," ")</f>
        <v xml:space="preserve"> </v>
      </c>
      <c r="I92" s="66" t="str">
        <f>IF(AND([1]Mides!H78&gt;=31,[1]Mides!H78&lt;=60),"X","  ")</f>
        <v>X</v>
      </c>
      <c r="J92" s="66" t="str">
        <f>IF([1]Mides!H78&gt;60,"X", "  ")</f>
        <v xml:space="preserve">  </v>
      </c>
      <c r="K92" s="68">
        <f>[1]Mides!N78</f>
        <v>0</v>
      </c>
      <c r="L92" s="68">
        <f>[1]Mides!K78</f>
        <v>0</v>
      </c>
      <c r="M92" s="68">
        <f>[1]Mides!L78</f>
        <v>0</v>
      </c>
      <c r="N92" s="68" t="str">
        <f>[1]Mides!M78</f>
        <v>x</v>
      </c>
      <c r="O92" s="68">
        <f t="shared" si="1"/>
        <v>0</v>
      </c>
      <c r="P92" s="68" t="str">
        <f>[1]Mides!R78</f>
        <v>Guatemala</v>
      </c>
      <c r="Q92" s="68" t="str">
        <f>[1]Mides!S78</f>
        <v>Guatemala</v>
      </c>
    </row>
    <row r="93" spans="2:17" x14ac:dyDescent="0.25">
      <c r="B93" s="64" t="str">
        <f>[1]Mides!E79</f>
        <v>Bianca</v>
      </c>
      <c r="C93" s="65" t="str">
        <f>[1]Mides!D79</f>
        <v>Castillo</v>
      </c>
      <c r="D93" s="66" t="str">
        <f>IF([1]Mides!F79=1,"X"," ")</f>
        <v xml:space="preserve"> </v>
      </c>
      <c r="E93" s="66" t="str">
        <f>IF([1]Mides!F79=2,"X"," ")</f>
        <v>X</v>
      </c>
      <c r="F93" s="67" t="str">
        <f>[1]Mides!B79</f>
        <v xml:space="preserve">PENDIENTE </v>
      </c>
      <c r="G93" s="66" t="str">
        <f>IF(AND([1]Mides!H79&gt;=1,[1]Mides!H79&lt;=14),"X"," ")</f>
        <v>X</v>
      </c>
      <c r="H93" s="66" t="str">
        <f>IF(AND([1]Mides!H79&gt;=14,[1]Mides!H79&lt;=30),"X"," ")</f>
        <v xml:space="preserve"> </v>
      </c>
      <c r="I93" s="66" t="str">
        <f>IF(AND([1]Mides!H79&gt;=31,[1]Mides!H79&lt;=60),"X","  ")</f>
        <v xml:space="preserve">  </v>
      </c>
      <c r="J93" s="66" t="str">
        <f>IF([1]Mides!H79&gt;60,"X", "  ")</f>
        <v xml:space="preserve">  </v>
      </c>
      <c r="K93" s="68">
        <f>[1]Mides!N79</f>
        <v>0</v>
      </c>
      <c r="L93" s="68">
        <f>[1]Mides!K79</f>
        <v>0</v>
      </c>
      <c r="M93" s="68">
        <f>[1]Mides!L79</f>
        <v>0</v>
      </c>
      <c r="N93" s="68" t="str">
        <f>[1]Mides!M79</f>
        <v>x</v>
      </c>
      <c r="O93" s="68">
        <f t="shared" si="1"/>
        <v>0</v>
      </c>
      <c r="P93" s="68" t="str">
        <f>[1]Mides!R79</f>
        <v>Guatemala</v>
      </c>
      <c r="Q93" s="68" t="str">
        <f>[1]Mides!S79</f>
        <v>Guatemala</v>
      </c>
    </row>
    <row r="94" spans="2:17" x14ac:dyDescent="0.25">
      <c r="B94" s="64" t="str">
        <f>[1]Mides!E80</f>
        <v>Blanca</v>
      </c>
      <c r="C94" s="65" t="str">
        <f>[1]Mides!D80</f>
        <v>Juarez</v>
      </c>
      <c r="D94" s="66" t="str">
        <f>IF([1]Mides!F80=1,"X"," ")</f>
        <v>X</v>
      </c>
      <c r="E94" s="66" t="str">
        <f>IF([1]Mides!F80=2,"X"," ")</f>
        <v xml:space="preserve"> </v>
      </c>
      <c r="F94" s="67" t="str">
        <f>[1]Mides!B80</f>
        <v xml:space="preserve">PENDIENTE </v>
      </c>
      <c r="G94" s="66" t="str">
        <f>IF(AND([1]Mides!H80&gt;=1,[1]Mides!H80&lt;=14),"X"," ")</f>
        <v xml:space="preserve"> </v>
      </c>
      <c r="H94" s="66" t="str">
        <f>IF(AND([1]Mides!H80&gt;=14,[1]Mides!H80&lt;=30),"X"," ")</f>
        <v xml:space="preserve"> </v>
      </c>
      <c r="I94" s="66" t="str">
        <f>IF(AND([1]Mides!H80&gt;=31,[1]Mides!H80&lt;=60),"X","  ")</f>
        <v>X</v>
      </c>
      <c r="J94" s="66" t="str">
        <f>IF([1]Mides!H80&gt;60,"X", "  ")</f>
        <v xml:space="preserve">  </v>
      </c>
      <c r="K94" s="68">
        <f>[1]Mides!N80</f>
        <v>0</v>
      </c>
      <c r="L94" s="68">
        <f>[1]Mides!K80</f>
        <v>0</v>
      </c>
      <c r="M94" s="68">
        <f>[1]Mides!L80</f>
        <v>0</v>
      </c>
      <c r="N94" s="68" t="str">
        <f>[1]Mides!M80</f>
        <v>x</v>
      </c>
      <c r="O94" s="68">
        <f t="shared" si="1"/>
        <v>0</v>
      </c>
      <c r="P94" s="68" t="str">
        <f>[1]Mides!R80</f>
        <v>Guatemala</v>
      </c>
      <c r="Q94" s="68" t="str">
        <f>[1]Mides!S80</f>
        <v>Guatemala</v>
      </c>
    </row>
    <row r="95" spans="2:17" x14ac:dyDescent="0.25">
      <c r="B95" s="64" t="str">
        <f>[1]Mides!E81</f>
        <v>Abigail</v>
      </c>
      <c r="C95" s="65" t="str">
        <f>[1]Mides!D81</f>
        <v>Mota</v>
      </c>
      <c r="D95" s="66" t="str">
        <f>IF([1]Mides!F81=1,"X"," ")</f>
        <v>X</v>
      </c>
      <c r="E95" s="66" t="str">
        <f>IF([1]Mides!F81=2,"X"," ")</f>
        <v xml:space="preserve"> </v>
      </c>
      <c r="F95" s="67" t="str">
        <f>[1]Mides!B81</f>
        <v xml:space="preserve">PENDIENTE </v>
      </c>
      <c r="G95" s="66" t="str">
        <f>IF(AND([1]Mides!H81&gt;=1,[1]Mides!H81&lt;=14),"X"," ")</f>
        <v>X</v>
      </c>
      <c r="H95" s="66" t="str">
        <f>IF(AND([1]Mides!H81&gt;=14,[1]Mides!H81&lt;=30),"X"," ")</f>
        <v xml:space="preserve"> </v>
      </c>
      <c r="I95" s="66" t="str">
        <f>IF(AND([1]Mides!H81&gt;=31,[1]Mides!H81&lt;=60),"X","  ")</f>
        <v xml:space="preserve">  </v>
      </c>
      <c r="J95" s="66" t="str">
        <f>IF([1]Mides!H81&gt;60,"X", "  ")</f>
        <v xml:space="preserve">  </v>
      </c>
      <c r="K95" s="68">
        <f>[1]Mides!N81</f>
        <v>0</v>
      </c>
      <c r="L95" s="68">
        <f>[1]Mides!K81</f>
        <v>0</v>
      </c>
      <c r="M95" s="68">
        <f>[1]Mides!L81</f>
        <v>0</v>
      </c>
      <c r="N95" s="68" t="str">
        <f>[1]Mides!M81</f>
        <v>x</v>
      </c>
      <c r="O95" s="68">
        <f t="shared" si="1"/>
        <v>0</v>
      </c>
      <c r="P95" s="68" t="str">
        <f>[1]Mides!R81</f>
        <v>Guatemala</v>
      </c>
      <c r="Q95" s="68" t="str">
        <f>[1]Mides!S81</f>
        <v>Guatemala</v>
      </c>
    </row>
    <row r="96" spans="2:17" x14ac:dyDescent="0.25">
      <c r="B96" s="64" t="str">
        <f>[1]Mides!E82</f>
        <v xml:space="preserve">Susana </v>
      </c>
      <c r="C96" s="65" t="str">
        <f>[1]Mides!D82</f>
        <v>Rodriguez</v>
      </c>
      <c r="D96" s="66" t="str">
        <f>IF([1]Mides!F82=1,"X"," ")</f>
        <v>X</v>
      </c>
      <c r="E96" s="66" t="str">
        <f>IF([1]Mides!F82=2,"X"," ")</f>
        <v xml:space="preserve"> </v>
      </c>
      <c r="F96" s="67" t="str">
        <f>[1]Mides!B82</f>
        <v xml:space="preserve">PENDIENTE </v>
      </c>
      <c r="G96" s="66" t="str">
        <f>IF(AND([1]Mides!H82&gt;=1,[1]Mides!H82&lt;=14),"X"," ")</f>
        <v xml:space="preserve"> </v>
      </c>
      <c r="H96" s="66" t="str">
        <f>IF(AND([1]Mides!H82&gt;=14,[1]Mides!H82&lt;=30),"X"," ")</f>
        <v xml:space="preserve"> </v>
      </c>
      <c r="I96" s="66" t="str">
        <f>IF(AND([1]Mides!H82&gt;=31,[1]Mides!H82&lt;=60),"X","  ")</f>
        <v>X</v>
      </c>
      <c r="J96" s="66" t="str">
        <f>IF([1]Mides!H82&gt;60,"X", "  ")</f>
        <v xml:space="preserve">  </v>
      </c>
      <c r="K96" s="68">
        <f>[1]Mides!N82</f>
        <v>0</v>
      </c>
      <c r="L96" s="68">
        <f>[1]Mides!K82</f>
        <v>0</v>
      </c>
      <c r="M96" s="68">
        <f>[1]Mides!L82</f>
        <v>0</v>
      </c>
      <c r="N96" s="68" t="str">
        <f>[1]Mides!M82</f>
        <v>x</v>
      </c>
      <c r="O96" s="68">
        <f t="shared" si="1"/>
        <v>0</v>
      </c>
      <c r="P96" s="68" t="str">
        <f>[1]Mides!R82</f>
        <v>Guatemala</v>
      </c>
      <c r="Q96" s="68" t="str">
        <f>[1]Mides!S82</f>
        <v>Guatemala</v>
      </c>
    </row>
    <row r="97" spans="2:17" x14ac:dyDescent="0.25">
      <c r="B97" s="64" t="str">
        <f>[1]Mides!E83</f>
        <v>Yesenia</v>
      </c>
      <c r="C97" s="65" t="str">
        <f>[1]Mides!D83</f>
        <v>Romero</v>
      </c>
      <c r="D97" s="66" t="str">
        <f>IF([1]Mides!F83=1,"X"," ")</f>
        <v>X</v>
      </c>
      <c r="E97" s="66" t="str">
        <f>IF([1]Mides!F83=2,"X"," ")</f>
        <v xml:space="preserve"> </v>
      </c>
      <c r="F97" s="67" t="str">
        <f>[1]Mides!B83</f>
        <v xml:space="preserve">PENDIENTE </v>
      </c>
      <c r="G97" s="66" t="str">
        <f>IF(AND([1]Mides!H83&gt;=1,[1]Mides!H83&lt;=14),"X"," ")</f>
        <v xml:space="preserve"> </v>
      </c>
      <c r="H97" s="66" t="str">
        <f>IF(AND([1]Mides!H83&gt;=14,[1]Mides!H83&lt;=30),"X"," ")</f>
        <v xml:space="preserve"> </v>
      </c>
      <c r="I97" s="66" t="str">
        <f>IF(AND([1]Mides!H83&gt;=31,[1]Mides!H83&lt;=60),"X","  ")</f>
        <v>X</v>
      </c>
      <c r="J97" s="66" t="str">
        <f>IF([1]Mides!H83&gt;60,"X", "  ")</f>
        <v xml:space="preserve">  </v>
      </c>
      <c r="K97" s="68">
        <f>[1]Mides!N83</f>
        <v>0</v>
      </c>
      <c r="L97" s="68">
        <f>[1]Mides!K83</f>
        <v>0</v>
      </c>
      <c r="M97" s="68">
        <f>[1]Mides!L83</f>
        <v>0</v>
      </c>
      <c r="N97" s="68" t="str">
        <f>[1]Mides!M83</f>
        <v>x</v>
      </c>
      <c r="O97" s="68">
        <f t="shared" si="1"/>
        <v>0</v>
      </c>
      <c r="P97" s="68" t="str">
        <f>[1]Mides!R83</f>
        <v>Guatemala</v>
      </c>
      <c r="Q97" s="68" t="str">
        <f>[1]Mides!S83</f>
        <v>Guatemala</v>
      </c>
    </row>
    <row r="98" spans="2:17" x14ac:dyDescent="0.25">
      <c r="B98" s="64" t="str">
        <f>[1]Mides!E84</f>
        <v>Alicia</v>
      </c>
      <c r="C98" s="65" t="str">
        <f>[1]Mides!D84</f>
        <v xml:space="preserve">Aceituno </v>
      </c>
      <c r="D98" s="66" t="str">
        <f>IF([1]Mides!F84=1,"X"," ")</f>
        <v>X</v>
      </c>
      <c r="E98" s="66" t="str">
        <f>IF([1]Mides!F84=2,"X"," ")</f>
        <v xml:space="preserve"> </v>
      </c>
      <c r="F98" s="67" t="str">
        <f>[1]Mides!B84</f>
        <v xml:space="preserve">PENDIENTE </v>
      </c>
      <c r="G98" s="66" t="str">
        <f>IF(AND([1]Mides!H84&gt;=1,[1]Mides!H84&lt;=14),"X"," ")</f>
        <v xml:space="preserve"> </v>
      </c>
      <c r="H98" s="66" t="str">
        <f>IF(AND([1]Mides!H84&gt;=14,[1]Mides!H84&lt;=30),"X"," ")</f>
        <v>X</v>
      </c>
      <c r="I98" s="66" t="str">
        <f>IF(AND([1]Mides!H84&gt;=31,[1]Mides!H84&lt;=60),"X","  ")</f>
        <v xml:space="preserve">  </v>
      </c>
      <c r="J98" s="66" t="str">
        <f>IF([1]Mides!H84&gt;60,"X", "  ")</f>
        <v xml:space="preserve">  </v>
      </c>
      <c r="K98" s="68">
        <f>[1]Mides!N84</f>
        <v>0</v>
      </c>
      <c r="L98" s="68">
        <f>[1]Mides!K84</f>
        <v>0</v>
      </c>
      <c r="M98" s="68">
        <f>[1]Mides!L84</f>
        <v>0</v>
      </c>
      <c r="N98" s="68" t="str">
        <f>[1]Mides!M84</f>
        <v>x</v>
      </c>
      <c r="O98" s="68">
        <f t="shared" si="1"/>
        <v>0</v>
      </c>
      <c r="P98" s="68" t="str">
        <f>[1]Mides!R84</f>
        <v>Guatemala</v>
      </c>
      <c r="Q98" s="68" t="str">
        <f>[1]Mides!S84</f>
        <v>Guatemala</v>
      </c>
    </row>
    <row r="99" spans="2:17" x14ac:dyDescent="0.25">
      <c r="B99" s="64" t="str">
        <f>[1]Mides!E85</f>
        <v>Cesia</v>
      </c>
      <c r="C99" s="65" t="str">
        <f>[1]Mides!D85</f>
        <v>Contreras</v>
      </c>
      <c r="D99" s="66" t="str">
        <f>IF([1]Mides!F85=1,"X"," ")</f>
        <v>X</v>
      </c>
      <c r="E99" s="66" t="str">
        <f>IF([1]Mides!F85=2,"X"," ")</f>
        <v xml:space="preserve"> </v>
      </c>
      <c r="F99" s="67" t="str">
        <f>[1]Mides!B85</f>
        <v xml:space="preserve">PENDIENTE </v>
      </c>
      <c r="G99" s="66" t="str">
        <f>IF(AND([1]Mides!H85&gt;=1,[1]Mides!H85&lt;=14),"X"," ")</f>
        <v xml:space="preserve"> </v>
      </c>
      <c r="H99" s="66" t="str">
        <f>IF(AND([1]Mides!H85&gt;=14,[1]Mides!H85&lt;=30),"X"," ")</f>
        <v xml:space="preserve"> </v>
      </c>
      <c r="I99" s="66" t="str">
        <f>IF(AND([1]Mides!H85&gt;=31,[1]Mides!H85&lt;=60),"X","  ")</f>
        <v>X</v>
      </c>
      <c r="J99" s="66" t="str">
        <f>IF([1]Mides!H85&gt;60,"X", "  ")</f>
        <v xml:space="preserve">  </v>
      </c>
      <c r="K99" s="68">
        <f>[1]Mides!N85</f>
        <v>0</v>
      </c>
      <c r="L99" s="68">
        <f>[1]Mides!K85</f>
        <v>0</v>
      </c>
      <c r="M99" s="68">
        <f>[1]Mides!L85</f>
        <v>0</v>
      </c>
      <c r="N99" s="68" t="str">
        <f>[1]Mides!M85</f>
        <v>x</v>
      </c>
      <c r="O99" s="68">
        <f t="shared" si="1"/>
        <v>0</v>
      </c>
      <c r="P99" s="68" t="str">
        <f>[1]Mides!R85</f>
        <v>Guatemala</v>
      </c>
      <c r="Q99" s="68" t="str">
        <f>[1]Mides!S85</f>
        <v>Guatemala</v>
      </c>
    </row>
    <row r="100" spans="2:17" x14ac:dyDescent="0.25">
      <c r="B100" s="64">
        <f>[1]Mides!E86</f>
        <v>1</v>
      </c>
      <c r="C100" s="65" t="str">
        <f>[1]Mides!D86</f>
        <v>Ermelinda</v>
      </c>
      <c r="D100" s="66" t="str">
        <f>IF([1]Mides!F86=1,"X"," ")</f>
        <v xml:space="preserve"> </v>
      </c>
      <c r="E100" s="66" t="str">
        <f>IF([1]Mides!F86=2,"X"," ")</f>
        <v xml:space="preserve"> </v>
      </c>
      <c r="F100" s="67" t="str">
        <f>[1]Mides!B86</f>
        <v>INCORRECTO</v>
      </c>
      <c r="G100" s="66" t="str">
        <f>IF(AND([1]Mides!H86&gt;=1,[1]Mides!H86&lt;=14),"X"," ")</f>
        <v xml:space="preserve"> </v>
      </c>
      <c r="H100" s="66" t="str">
        <f>IF(AND([1]Mides!H86&gt;=14,[1]Mides!H86&lt;=30),"X"," ")</f>
        <v xml:space="preserve"> </v>
      </c>
      <c r="I100" s="66" t="str">
        <f>IF(AND([1]Mides!H86&gt;=31,[1]Mides!H86&lt;=60),"X","  ")</f>
        <v xml:space="preserve">  </v>
      </c>
      <c r="J100" s="66" t="str">
        <f>IF([1]Mides!H86&gt;60,"X", "  ")</f>
        <v>X</v>
      </c>
      <c r="K100" s="68">
        <f>[1]Mides!N86</f>
        <v>25</v>
      </c>
      <c r="L100" s="68">
        <f>[1]Mides!K86</f>
        <v>0</v>
      </c>
      <c r="M100" s="68" t="str">
        <f>[1]Mides!L86</f>
        <v>X</v>
      </c>
      <c r="N100" s="68">
        <f>[1]Mides!M86</f>
        <v>0</v>
      </c>
      <c r="O100" s="68">
        <f t="shared" si="1"/>
        <v>25</v>
      </c>
      <c r="P100" s="68" t="str">
        <f>[1]Mides!R86</f>
        <v>Guatemala</v>
      </c>
      <c r="Q100" s="68">
        <f>[1]Mides!S86</f>
        <v>42746</v>
      </c>
    </row>
    <row r="101" spans="2:17" x14ac:dyDescent="0.25">
      <c r="B101" s="64">
        <f>[1]Mides!E87</f>
        <v>2</v>
      </c>
      <c r="C101" s="65" t="str">
        <f>[1]Mides!D87</f>
        <v>Josue</v>
      </c>
      <c r="D101" s="66" t="str">
        <f>IF([1]Mides!F87=1,"X"," ")</f>
        <v xml:space="preserve"> </v>
      </c>
      <c r="E101" s="66" t="str">
        <f>IF([1]Mides!F87=2,"X"," ")</f>
        <v xml:space="preserve"> </v>
      </c>
      <c r="F101" s="67" t="str">
        <f>[1]Mides!B87</f>
        <v>INCORRECTO</v>
      </c>
      <c r="G101" s="66" t="str">
        <f>IF(AND([1]Mides!H87&gt;=1,[1]Mides!H87&lt;=14),"X"," ")</f>
        <v xml:space="preserve"> </v>
      </c>
      <c r="H101" s="66" t="str">
        <f>IF(AND([1]Mides!H87&gt;=14,[1]Mides!H87&lt;=30),"X"," ")</f>
        <v xml:space="preserve"> </v>
      </c>
      <c r="I101" s="66" t="str">
        <f>IF(AND([1]Mides!H87&gt;=31,[1]Mides!H87&lt;=60),"X","  ")</f>
        <v xml:space="preserve">  </v>
      </c>
      <c r="J101" s="66" t="str">
        <f>IF([1]Mides!H87&gt;60,"X", "  ")</f>
        <v>X</v>
      </c>
      <c r="K101" s="68">
        <f>[1]Mides!N87</f>
        <v>25</v>
      </c>
      <c r="L101" s="68">
        <f>[1]Mides!K87</f>
        <v>0</v>
      </c>
      <c r="M101" s="68" t="str">
        <f>[1]Mides!L87</f>
        <v>X</v>
      </c>
      <c r="N101" s="68">
        <f>[1]Mides!M87</f>
        <v>0</v>
      </c>
      <c r="O101" s="68">
        <f t="shared" si="1"/>
        <v>25</v>
      </c>
      <c r="P101" s="68" t="str">
        <f>[1]Mides!R87</f>
        <v>Guatemala</v>
      </c>
      <c r="Q101" s="68">
        <f>[1]Mides!S87</f>
        <v>42746</v>
      </c>
    </row>
    <row r="102" spans="2:17" x14ac:dyDescent="0.25">
      <c r="B102" s="64">
        <f>[1]Mides!E88</f>
        <v>1</v>
      </c>
      <c r="C102" s="65" t="str">
        <f>[1]Mides!D88</f>
        <v>Paola</v>
      </c>
      <c r="D102" s="66" t="str">
        <f>IF([1]Mides!F88=1,"X"," ")</f>
        <v xml:space="preserve"> </v>
      </c>
      <c r="E102" s="66" t="str">
        <f>IF([1]Mides!F88=2,"X"," ")</f>
        <v xml:space="preserve"> </v>
      </c>
      <c r="F102" s="67" t="str">
        <f>[1]Mides!B88</f>
        <v>INCORRECTO</v>
      </c>
      <c r="G102" s="66" t="str">
        <f>IF(AND([1]Mides!H88&gt;=1,[1]Mides!H88&lt;=14),"X"," ")</f>
        <v xml:space="preserve"> </v>
      </c>
      <c r="H102" s="66" t="str">
        <f>IF(AND([1]Mides!H88&gt;=14,[1]Mides!H88&lt;=30),"X"," ")</f>
        <v xml:space="preserve"> </v>
      </c>
      <c r="I102" s="66" t="str">
        <f>IF(AND([1]Mides!H88&gt;=31,[1]Mides!H88&lt;=60),"X","  ")</f>
        <v xml:space="preserve">  </v>
      </c>
      <c r="J102" s="66" t="str">
        <f>IF([1]Mides!H88&gt;60,"X", "  ")</f>
        <v>X</v>
      </c>
      <c r="K102" s="68">
        <f>[1]Mides!N88</f>
        <v>25</v>
      </c>
      <c r="L102" s="68">
        <f>[1]Mides!K88</f>
        <v>0</v>
      </c>
      <c r="M102" s="68" t="str">
        <f>[1]Mides!L88</f>
        <v>X</v>
      </c>
      <c r="N102" s="68">
        <f>[1]Mides!M88</f>
        <v>0</v>
      </c>
      <c r="O102" s="68">
        <f t="shared" si="1"/>
        <v>25</v>
      </c>
      <c r="P102" s="68" t="str">
        <f>[1]Mides!R88</f>
        <v>Guatemala</v>
      </c>
      <c r="Q102" s="68">
        <f>[1]Mides!S88</f>
        <v>42746</v>
      </c>
    </row>
    <row r="103" spans="2:17" x14ac:dyDescent="0.25">
      <c r="B103" s="64">
        <f>[1]Mides!E89</f>
        <v>2</v>
      </c>
      <c r="C103" s="65" t="str">
        <f>[1]Mides!D89</f>
        <v>Joan</v>
      </c>
      <c r="D103" s="66" t="str">
        <f>IF([1]Mides!F89=1,"X"," ")</f>
        <v xml:space="preserve"> </v>
      </c>
      <c r="E103" s="66" t="str">
        <f>IF([1]Mides!F89=2,"X"," ")</f>
        <v xml:space="preserve"> </v>
      </c>
      <c r="F103" s="67" t="str">
        <f>[1]Mides!B89</f>
        <v>INCORRECTO</v>
      </c>
      <c r="G103" s="66" t="str">
        <f>IF(AND([1]Mides!H89&gt;=1,[1]Mides!H89&lt;=14),"X"," ")</f>
        <v xml:space="preserve"> </v>
      </c>
      <c r="H103" s="66" t="str">
        <f>IF(AND([1]Mides!H89&gt;=14,[1]Mides!H89&lt;=30),"X"," ")</f>
        <v xml:space="preserve"> </v>
      </c>
      <c r="I103" s="66" t="str">
        <f>IF(AND([1]Mides!H89&gt;=31,[1]Mides!H89&lt;=60),"X","  ")</f>
        <v xml:space="preserve">  </v>
      </c>
      <c r="J103" s="66" t="str">
        <f>IF([1]Mides!H89&gt;60,"X", "  ")</f>
        <v>X</v>
      </c>
      <c r="K103" s="68">
        <f>[1]Mides!N89</f>
        <v>25</v>
      </c>
      <c r="L103" s="68">
        <f>[1]Mides!K89</f>
        <v>0</v>
      </c>
      <c r="M103" s="68" t="str">
        <f>[1]Mides!L89</f>
        <v>X</v>
      </c>
      <c r="N103" s="68">
        <f>[1]Mides!M89</f>
        <v>0</v>
      </c>
      <c r="O103" s="68">
        <f t="shared" si="1"/>
        <v>25</v>
      </c>
      <c r="P103" s="68" t="str">
        <f>[1]Mides!R89</f>
        <v>Guatemala</v>
      </c>
      <c r="Q103" s="68">
        <f>[1]Mides!S89</f>
        <v>0</v>
      </c>
    </row>
    <row r="104" spans="2:17" x14ac:dyDescent="0.25">
      <c r="B104" s="64">
        <f>[1]Mides!E90</f>
        <v>0</v>
      </c>
      <c r="C104" s="65" t="str">
        <f>[1]Mides!D90</f>
        <v>Mario</v>
      </c>
      <c r="D104" s="66" t="str">
        <f>IF([1]Mides!F90=1,"X"," ")</f>
        <v xml:space="preserve"> </v>
      </c>
      <c r="E104" s="66" t="str">
        <f>IF([1]Mides!F90=2,"X"," ")</f>
        <v xml:space="preserve"> </v>
      </c>
      <c r="F104" s="67" t="str">
        <f>[1]Mides!B90</f>
        <v>INCORRECTO</v>
      </c>
      <c r="G104" s="66" t="str">
        <f>IF(AND([1]Mides!H90&gt;=1,[1]Mides!H90&lt;=14),"X"," ")</f>
        <v xml:space="preserve"> </v>
      </c>
      <c r="H104" s="66" t="str">
        <f>IF(AND([1]Mides!H90&gt;=14,[1]Mides!H90&lt;=30),"X"," ")</f>
        <v xml:space="preserve"> </v>
      </c>
      <c r="I104" s="66" t="str">
        <f>IF(AND([1]Mides!H90&gt;=31,[1]Mides!H90&lt;=60),"X","  ")</f>
        <v xml:space="preserve">  </v>
      </c>
      <c r="J104" s="66" t="str">
        <f>IF([1]Mides!H90&gt;60,"X", "  ")</f>
        <v>X</v>
      </c>
      <c r="K104" s="68">
        <f>[1]Mides!N90</f>
        <v>25</v>
      </c>
      <c r="L104" s="68">
        <f>[1]Mides!K90</f>
        <v>0</v>
      </c>
      <c r="M104" s="68" t="str">
        <f>[1]Mides!L90</f>
        <v>X</v>
      </c>
      <c r="N104" s="68">
        <f>[1]Mides!M90</f>
        <v>0</v>
      </c>
      <c r="O104" s="68">
        <f t="shared" si="1"/>
        <v>25</v>
      </c>
      <c r="P104" s="68" t="str">
        <f>[1]Mides!R90</f>
        <v>Guatemala</v>
      </c>
      <c r="Q104" s="68">
        <f>[1]Mides!S90</f>
        <v>0</v>
      </c>
    </row>
    <row r="105" spans="2:17" x14ac:dyDescent="0.25">
      <c r="B105" s="64" t="str">
        <f>[1]Mides!E91</f>
        <v>Adriana</v>
      </c>
      <c r="C105" s="65" t="str">
        <f>[1]Mides!D91</f>
        <v>Guamux</v>
      </c>
      <c r="D105" s="66" t="str">
        <f>IF([1]Mides!F91=1,"X"," ")</f>
        <v>X</v>
      </c>
      <c r="E105" s="66" t="str">
        <f>IF([1]Mides!F91=2,"X"," ")</f>
        <v xml:space="preserve"> </v>
      </c>
      <c r="F105" s="67">
        <f>[1]Mides!B91</f>
        <v>2554684760101</v>
      </c>
      <c r="G105" s="66" t="str">
        <f>IF(AND([1]Mides!H91&gt;=1,[1]Mides!H91&lt;=14),"X"," ")</f>
        <v>X</v>
      </c>
      <c r="H105" s="66" t="str">
        <f>IF(AND([1]Mides!H91&gt;=14,[1]Mides!H91&lt;=30),"X"," ")</f>
        <v xml:space="preserve"> </v>
      </c>
      <c r="I105" s="66" t="str">
        <f>IF(AND([1]Mides!H91&gt;=31,[1]Mides!H91&lt;=60),"X","  ")</f>
        <v xml:space="preserve">  </v>
      </c>
      <c r="J105" s="66" t="str">
        <f>IF([1]Mides!H91&gt;60,"X", "  ")</f>
        <v xml:space="preserve">  </v>
      </c>
      <c r="K105" s="68">
        <f>[1]Mides!N91</f>
        <v>0</v>
      </c>
      <c r="L105" s="68">
        <f>[1]Mides!K91</f>
        <v>0</v>
      </c>
      <c r="M105" s="68">
        <f>[1]Mides!L91</f>
        <v>0</v>
      </c>
      <c r="N105" s="68" t="str">
        <f>[1]Mides!M91</f>
        <v>X</v>
      </c>
      <c r="O105" s="68">
        <f t="shared" si="1"/>
        <v>0</v>
      </c>
      <c r="P105" s="68" t="str">
        <f>[1]Mides!R91</f>
        <v>Guatemala</v>
      </c>
      <c r="Q105" s="68" t="str">
        <f>[1]Mides!S91</f>
        <v>Guatemala</v>
      </c>
    </row>
    <row r="106" spans="2:17" x14ac:dyDescent="0.25">
      <c r="B106" s="64" t="str">
        <f>[1]Mides!E92</f>
        <v>Daniel</v>
      </c>
      <c r="C106" s="65" t="str">
        <f>[1]Mides!D92</f>
        <v>Morales</v>
      </c>
      <c r="D106" s="66" t="str">
        <f>IF([1]Mides!F92=1,"X"," ")</f>
        <v xml:space="preserve"> </v>
      </c>
      <c r="E106" s="66" t="str">
        <f>IF([1]Mides!F92=2,"X"," ")</f>
        <v>X</v>
      </c>
      <c r="F106" s="67">
        <f>[1]Mides!B92</f>
        <v>0</v>
      </c>
      <c r="G106" s="66" t="str">
        <f>IF(AND([1]Mides!H92&gt;=1,[1]Mides!H92&lt;=14),"X"," ")</f>
        <v>X</v>
      </c>
      <c r="H106" s="66" t="str">
        <f>IF(AND([1]Mides!H92&gt;=14,[1]Mides!H92&lt;=30),"X"," ")</f>
        <v xml:space="preserve"> </v>
      </c>
      <c r="I106" s="66" t="str">
        <f>IF(AND([1]Mides!H92&gt;=31,[1]Mides!H92&lt;=60),"X","  ")</f>
        <v xml:space="preserve">  </v>
      </c>
      <c r="J106" s="66" t="str">
        <f>IF([1]Mides!H92&gt;60,"X", "  ")</f>
        <v xml:space="preserve">  </v>
      </c>
      <c r="K106" s="68">
        <f>[1]Mides!N92</f>
        <v>0</v>
      </c>
      <c r="L106" s="68">
        <f>[1]Mides!K92</f>
        <v>0</v>
      </c>
      <c r="M106" s="68">
        <f>[1]Mides!L92</f>
        <v>0</v>
      </c>
      <c r="N106" s="68" t="str">
        <f>[1]Mides!M92</f>
        <v>X</v>
      </c>
      <c r="O106" s="68">
        <f t="shared" si="1"/>
        <v>0</v>
      </c>
      <c r="P106" s="68" t="str">
        <f>[1]Mides!R92</f>
        <v>Guatemala</v>
      </c>
      <c r="Q106" s="68" t="str">
        <f>[1]Mides!S92</f>
        <v>Guatemala</v>
      </c>
    </row>
    <row r="107" spans="2:17" x14ac:dyDescent="0.25">
      <c r="B107" s="64" t="str">
        <f>[1]Mides!E93</f>
        <v>Andrea</v>
      </c>
      <c r="C107" s="65" t="str">
        <f>[1]Mides!D93</f>
        <v>Zabala</v>
      </c>
      <c r="D107" s="66" t="str">
        <f>IF([1]Mides!F93=1,"X"," ")</f>
        <v>X</v>
      </c>
      <c r="E107" s="66" t="str">
        <f>IF([1]Mides!F93=2,"X"," ")</f>
        <v xml:space="preserve"> </v>
      </c>
      <c r="F107" s="67">
        <f>[1]Mides!B93</f>
        <v>2148181870301</v>
      </c>
      <c r="G107" s="66" t="str">
        <f>IF(AND([1]Mides!H93&gt;=1,[1]Mides!H93&lt;=14),"X"," ")</f>
        <v>X</v>
      </c>
      <c r="H107" s="66" t="str">
        <f>IF(AND([1]Mides!H93&gt;=14,[1]Mides!H93&lt;=30),"X"," ")</f>
        <v xml:space="preserve"> </v>
      </c>
      <c r="I107" s="66" t="str">
        <f>IF(AND([1]Mides!H93&gt;=31,[1]Mides!H93&lt;=60),"X","  ")</f>
        <v xml:space="preserve">  </v>
      </c>
      <c r="J107" s="66" t="str">
        <f>IF([1]Mides!H93&gt;60,"X", "  ")</f>
        <v xml:space="preserve">  </v>
      </c>
      <c r="K107" s="68">
        <f>[1]Mides!N93</f>
        <v>0</v>
      </c>
      <c r="L107" s="68">
        <f>[1]Mides!K93</f>
        <v>0</v>
      </c>
      <c r="M107" s="68">
        <f>[1]Mides!L93</f>
        <v>0</v>
      </c>
      <c r="N107" s="68" t="str">
        <f>[1]Mides!M93</f>
        <v>X</v>
      </c>
      <c r="O107" s="68">
        <f t="shared" si="1"/>
        <v>0</v>
      </c>
      <c r="P107" s="68" t="str">
        <f>[1]Mides!R93</f>
        <v>Guatemala</v>
      </c>
      <c r="Q107" s="68" t="str">
        <f>[1]Mides!S93</f>
        <v>Guatemala</v>
      </c>
    </row>
    <row r="108" spans="2:17" x14ac:dyDescent="0.25">
      <c r="B108" s="64" t="str">
        <f>[1]Mides!E94</f>
        <v>Aislynn</v>
      </c>
      <c r="C108" s="65" t="str">
        <f>[1]Mides!D94</f>
        <v>Muñoz</v>
      </c>
      <c r="D108" s="66" t="str">
        <f>IF([1]Mides!F94=1,"X"," ")</f>
        <v>X</v>
      </c>
      <c r="E108" s="66" t="str">
        <f>IF([1]Mides!F94=2,"X"," ")</f>
        <v xml:space="preserve"> </v>
      </c>
      <c r="F108" s="67">
        <f>[1]Mides!B94</f>
        <v>2659751310101</v>
      </c>
      <c r="G108" s="66" t="str">
        <f>IF(AND([1]Mides!H94&gt;=1,[1]Mides!H94&lt;=14),"X"," ")</f>
        <v>X</v>
      </c>
      <c r="H108" s="66" t="str">
        <f>IF(AND([1]Mides!H94&gt;=14,[1]Mides!H94&lt;=30),"X"," ")</f>
        <v xml:space="preserve"> </v>
      </c>
      <c r="I108" s="66" t="str">
        <f>IF(AND([1]Mides!H94&gt;=31,[1]Mides!H94&lt;=60),"X","  ")</f>
        <v xml:space="preserve">  </v>
      </c>
      <c r="J108" s="66" t="str">
        <f>IF([1]Mides!H94&gt;60,"X", "  ")</f>
        <v xml:space="preserve">  </v>
      </c>
      <c r="K108" s="68">
        <f>[1]Mides!N94</f>
        <v>0</v>
      </c>
      <c r="L108" s="68">
        <f>[1]Mides!K94</f>
        <v>0</v>
      </c>
      <c r="M108" s="68">
        <f>[1]Mides!L94</f>
        <v>0</v>
      </c>
      <c r="N108" s="68" t="str">
        <f>[1]Mides!M94</f>
        <v>X</v>
      </c>
      <c r="O108" s="68">
        <f t="shared" si="1"/>
        <v>0</v>
      </c>
      <c r="P108" s="68" t="str">
        <f>[1]Mides!R94</f>
        <v>Guatemala</v>
      </c>
      <c r="Q108" s="68" t="str">
        <f>[1]Mides!S94</f>
        <v>Guatemala</v>
      </c>
    </row>
    <row r="109" spans="2:17" x14ac:dyDescent="0.25">
      <c r="B109" s="64" t="str">
        <f>[1]Mides!E95</f>
        <v>Evelyn</v>
      </c>
      <c r="C109" s="65" t="str">
        <f>[1]Mides!D95</f>
        <v>Camey</v>
      </c>
      <c r="D109" s="66" t="str">
        <f>IF([1]Mides!F95=1,"X"," ")</f>
        <v>X</v>
      </c>
      <c r="E109" s="66" t="str">
        <f>IF([1]Mides!F95=2,"X"," ")</f>
        <v xml:space="preserve"> </v>
      </c>
      <c r="F109" s="67">
        <f>[1]Mides!B95</f>
        <v>2877548470101</v>
      </c>
      <c r="G109" s="66" t="str">
        <f>IF(AND([1]Mides!H95&gt;=1,[1]Mides!H95&lt;=14),"X"," ")</f>
        <v>X</v>
      </c>
      <c r="H109" s="66" t="str">
        <f>IF(AND([1]Mides!H95&gt;=14,[1]Mides!H95&lt;=30),"X"," ")</f>
        <v xml:space="preserve"> </v>
      </c>
      <c r="I109" s="66" t="str">
        <f>IF(AND([1]Mides!H95&gt;=31,[1]Mides!H95&lt;=60),"X","  ")</f>
        <v xml:space="preserve">  </v>
      </c>
      <c r="J109" s="66" t="str">
        <f>IF([1]Mides!H95&gt;60,"X", "  ")</f>
        <v xml:space="preserve">  </v>
      </c>
      <c r="K109" s="68">
        <f>[1]Mides!N95</f>
        <v>0</v>
      </c>
      <c r="L109" s="68">
        <f>[1]Mides!K95</f>
        <v>0</v>
      </c>
      <c r="M109" s="68">
        <f>[1]Mides!L95</f>
        <v>0</v>
      </c>
      <c r="N109" s="68" t="str">
        <f>[1]Mides!M95</f>
        <v>X</v>
      </c>
      <c r="O109" s="68">
        <f t="shared" si="1"/>
        <v>0</v>
      </c>
      <c r="P109" s="68" t="str">
        <f>[1]Mides!R95</f>
        <v>Guatemala</v>
      </c>
      <c r="Q109" s="68" t="str">
        <f>[1]Mides!S95</f>
        <v>Guatemala</v>
      </c>
    </row>
    <row r="110" spans="2:17" x14ac:dyDescent="0.25">
      <c r="B110" s="64" t="str">
        <f>[1]Mides!E96</f>
        <v>Dorian</v>
      </c>
      <c r="C110" s="65" t="str">
        <f>[1]Mides!D96</f>
        <v>Hernandez</v>
      </c>
      <c r="D110" s="66" t="str">
        <f>IF([1]Mides!F96=1,"X"," ")</f>
        <v xml:space="preserve"> </v>
      </c>
      <c r="E110" s="66" t="str">
        <f>IF([1]Mides!F96=2,"X"," ")</f>
        <v>X</v>
      </c>
      <c r="F110" s="67">
        <f>[1]Mides!B96</f>
        <v>2552910020101</v>
      </c>
      <c r="G110" s="66" t="str">
        <f>IF(AND([1]Mides!H96&gt;=1,[1]Mides!H96&lt;=14),"X"," ")</f>
        <v>X</v>
      </c>
      <c r="H110" s="66" t="str">
        <f>IF(AND([1]Mides!H96&gt;=14,[1]Mides!H96&lt;=30),"X"," ")</f>
        <v xml:space="preserve"> </v>
      </c>
      <c r="I110" s="66" t="str">
        <f>IF(AND([1]Mides!H96&gt;=31,[1]Mides!H96&lt;=60),"X","  ")</f>
        <v xml:space="preserve">  </v>
      </c>
      <c r="J110" s="66" t="str">
        <f>IF([1]Mides!H96&gt;60,"X", "  ")</f>
        <v xml:space="preserve">  </v>
      </c>
      <c r="K110" s="68">
        <f>[1]Mides!N96</f>
        <v>0</v>
      </c>
      <c r="L110" s="68">
        <f>[1]Mides!K96</f>
        <v>0</v>
      </c>
      <c r="M110" s="68">
        <f>[1]Mides!L96</f>
        <v>0</v>
      </c>
      <c r="N110" s="68" t="str">
        <f>[1]Mides!M96</f>
        <v>X</v>
      </c>
      <c r="O110" s="68">
        <f t="shared" si="1"/>
        <v>0</v>
      </c>
      <c r="P110" s="68" t="str">
        <f>[1]Mides!R96</f>
        <v>Guatemala</v>
      </c>
      <c r="Q110" s="68" t="str">
        <f>[1]Mides!S96</f>
        <v>Guatemala</v>
      </c>
    </row>
    <row r="111" spans="2:17" x14ac:dyDescent="0.25">
      <c r="B111" s="64" t="str">
        <f>[1]Mides!E97</f>
        <v>Elmer</v>
      </c>
      <c r="C111" s="65" t="str">
        <f>[1]Mides!D97</f>
        <v xml:space="preserve">De Leon </v>
      </c>
      <c r="D111" s="66" t="str">
        <f>IF([1]Mides!F97=1,"X"," ")</f>
        <v xml:space="preserve"> </v>
      </c>
      <c r="E111" s="66" t="str">
        <f>IF([1]Mides!F97=2,"X"," ")</f>
        <v>X</v>
      </c>
      <c r="F111" s="67">
        <f>[1]Mides!B97</f>
        <v>2159453950101</v>
      </c>
      <c r="G111" s="66" t="str">
        <f>IF(AND([1]Mides!H97&gt;=1,[1]Mides!H97&lt;=14),"X"," ")</f>
        <v>X</v>
      </c>
      <c r="H111" s="66" t="str">
        <f>IF(AND([1]Mides!H97&gt;=14,[1]Mides!H97&lt;=30),"X"," ")</f>
        <v xml:space="preserve"> </v>
      </c>
      <c r="I111" s="66" t="str">
        <f>IF(AND([1]Mides!H97&gt;=31,[1]Mides!H97&lt;=60),"X","  ")</f>
        <v xml:space="preserve">  </v>
      </c>
      <c r="J111" s="66" t="str">
        <f>IF([1]Mides!H97&gt;60,"X", "  ")</f>
        <v xml:space="preserve">  </v>
      </c>
      <c r="K111" s="68">
        <f>[1]Mides!N97</f>
        <v>0</v>
      </c>
      <c r="L111" s="68">
        <f>[1]Mides!K97</f>
        <v>0</v>
      </c>
      <c r="M111" s="68">
        <f>[1]Mides!L97</f>
        <v>0</v>
      </c>
      <c r="N111" s="68" t="str">
        <f>[1]Mides!M97</f>
        <v>X</v>
      </c>
      <c r="O111" s="68">
        <f t="shared" si="1"/>
        <v>0</v>
      </c>
      <c r="P111" s="68" t="str">
        <f>[1]Mides!R97</f>
        <v>Guatemala</v>
      </c>
      <c r="Q111" s="68" t="str">
        <f>[1]Mides!S97</f>
        <v>Guatemala</v>
      </c>
    </row>
    <row r="112" spans="2:17" x14ac:dyDescent="0.25">
      <c r="B112" s="64" t="str">
        <f>[1]Mides!E98</f>
        <v>Nashia</v>
      </c>
      <c r="C112" s="65" t="str">
        <f>[1]Mides!D98</f>
        <v>Say</v>
      </c>
      <c r="D112" s="66" t="str">
        <f>IF([1]Mides!F98=1,"X"," ")</f>
        <v>X</v>
      </c>
      <c r="E112" s="66" t="str">
        <f>IF([1]Mides!F98=2,"X"," ")</f>
        <v xml:space="preserve"> </v>
      </c>
      <c r="F112" s="67">
        <f>[1]Mides!B98</f>
        <v>2171620960101</v>
      </c>
      <c r="G112" s="66" t="str">
        <f>IF(AND([1]Mides!H98&gt;=1,[1]Mides!H98&lt;=14),"X"," ")</f>
        <v>X</v>
      </c>
      <c r="H112" s="66" t="str">
        <f>IF(AND([1]Mides!H98&gt;=14,[1]Mides!H98&lt;=30),"X"," ")</f>
        <v xml:space="preserve"> </v>
      </c>
      <c r="I112" s="66" t="str">
        <f>IF(AND([1]Mides!H98&gt;=31,[1]Mides!H98&lt;=60),"X","  ")</f>
        <v xml:space="preserve">  </v>
      </c>
      <c r="J112" s="66" t="str">
        <f>IF([1]Mides!H98&gt;60,"X", "  ")</f>
        <v xml:space="preserve">  </v>
      </c>
      <c r="K112" s="68">
        <f>[1]Mides!N98</f>
        <v>0</v>
      </c>
      <c r="L112" s="68">
        <f>[1]Mides!K98</f>
        <v>0</v>
      </c>
      <c r="M112" s="68">
        <f>[1]Mides!L98</f>
        <v>0</v>
      </c>
      <c r="N112" s="68" t="str">
        <f>[1]Mides!M98</f>
        <v>X</v>
      </c>
      <c r="O112" s="68">
        <f t="shared" si="1"/>
        <v>0</v>
      </c>
      <c r="P112" s="68" t="str">
        <f>[1]Mides!R98</f>
        <v>Guatemala</v>
      </c>
      <c r="Q112" s="68" t="str">
        <f>[1]Mides!S98</f>
        <v>Guatemala</v>
      </c>
    </row>
    <row r="113" spans="2:17" x14ac:dyDescent="0.25">
      <c r="B113" s="64" t="str">
        <f>[1]Mides!E99</f>
        <v>Estephany</v>
      </c>
      <c r="C113" s="65" t="str">
        <f>[1]Mides!D99</f>
        <v>Orozco</v>
      </c>
      <c r="D113" s="66" t="str">
        <f>IF([1]Mides!F99=1,"X"," ")</f>
        <v>X</v>
      </c>
      <c r="E113" s="66" t="str">
        <f>IF([1]Mides!F99=2,"X"," ")</f>
        <v xml:space="preserve"> </v>
      </c>
      <c r="F113" s="67">
        <f>[1]Mides!B99</f>
        <v>2036354930101</v>
      </c>
      <c r="G113" s="66" t="str">
        <f>IF(AND([1]Mides!H99&gt;=1,[1]Mides!H99&lt;=14),"X"," ")</f>
        <v>X</v>
      </c>
      <c r="H113" s="66" t="str">
        <f>IF(AND([1]Mides!H99&gt;=14,[1]Mides!H99&lt;=30),"X"," ")</f>
        <v xml:space="preserve"> </v>
      </c>
      <c r="I113" s="66" t="str">
        <f>IF(AND([1]Mides!H99&gt;=31,[1]Mides!H99&lt;=60),"X","  ")</f>
        <v xml:space="preserve">  </v>
      </c>
      <c r="J113" s="66" t="str">
        <f>IF([1]Mides!H99&gt;60,"X", "  ")</f>
        <v xml:space="preserve">  </v>
      </c>
      <c r="K113" s="68">
        <f>[1]Mides!N99</f>
        <v>0</v>
      </c>
      <c r="L113" s="68">
        <f>[1]Mides!K99</f>
        <v>0</v>
      </c>
      <c r="M113" s="68">
        <f>[1]Mides!L99</f>
        <v>0</v>
      </c>
      <c r="N113" s="68" t="str">
        <f>[1]Mides!M99</f>
        <v>X</v>
      </c>
      <c r="O113" s="68">
        <f t="shared" si="1"/>
        <v>0</v>
      </c>
      <c r="P113" s="68" t="str">
        <f>[1]Mides!R99</f>
        <v>Guatemala</v>
      </c>
      <c r="Q113" s="68" t="str">
        <f>[1]Mides!S99</f>
        <v>Guatemala</v>
      </c>
    </row>
    <row r="114" spans="2:17" x14ac:dyDescent="0.25">
      <c r="B114" s="64" t="str">
        <f>[1]Mides!E100</f>
        <v>María</v>
      </c>
      <c r="C114" s="65" t="str">
        <f>[1]Mides!D100</f>
        <v xml:space="preserve">De Leon </v>
      </c>
      <c r="D114" s="66" t="str">
        <f>IF([1]Mides!F100=1,"X"," ")</f>
        <v>X</v>
      </c>
      <c r="E114" s="66" t="str">
        <f>IF([1]Mides!F100=2,"X"," ")</f>
        <v xml:space="preserve"> </v>
      </c>
      <c r="F114" s="67">
        <f>[1]Mides!B100</f>
        <v>2012288660101</v>
      </c>
      <c r="G114" s="66" t="str">
        <f>IF(AND([1]Mides!H100&gt;=1,[1]Mides!H100&lt;=14),"X"," ")</f>
        <v>X</v>
      </c>
      <c r="H114" s="66" t="str">
        <f>IF(AND([1]Mides!H100&gt;=14,[1]Mides!H100&lt;=30),"X"," ")</f>
        <v xml:space="preserve"> </v>
      </c>
      <c r="I114" s="66" t="str">
        <f>IF(AND([1]Mides!H100&gt;=31,[1]Mides!H100&lt;=60),"X","  ")</f>
        <v xml:space="preserve">  </v>
      </c>
      <c r="J114" s="66" t="str">
        <f>IF([1]Mides!H100&gt;60,"X", "  ")</f>
        <v xml:space="preserve">  </v>
      </c>
      <c r="K114" s="68">
        <f>[1]Mides!N100</f>
        <v>0</v>
      </c>
      <c r="L114" s="68">
        <f>[1]Mides!K100</f>
        <v>0</v>
      </c>
      <c r="M114" s="68">
        <f>[1]Mides!L100</f>
        <v>0</v>
      </c>
      <c r="N114" s="68" t="str">
        <f>[1]Mides!M100</f>
        <v>X</v>
      </c>
      <c r="O114" s="68">
        <f t="shared" si="1"/>
        <v>0</v>
      </c>
      <c r="P114" s="68" t="str">
        <f>[1]Mides!R100</f>
        <v>Guatemala</v>
      </c>
      <c r="Q114" s="68" t="str">
        <f>[1]Mides!S100</f>
        <v>Guatemala</v>
      </c>
    </row>
    <row r="115" spans="2:17" x14ac:dyDescent="0.25">
      <c r="B115" s="64" t="str">
        <f>[1]Mides!E101</f>
        <v>Graciela</v>
      </c>
      <c r="C115" s="65" t="str">
        <f>[1]Mides!D101</f>
        <v>Galan</v>
      </c>
      <c r="D115" s="66" t="str">
        <f>IF([1]Mides!F101=1,"X"," ")</f>
        <v>X</v>
      </c>
      <c r="E115" s="66" t="str">
        <f>IF([1]Mides!F101=2,"X"," ")</f>
        <v xml:space="preserve"> </v>
      </c>
      <c r="F115" s="67">
        <f>[1]Mides!B101</f>
        <v>2939521670101</v>
      </c>
      <c r="G115" s="66" t="str">
        <f>IF(AND([1]Mides!H101&gt;=1,[1]Mides!H101&lt;=14),"X"," ")</f>
        <v>X</v>
      </c>
      <c r="H115" s="66" t="str">
        <f>IF(AND([1]Mides!H101&gt;=14,[1]Mides!H101&lt;=30),"X"," ")</f>
        <v xml:space="preserve"> </v>
      </c>
      <c r="I115" s="66" t="str">
        <f>IF(AND([1]Mides!H101&gt;=31,[1]Mides!H101&lt;=60),"X","  ")</f>
        <v xml:space="preserve">  </v>
      </c>
      <c r="J115" s="66" t="str">
        <f>IF([1]Mides!H101&gt;60,"X", "  ")</f>
        <v xml:space="preserve">  </v>
      </c>
      <c r="K115" s="68">
        <f>[1]Mides!N101</f>
        <v>0</v>
      </c>
      <c r="L115" s="68">
        <f>[1]Mides!K101</f>
        <v>0</v>
      </c>
      <c r="M115" s="68">
        <f>[1]Mides!L101</f>
        <v>0</v>
      </c>
      <c r="N115" s="68" t="str">
        <f>[1]Mides!M101</f>
        <v>X</v>
      </c>
      <c r="O115" s="68">
        <f t="shared" si="1"/>
        <v>0</v>
      </c>
      <c r="P115" s="68" t="str">
        <f>[1]Mides!R101</f>
        <v>Guatemala</v>
      </c>
      <c r="Q115" s="68" t="str">
        <f>[1]Mides!S101</f>
        <v>Guatemala</v>
      </c>
    </row>
    <row r="116" spans="2:17" x14ac:dyDescent="0.25">
      <c r="B116" s="64" t="str">
        <f>[1]Mides!E102</f>
        <v>Mia</v>
      </c>
      <c r="C116" s="65" t="str">
        <f>[1]Mides!D102</f>
        <v>Requena</v>
      </c>
      <c r="D116" s="66" t="str">
        <f>IF([1]Mides!F102=1,"X"," ")</f>
        <v>X</v>
      </c>
      <c r="E116" s="66" t="str">
        <f>IF([1]Mides!F102=2,"X"," ")</f>
        <v xml:space="preserve"> </v>
      </c>
      <c r="F116" s="67">
        <f>[1]Mides!B102</f>
        <v>3624126500101</v>
      </c>
      <c r="G116" s="66" t="str">
        <f>IF(AND([1]Mides!H102&gt;=1,[1]Mides!H102&lt;=14),"X"," ")</f>
        <v>X</v>
      </c>
      <c r="H116" s="66" t="str">
        <f>IF(AND([1]Mides!H102&gt;=14,[1]Mides!H102&lt;=30),"X"," ")</f>
        <v xml:space="preserve"> </v>
      </c>
      <c r="I116" s="66" t="str">
        <f>IF(AND([1]Mides!H102&gt;=31,[1]Mides!H102&lt;=60),"X","  ")</f>
        <v xml:space="preserve">  </v>
      </c>
      <c r="J116" s="66" t="str">
        <f>IF([1]Mides!H102&gt;60,"X", "  ")</f>
        <v xml:space="preserve">  </v>
      </c>
      <c r="K116" s="68">
        <f>[1]Mides!N102</f>
        <v>0</v>
      </c>
      <c r="L116" s="68">
        <f>[1]Mides!K102</f>
        <v>0</v>
      </c>
      <c r="M116" s="68">
        <f>[1]Mides!L102</f>
        <v>0</v>
      </c>
      <c r="N116" s="68" t="str">
        <f>[1]Mides!M102</f>
        <v>X</v>
      </c>
      <c r="O116" s="68">
        <f t="shared" si="1"/>
        <v>0</v>
      </c>
      <c r="P116" s="68" t="str">
        <f>[1]Mides!R102</f>
        <v>Guatemala</v>
      </c>
      <c r="Q116" s="68" t="str">
        <f>[1]Mides!S102</f>
        <v>Guatemala</v>
      </c>
    </row>
    <row r="117" spans="2:17" x14ac:dyDescent="0.25">
      <c r="B117" s="64" t="str">
        <f>[1]Mides!E103</f>
        <v>Alejandra</v>
      </c>
      <c r="C117" s="65" t="str">
        <f>[1]Mides!D103</f>
        <v>Soto</v>
      </c>
      <c r="D117" s="66" t="str">
        <f>IF([1]Mides!F103=1,"X"," ")</f>
        <v>X</v>
      </c>
      <c r="E117" s="66" t="str">
        <f>IF([1]Mides!F103=2,"X"," ")</f>
        <v xml:space="preserve"> </v>
      </c>
      <c r="F117" s="67">
        <f>[1]Mides!B103</f>
        <v>0</v>
      </c>
      <c r="G117" s="66" t="str">
        <f>IF(AND([1]Mides!H103&gt;=1,[1]Mides!H103&lt;=14),"X"," ")</f>
        <v>X</v>
      </c>
      <c r="H117" s="66" t="str">
        <f>IF(AND([1]Mides!H103&gt;=14,[1]Mides!H103&lt;=30),"X"," ")</f>
        <v xml:space="preserve"> </v>
      </c>
      <c r="I117" s="66" t="str">
        <f>IF(AND([1]Mides!H103&gt;=31,[1]Mides!H103&lt;=60),"X","  ")</f>
        <v xml:space="preserve">  </v>
      </c>
      <c r="J117" s="66" t="str">
        <f>IF([1]Mides!H103&gt;60,"X", "  ")</f>
        <v xml:space="preserve">  </v>
      </c>
      <c r="K117" s="68">
        <f>[1]Mides!N103</f>
        <v>0</v>
      </c>
      <c r="L117" s="68">
        <f>[1]Mides!K103</f>
        <v>0</v>
      </c>
      <c r="M117" s="68">
        <f>[1]Mides!L103</f>
        <v>0</v>
      </c>
      <c r="N117" s="68" t="str">
        <f>[1]Mides!M103</f>
        <v>X</v>
      </c>
      <c r="O117" s="68">
        <f t="shared" si="1"/>
        <v>0</v>
      </c>
      <c r="P117" s="68" t="str">
        <f>[1]Mides!R103</f>
        <v>Guatemala</v>
      </c>
      <c r="Q117" s="68" t="str">
        <f>[1]Mides!S103</f>
        <v>Guatemala</v>
      </c>
    </row>
    <row r="118" spans="2:17" x14ac:dyDescent="0.25">
      <c r="B118" s="64" t="str">
        <f>[1]Mides!E104</f>
        <v>Ana</v>
      </c>
      <c r="C118" s="65" t="str">
        <f>[1]Mides!D104</f>
        <v xml:space="preserve">Rodriquez </v>
      </c>
      <c r="D118" s="66" t="str">
        <f>IF([1]Mides!F104=1,"X"," ")</f>
        <v>X</v>
      </c>
      <c r="E118" s="66" t="str">
        <f>IF([1]Mides!F104=2,"X"," ")</f>
        <v xml:space="preserve"> </v>
      </c>
      <c r="F118" s="67">
        <f>[1]Mides!B104</f>
        <v>2810785210101</v>
      </c>
      <c r="G118" s="66" t="str">
        <f>IF(AND([1]Mides!H104&gt;=1,[1]Mides!H104&lt;=14),"X"," ")</f>
        <v>X</v>
      </c>
      <c r="H118" s="66" t="str">
        <f>IF(AND([1]Mides!H104&gt;=14,[1]Mides!H104&lt;=30),"X"," ")</f>
        <v xml:space="preserve"> </v>
      </c>
      <c r="I118" s="66" t="str">
        <f>IF(AND([1]Mides!H104&gt;=31,[1]Mides!H104&lt;=60),"X","  ")</f>
        <v xml:space="preserve">  </v>
      </c>
      <c r="J118" s="66" t="str">
        <f>IF([1]Mides!H104&gt;60,"X", "  ")</f>
        <v xml:space="preserve">  </v>
      </c>
      <c r="K118" s="68">
        <f>[1]Mides!N104</f>
        <v>0</v>
      </c>
      <c r="L118" s="68">
        <f>[1]Mides!K104</f>
        <v>0</v>
      </c>
      <c r="M118" s="68">
        <f>[1]Mides!L104</f>
        <v>0</v>
      </c>
      <c r="N118" s="68" t="str">
        <f>[1]Mides!M104</f>
        <v>X</v>
      </c>
      <c r="O118" s="68">
        <f t="shared" si="1"/>
        <v>0</v>
      </c>
      <c r="P118" s="68" t="str">
        <f>[1]Mides!R104</f>
        <v>Guatemala</v>
      </c>
      <c r="Q118" s="68" t="str">
        <f>[1]Mides!S104</f>
        <v>Guatemala</v>
      </c>
    </row>
    <row r="119" spans="2:17" x14ac:dyDescent="0.25">
      <c r="B119" s="64" t="str">
        <f>[1]Mides!E105</f>
        <v>Sophia</v>
      </c>
      <c r="C119" s="65" t="str">
        <f>[1]Mides!D105</f>
        <v xml:space="preserve">Alvarado </v>
      </c>
      <c r="D119" s="66" t="str">
        <f>IF([1]Mides!F105=1,"X"," ")</f>
        <v>X</v>
      </c>
      <c r="E119" s="66" t="str">
        <f>IF([1]Mides!F105=2,"X"," ")</f>
        <v xml:space="preserve"> </v>
      </c>
      <c r="F119" s="67">
        <f>[1]Mides!B105</f>
        <v>0</v>
      </c>
      <c r="G119" s="66" t="str">
        <f>IF(AND([1]Mides!H105&gt;=1,[1]Mides!H105&lt;=14),"X"," ")</f>
        <v>X</v>
      </c>
      <c r="H119" s="66" t="str">
        <f>IF(AND([1]Mides!H105&gt;=14,[1]Mides!H105&lt;=30),"X"," ")</f>
        <v>X</v>
      </c>
      <c r="I119" s="66" t="str">
        <f>IF(AND([1]Mides!H105&gt;=31,[1]Mides!H105&lt;=60),"X","  ")</f>
        <v xml:space="preserve">  </v>
      </c>
      <c r="J119" s="66" t="str">
        <f>IF([1]Mides!H105&gt;60,"X", "  ")</f>
        <v xml:space="preserve">  </v>
      </c>
      <c r="K119" s="68">
        <f>[1]Mides!N105</f>
        <v>0</v>
      </c>
      <c r="L119" s="68">
        <f>[1]Mides!K105</f>
        <v>0</v>
      </c>
      <c r="M119" s="68">
        <f>[1]Mides!L105</f>
        <v>0</v>
      </c>
      <c r="N119" s="68" t="str">
        <f>[1]Mides!M105</f>
        <v>X</v>
      </c>
      <c r="O119" s="68">
        <f t="shared" si="1"/>
        <v>0</v>
      </c>
      <c r="P119" s="68" t="str">
        <f>[1]Mides!R105</f>
        <v>Guatemala</v>
      </c>
      <c r="Q119" s="68" t="str">
        <f>[1]Mides!S105</f>
        <v>Guatemala</v>
      </c>
    </row>
    <row r="120" spans="2:17" x14ac:dyDescent="0.25">
      <c r="B120" s="64" t="str">
        <f>[1]Mides!E106</f>
        <v xml:space="preserve">Carlos </v>
      </c>
      <c r="C120" s="65" t="str">
        <f>[1]Mides!D106</f>
        <v>Molina</v>
      </c>
      <c r="D120" s="66" t="str">
        <f>IF([1]Mides!F106=1,"X"," ")</f>
        <v xml:space="preserve"> </v>
      </c>
      <c r="E120" s="66" t="str">
        <f>IF([1]Mides!F106=2,"X"," ")</f>
        <v>X</v>
      </c>
      <c r="F120" s="67">
        <f>[1]Mides!B106</f>
        <v>0</v>
      </c>
      <c r="G120" s="66" t="str">
        <f>IF(AND([1]Mides!H106&gt;=1,[1]Mides!H106&lt;=14),"X"," ")</f>
        <v>X</v>
      </c>
      <c r="H120" s="66" t="str">
        <f>IF(AND([1]Mides!H106&gt;=14,[1]Mides!H106&lt;=30),"X"," ")</f>
        <v xml:space="preserve"> </v>
      </c>
      <c r="I120" s="66" t="str">
        <f>IF(AND([1]Mides!H106&gt;=31,[1]Mides!H106&lt;=60),"X","  ")</f>
        <v xml:space="preserve">  </v>
      </c>
      <c r="J120" s="66" t="str">
        <f>IF([1]Mides!H106&gt;60,"X", "  ")</f>
        <v xml:space="preserve">  </v>
      </c>
      <c r="K120" s="68">
        <f>[1]Mides!N106</f>
        <v>0</v>
      </c>
      <c r="L120" s="68">
        <f>[1]Mides!K106</f>
        <v>0</v>
      </c>
      <c r="M120" s="68">
        <f>[1]Mides!L106</f>
        <v>0</v>
      </c>
      <c r="N120" s="68" t="str">
        <f>[1]Mides!M106</f>
        <v>X</v>
      </c>
      <c r="O120" s="68">
        <f t="shared" si="1"/>
        <v>0</v>
      </c>
      <c r="P120" s="68" t="str">
        <f>[1]Mides!R106</f>
        <v>Guatemala</v>
      </c>
      <c r="Q120" s="68" t="str">
        <f>[1]Mides!S106</f>
        <v>Guatemala</v>
      </c>
    </row>
    <row r="121" spans="2:17" x14ac:dyDescent="0.25">
      <c r="B121" s="64" t="str">
        <f>[1]Mides!E107</f>
        <v>Melida</v>
      </c>
      <c r="C121" s="65" t="str">
        <f>[1]Mides!D107</f>
        <v>Rodriguez</v>
      </c>
      <c r="D121" s="66" t="str">
        <f>IF([1]Mides!F107=1,"X"," ")</f>
        <v>X</v>
      </c>
      <c r="E121" s="66" t="str">
        <f>IF([1]Mides!F107=2,"X"," ")</f>
        <v xml:space="preserve"> </v>
      </c>
      <c r="F121" s="67">
        <f>[1]Mides!B107</f>
        <v>2810784320101</v>
      </c>
      <c r="G121" s="66" t="str">
        <f>IF(AND([1]Mides!H107&gt;=1,[1]Mides!H107&lt;=14),"X"," ")</f>
        <v xml:space="preserve"> </v>
      </c>
      <c r="H121" s="66" t="str">
        <f>IF(AND([1]Mides!H107&gt;=14,[1]Mides!H107&lt;=30),"X"," ")</f>
        <v>X</v>
      </c>
      <c r="I121" s="66" t="str">
        <f>IF(AND([1]Mides!H107&gt;=31,[1]Mides!H107&lt;=60),"X","  ")</f>
        <v xml:space="preserve">  </v>
      </c>
      <c r="J121" s="66" t="str">
        <f>IF([1]Mides!H107&gt;60,"X", "  ")</f>
        <v xml:space="preserve">  </v>
      </c>
      <c r="K121" s="68">
        <f>[1]Mides!N107</f>
        <v>0</v>
      </c>
      <c r="L121" s="68">
        <f>[1]Mides!K107</f>
        <v>0</v>
      </c>
      <c r="M121" s="68">
        <f>[1]Mides!L107</f>
        <v>0</v>
      </c>
      <c r="N121" s="68" t="str">
        <f>[1]Mides!M107</f>
        <v>X</v>
      </c>
      <c r="O121" s="68">
        <f t="shared" si="1"/>
        <v>0</v>
      </c>
      <c r="P121" s="68" t="str">
        <f>[1]Mides!R107</f>
        <v>Guatemala</v>
      </c>
      <c r="Q121" s="68" t="str">
        <f>[1]Mides!S107</f>
        <v>Guatemala</v>
      </c>
    </row>
    <row r="122" spans="2:17" x14ac:dyDescent="0.25">
      <c r="B122" s="64" t="str">
        <f>[1]Mides!E108</f>
        <v xml:space="preserve">paola </v>
      </c>
      <c r="C122" s="65" t="str">
        <f>[1]Mides!D108</f>
        <v xml:space="preserve">Monterroso </v>
      </c>
      <c r="D122" s="66" t="str">
        <f>IF([1]Mides!F108=1,"X"," ")</f>
        <v>X</v>
      </c>
      <c r="E122" s="66" t="str">
        <f>IF([1]Mides!F108=2,"X"," ")</f>
        <v xml:space="preserve"> </v>
      </c>
      <c r="F122" s="67">
        <f>[1]Mides!B108</f>
        <v>0</v>
      </c>
      <c r="G122" s="66" t="str">
        <f>IF(AND([1]Mides!H108&gt;=1,[1]Mides!H108&lt;=14),"X"," ")</f>
        <v>X</v>
      </c>
      <c r="H122" s="66" t="str">
        <f>IF(AND([1]Mides!H108&gt;=14,[1]Mides!H108&lt;=30),"X"," ")</f>
        <v xml:space="preserve"> </v>
      </c>
      <c r="I122" s="66" t="str">
        <f>IF(AND([1]Mides!H108&gt;=31,[1]Mides!H108&lt;=60),"X","  ")</f>
        <v xml:space="preserve">  </v>
      </c>
      <c r="J122" s="66" t="str">
        <f>IF([1]Mides!H108&gt;60,"X", "  ")</f>
        <v xml:space="preserve">  </v>
      </c>
      <c r="K122" s="68">
        <f>[1]Mides!N108</f>
        <v>0</v>
      </c>
      <c r="L122" s="68">
        <f>[1]Mides!K108</f>
        <v>0</v>
      </c>
      <c r="M122" s="68">
        <f>[1]Mides!L108</f>
        <v>0</v>
      </c>
      <c r="N122" s="68" t="str">
        <f>[1]Mides!M108</f>
        <v>X</v>
      </c>
      <c r="O122" s="68">
        <f t="shared" si="1"/>
        <v>0</v>
      </c>
      <c r="P122" s="68" t="str">
        <f>[1]Mides!R108</f>
        <v>Guatemala</v>
      </c>
      <c r="Q122" s="68" t="str">
        <f>[1]Mides!S108</f>
        <v>Guatemala</v>
      </c>
    </row>
    <row r="123" spans="2:17" x14ac:dyDescent="0.25">
      <c r="B123" s="64" t="str">
        <f>[1]Mides!E109</f>
        <v>Deysy</v>
      </c>
      <c r="C123" s="65" t="str">
        <f>[1]Mides!D109</f>
        <v xml:space="preserve">Muñez </v>
      </c>
      <c r="D123" s="66" t="str">
        <f>IF([1]Mides!F109=1,"X"," ")</f>
        <v>X</v>
      </c>
      <c r="E123" s="66" t="str">
        <f>IF([1]Mides!F109=2,"X"," ")</f>
        <v xml:space="preserve"> </v>
      </c>
      <c r="F123" s="67">
        <f>[1]Mides!B109</f>
        <v>0</v>
      </c>
      <c r="G123" s="66" t="str">
        <f>IF(AND([1]Mides!H109&gt;=1,[1]Mides!H109&lt;=14),"X"," ")</f>
        <v>X</v>
      </c>
      <c r="H123" s="66" t="str">
        <f>IF(AND([1]Mides!H109&gt;=14,[1]Mides!H109&lt;=30),"X"," ")</f>
        <v xml:space="preserve"> </v>
      </c>
      <c r="I123" s="66" t="str">
        <f>IF(AND([1]Mides!H109&gt;=31,[1]Mides!H109&lt;=60),"X","  ")</f>
        <v xml:space="preserve">  </v>
      </c>
      <c r="J123" s="66" t="str">
        <f>IF([1]Mides!H109&gt;60,"X", "  ")</f>
        <v xml:space="preserve">  </v>
      </c>
      <c r="K123" s="68">
        <f>[1]Mides!N109</f>
        <v>0</v>
      </c>
      <c r="L123" s="68">
        <f>[1]Mides!K109</f>
        <v>0</v>
      </c>
      <c r="M123" s="68">
        <f>[1]Mides!L109</f>
        <v>0</v>
      </c>
      <c r="N123" s="68" t="str">
        <f>[1]Mides!M109</f>
        <v>X</v>
      </c>
      <c r="O123" s="68">
        <f t="shared" si="1"/>
        <v>0</v>
      </c>
      <c r="P123" s="68" t="str">
        <f>[1]Mides!R109</f>
        <v>Guatemala</v>
      </c>
      <c r="Q123" s="68" t="str">
        <f>[1]Mides!S109</f>
        <v>Guatemala</v>
      </c>
    </row>
    <row r="124" spans="2:17" x14ac:dyDescent="0.25">
      <c r="B124" s="64" t="str">
        <f>[1]Mides!E110</f>
        <v>Andrea</v>
      </c>
      <c r="C124" s="65" t="str">
        <f>[1]Mides!D110</f>
        <v>Montes</v>
      </c>
      <c r="D124" s="66" t="str">
        <f>IF([1]Mides!F110=1,"X"," ")</f>
        <v>X</v>
      </c>
      <c r="E124" s="66" t="str">
        <f>IF([1]Mides!F110=2,"X"," ")</f>
        <v xml:space="preserve"> </v>
      </c>
      <c r="F124" s="67">
        <f>[1]Mides!B110</f>
        <v>0</v>
      </c>
      <c r="G124" s="66" t="str">
        <f>IF(AND([1]Mides!H110&gt;=1,[1]Mides!H110&lt;=14),"X"," ")</f>
        <v>X</v>
      </c>
      <c r="H124" s="66" t="str">
        <f>IF(AND([1]Mides!H110&gt;=14,[1]Mides!H110&lt;=30),"X"," ")</f>
        <v xml:space="preserve"> </v>
      </c>
      <c r="I124" s="66" t="str">
        <f>IF(AND([1]Mides!H110&gt;=31,[1]Mides!H110&lt;=60),"X","  ")</f>
        <v xml:space="preserve">  </v>
      </c>
      <c r="J124" s="66" t="str">
        <f>IF([1]Mides!H110&gt;60,"X", "  ")</f>
        <v xml:space="preserve">  </v>
      </c>
      <c r="K124" s="68">
        <f>[1]Mides!N110</f>
        <v>0</v>
      </c>
      <c r="L124" s="68">
        <f>[1]Mides!K110</f>
        <v>0</v>
      </c>
      <c r="M124" s="68">
        <f>[1]Mides!L110</f>
        <v>0</v>
      </c>
      <c r="N124" s="68" t="str">
        <f>[1]Mides!M110</f>
        <v>X</v>
      </c>
      <c r="O124" s="68">
        <f t="shared" si="1"/>
        <v>0</v>
      </c>
      <c r="P124" s="68" t="str">
        <f>[1]Mides!R110</f>
        <v>Guatemala</v>
      </c>
      <c r="Q124" s="68" t="str">
        <f>[1]Mides!S110</f>
        <v>Guatemala</v>
      </c>
    </row>
    <row r="125" spans="2:17" x14ac:dyDescent="0.25">
      <c r="B125" s="64" t="str">
        <f>[1]Mides!E111</f>
        <v>Abigail</v>
      </c>
      <c r="C125" s="65" t="str">
        <f>[1]Mides!D111</f>
        <v>Vasquez</v>
      </c>
      <c r="D125" s="66" t="str">
        <f>IF([1]Mides!F111=1,"X"," ")</f>
        <v>X</v>
      </c>
      <c r="E125" s="66" t="str">
        <f>IF([1]Mides!F111=2,"X"," ")</f>
        <v xml:space="preserve"> </v>
      </c>
      <c r="F125" s="67">
        <f>[1]Mides!B111</f>
        <v>0</v>
      </c>
      <c r="G125" s="66" t="str">
        <f>IF(AND([1]Mides!H111&gt;=1,[1]Mides!H111&lt;=14),"X"," ")</f>
        <v>X</v>
      </c>
      <c r="H125" s="66" t="str">
        <f>IF(AND([1]Mides!H111&gt;=14,[1]Mides!H111&lt;=30),"X"," ")</f>
        <v xml:space="preserve"> </v>
      </c>
      <c r="I125" s="66" t="str">
        <f>IF(AND([1]Mides!H111&gt;=31,[1]Mides!H111&lt;=60),"X","  ")</f>
        <v xml:space="preserve">  </v>
      </c>
      <c r="J125" s="66" t="str">
        <f>IF([1]Mides!H111&gt;60,"X", "  ")</f>
        <v xml:space="preserve">  </v>
      </c>
      <c r="K125" s="68">
        <f>[1]Mides!N111</f>
        <v>0</v>
      </c>
      <c r="L125" s="68">
        <f>[1]Mides!K111</f>
        <v>0</v>
      </c>
      <c r="M125" s="68">
        <f>[1]Mides!L111</f>
        <v>0</v>
      </c>
      <c r="N125" s="68" t="str">
        <f>[1]Mides!M111</f>
        <v>X</v>
      </c>
      <c r="O125" s="68">
        <f t="shared" si="1"/>
        <v>0</v>
      </c>
      <c r="P125" s="68" t="str">
        <f>[1]Mides!R111</f>
        <v>Guatemala</v>
      </c>
      <c r="Q125" s="68" t="str">
        <f>[1]Mides!S111</f>
        <v>Guatemala</v>
      </c>
    </row>
    <row r="126" spans="2:17" x14ac:dyDescent="0.25">
      <c r="B126" s="64" t="str">
        <f>[1]Mides!E112</f>
        <v>Pamela</v>
      </c>
      <c r="C126" s="65" t="str">
        <f>[1]Mides!D112</f>
        <v>Gordillo</v>
      </c>
      <c r="D126" s="66" t="str">
        <f>IF([1]Mides!F112=1,"X"," ")</f>
        <v>X</v>
      </c>
      <c r="E126" s="66" t="str">
        <f>IF([1]Mides!F112=2,"X"," ")</f>
        <v xml:space="preserve"> </v>
      </c>
      <c r="F126" s="67">
        <f>[1]Mides!B112</f>
        <v>0</v>
      </c>
      <c r="G126" s="66" t="str">
        <f>IF(AND([1]Mides!H112&gt;=1,[1]Mides!H112&lt;=14),"X"," ")</f>
        <v>X</v>
      </c>
      <c r="H126" s="66" t="str">
        <f>IF(AND([1]Mides!H112&gt;=14,[1]Mides!H112&lt;=30),"X"," ")</f>
        <v xml:space="preserve"> </v>
      </c>
      <c r="I126" s="66" t="str">
        <f>IF(AND([1]Mides!H112&gt;=31,[1]Mides!H112&lt;=60),"X","  ")</f>
        <v xml:space="preserve">  </v>
      </c>
      <c r="J126" s="66" t="str">
        <f>IF([1]Mides!H112&gt;60,"X", "  ")</f>
        <v xml:space="preserve">  </v>
      </c>
      <c r="K126" s="68">
        <f>[1]Mides!N112</f>
        <v>0</v>
      </c>
      <c r="L126" s="68">
        <f>[1]Mides!K112</f>
        <v>0</v>
      </c>
      <c r="M126" s="68">
        <f>[1]Mides!L112</f>
        <v>0</v>
      </c>
      <c r="N126" s="68" t="str">
        <f>[1]Mides!M112</f>
        <v>X</v>
      </c>
      <c r="O126" s="68">
        <f t="shared" si="1"/>
        <v>0</v>
      </c>
      <c r="P126" s="68" t="str">
        <f>[1]Mides!R112</f>
        <v>Guatemala</v>
      </c>
      <c r="Q126" s="68" t="str">
        <f>[1]Mides!S112</f>
        <v>Guatemala</v>
      </c>
    </row>
    <row r="127" spans="2:17" x14ac:dyDescent="0.25">
      <c r="B127" s="64" t="str">
        <f>[1]Mides!E113</f>
        <v>Maria</v>
      </c>
      <c r="C127" s="65" t="str">
        <f>[1]Mides!D113</f>
        <v xml:space="preserve">Vasquez </v>
      </c>
      <c r="D127" s="66" t="str">
        <f>IF([1]Mides!F113=1,"X"," ")</f>
        <v>X</v>
      </c>
      <c r="E127" s="66" t="str">
        <f>IF([1]Mides!F113=2,"X"," ")</f>
        <v xml:space="preserve"> </v>
      </c>
      <c r="F127" s="67">
        <f>[1]Mides!B113</f>
        <v>0</v>
      </c>
      <c r="G127" s="66" t="str">
        <f>IF(AND([1]Mides!H113&gt;=1,[1]Mides!H113&lt;=14),"X"," ")</f>
        <v>X</v>
      </c>
      <c r="H127" s="66" t="str">
        <f>IF(AND([1]Mides!H113&gt;=14,[1]Mides!H113&lt;=30),"X"," ")</f>
        <v xml:space="preserve"> </v>
      </c>
      <c r="I127" s="66" t="str">
        <f>IF(AND([1]Mides!H113&gt;=31,[1]Mides!H113&lt;=60),"X","  ")</f>
        <v xml:space="preserve">  </v>
      </c>
      <c r="J127" s="66" t="str">
        <f>IF([1]Mides!H113&gt;60,"X", "  ")</f>
        <v xml:space="preserve">  </v>
      </c>
      <c r="K127" s="68">
        <f>[1]Mides!N113</f>
        <v>0</v>
      </c>
      <c r="L127" s="68">
        <f>[1]Mides!K113</f>
        <v>0</v>
      </c>
      <c r="M127" s="68">
        <f>[1]Mides!L113</f>
        <v>0</v>
      </c>
      <c r="N127" s="68" t="str">
        <f>[1]Mides!M113</f>
        <v>X</v>
      </c>
      <c r="O127" s="68">
        <f t="shared" si="1"/>
        <v>0</v>
      </c>
      <c r="P127" s="68" t="str">
        <f>[1]Mides!R113</f>
        <v>Guatemala</v>
      </c>
      <c r="Q127" s="68" t="str">
        <f>[1]Mides!S113</f>
        <v>Guatemala</v>
      </c>
    </row>
    <row r="128" spans="2:17" x14ac:dyDescent="0.25">
      <c r="B128" s="64" t="str">
        <f>[1]Mides!E114</f>
        <v xml:space="preserve">Angela </v>
      </c>
      <c r="C128" s="65" t="str">
        <f>[1]Mides!D114</f>
        <v>Tista</v>
      </c>
      <c r="D128" s="66" t="str">
        <f>IF([1]Mides!F114=1,"X"," ")</f>
        <v>X</v>
      </c>
      <c r="E128" s="66" t="str">
        <f>IF([1]Mides!F114=2,"X"," ")</f>
        <v xml:space="preserve"> </v>
      </c>
      <c r="F128" s="67">
        <f>[1]Mides!B114</f>
        <v>0</v>
      </c>
      <c r="G128" s="66" t="str">
        <f>IF(AND([1]Mides!H114&gt;=1,[1]Mides!H114&lt;=14),"X"," ")</f>
        <v>X</v>
      </c>
      <c r="H128" s="66" t="str">
        <f>IF(AND([1]Mides!H114&gt;=14,[1]Mides!H114&lt;=30),"X"," ")</f>
        <v xml:space="preserve"> </v>
      </c>
      <c r="I128" s="66" t="str">
        <f>IF(AND([1]Mides!H114&gt;=31,[1]Mides!H114&lt;=60),"X","  ")</f>
        <v xml:space="preserve">  </v>
      </c>
      <c r="J128" s="66" t="str">
        <f>IF([1]Mides!H114&gt;60,"X", "  ")</f>
        <v xml:space="preserve">  </v>
      </c>
      <c r="K128" s="68">
        <f>[1]Mides!N114</f>
        <v>0</v>
      </c>
      <c r="L128" s="68">
        <f>[1]Mides!K114</f>
        <v>0</v>
      </c>
      <c r="M128" s="68">
        <f>[1]Mides!L114</f>
        <v>0</v>
      </c>
      <c r="N128" s="68" t="str">
        <f>[1]Mides!M114</f>
        <v>X</v>
      </c>
      <c r="O128" s="68">
        <f t="shared" si="1"/>
        <v>0</v>
      </c>
      <c r="P128" s="68" t="str">
        <f>[1]Mides!R114</f>
        <v>Guatemala</v>
      </c>
      <c r="Q128" s="68" t="str">
        <f>[1]Mides!S114</f>
        <v>Guatemala</v>
      </c>
    </row>
    <row r="129" spans="2:17" x14ac:dyDescent="0.25">
      <c r="B129" s="64" t="str">
        <f>[1]Mides!E115</f>
        <v>Libmi</v>
      </c>
      <c r="C129" s="65" t="str">
        <f>[1]Mides!D115</f>
        <v xml:space="preserve">Vasquez </v>
      </c>
      <c r="D129" s="66" t="str">
        <f>IF([1]Mides!F115=1,"X"," ")</f>
        <v>X</v>
      </c>
      <c r="E129" s="66" t="str">
        <f>IF([1]Mides!F115=2,"X"," ")</f>
        <v xml:space="preserve"> </v>
      </c>
      <c r="F129" s="67">
        <f>[1]Mides!B115</f>
        <v>0</v>
      </c>
      <c r="G129" s="66" t="str">
        <f>IF(AND([1]Mides!H115&gt;=1,[1]Mides!H115&lt;=14),"X"," ")</f>
        <v>X</v>
      </c>
      <c r="H129" s="66" t="str">
        <f>IF(AND([1]Mides!H115&gt;=14,[1]Mides!H115&lt;=30),"X"," ")</f>
        <v xml:space="preserve"> </v>
      </c>
      <c r="I129" s="66" t="str">
        <f>IF(AND([1]Mides!H115&gt;=31,[1]Mides!H115&lt;=60),"X","  ")</f>
        <v xml:space="preserve">  </v>
      </c>
      <c r="J129" s="66" t="str">
        <f>IF([1]Mides!H115&gt;60,"X", "  ")</f>
        <v xml:space="preserve">  </v>
      </c>
      <c r="K129" s="68">
        <f>[1]Mides!N115</f>
        <v>0</v>
      </c>
      <c r="L129" s="68">
        <f>[1]Mides!K115</f>
        <v>0</v>
      </c>
      <c r="M129" s="68">
        <f>[1]Mides!L115</f>
        <v>0</v>
      </c>
      <c r="N129" s="68" t="str">
        <f>[1]Mides!M115</f>
        <v>X</v>
      </c>
      <c r="O129" s="68">
        <f t="shared" si="1"/>
        <v>0</v>
      </c>
      <c r="P129" s="68" t="str">
        <f>[1]Mides!R115</f>
        <v>Guatemala</v>
      </c>
      <c r="Q129" s="68" t="str">
        <f>[1]Mides!S115</f>
        <v>Guatemala</v>
      </c>
    </row>
    <row r="130" spans="2:17" x14ac:dyDescent="0.25">
      <c r="B130" s="64" t="str">
        <f>[1]Mides!E116</f>
        <v>Julia</v>
      </c>
      <c r="C130" s="65" t="str">
        <f>[1]Mides!D116</f>
        <v xml:space="preserve">Chavez </v>
      </c>
      <c r="D130" s="66" t="str">
        <f>IF([1]Mides!F116=1,"X"," ")</f>
        <v>X</v>
      </c>
      <c r="E130" s="66" t="str">
        <f>IF([1]Mides!F116=2,"X"," ")</f>
        <v xml:space="preserve"> </v>
      </c>
      <c r="F130" s="67">
        <f>[1]Mides!B116</f>
        <v>3012102250101</v>
      </c>
      <c r="G130" s="66" t="str">
        <f>IF(AND([1]Mides!H116&gt;=1,[1]Mides!H116&lt;=14),"X"," ")</f>
        <v>X</v>
      </c>
      <c r="H130" s="66" t="str">
        <f>IF(AND([1]Mides!H116&gt;=14,[1]Mides!H116&lt;=30),"X"," ")</f>
        <v xml:space="preserve"> </v>
      </c>
      <c r="I130" s="66" t="str">
        <f>IF(AND([1]Mides!H116&gt;=31,[1]Mides!H116&lt;=60),"X","  ")</f>
        <v xml:space="preserve">  </v>
      </c>
      <c r="J130" s="66" t="str">
        <f>IF([1]Mides!H116&gt;60,"X", "  ")</f>
        <v xml:space="preserve">  </v>
      </c>
      <c r="K130" s="68">
        <f>[1]Mides!N116</f>
        <v>0</v>
      </c>
      <c r="L130" s="68">
        <f>[1]Mides!K116</f>
        <v>0</v>
      </c>
      <c r="M130" s="68">
        <f>[1]Mides!L116</f>
        <v>0</v>
      </c>
      <c r="N130" s="68" t="str">
        <f>[1]Mides!M116</f>
        <v>X</v>
      </c>
      <c r="O130" s="68">
        <f t="shared" si="1"/>
        <v>0</v>
      </c>
      <c r="P130" s="68" t="str">
        <f>[1]Mides!R116</f>
        <v>Guatemala</v>
      </c>
      <c r="Q130" s="68" t="str">
        <f>[1]Mides!S116</f>
        <v>Guatemala</v>
      </c>
    </row>
    <row r="131" spans="2:17" x14ac:dyDescent="0.25">
      <c r="B131" s="64" t="str">
        <f>[1]Mides!E117</f>
        <v>Nicolle</v>
      </c>
      <c r="C131" s="65" t="str">
        <f>[1]Mides!D117</f>
        <v xml:space="preserve">Canga </v>
      </c>
      <c r="D131" s="66" t="str">
        <f>IF([1]Mides!F117=1,"X"," ")</f>
        <v>X</v>
      </c>
      <c r="E131" s="66" t="str">
        <f>IF([1]Mides!F117=2,"X"," ")</f>
        <v xml:space="preserve"> </v>
      </c>
      <c r="F131" s="67">
        <f>[1]Mides!B117</f>
        <v>2295607250108</v>
      </c>
      <c r="G131" s="66" t="str">
        <f>IF(AND([1]Mides!H117&gt;=1,[1]Mides!H117&lt;=14),"X"," ")</f>
        <v>X</v>
      </c>
      <c r="H131" s="66" t="str">
        <f>IF(AND([1]Mides!H117&gt;=14,[1]Mides!H117&lt;=30),"X"," ")</f>
        <v xml:space="preserve"> </v>
      </c>
      <c r="I131" s="66" t="str">
        <f>IF(AND([1]Mides!H117&gt;=31,[1]Mides!H117&lt;=60),"X","  ")</f>
        <v xml:space="preserve">  </v>
      </c>
      <c r="J131" s="66" t="str">
        <f>IF([1]Mides!H117&gt;60,"X", "  ")</f>
        <v xml:space="preserve">  </v>
      </c>
      <c r="K131" s="68">
        <f>[1]Mides!N117</f>
        <v>0</v>
      </c>
      <c r="L131" s="68">
        <f>[1]Mides!K117</f>
        <v>0</v>
      </c>
      <c r="M131" s="68">
        <f>[1]Mides!L117</f>
        <v>0</v>
      </c>
      <c r="N131" s="68" t="str">
        <f>[1]Mides!M117</f>
        <v>X</v>
      </c>
      <c r="O131" s="68">
        <f t="shared" si="1"/>
        <v>0</v>
      </c>
      <c r="P131" s="68" t="str">
        <f>[1]Mides!R117</f>
        <v>Guatemala</v>
      </c>
      <c r="Q131" s="68" t="str">
        <f>[1]Mides!S117</f>
        <v>Guatemala</v>
      </c>
    </row>
    <row r="132" spans="2:17" x14ac:dyDescent="0.25">
      <c r="B132" s="64" t="str">
        <f>[1]Mides!E118</f>
        <v>Mariela</v>
      </c>
      <c r="C132" s="65" t="str">
        <f>[1]Mides!D118</f>
        <v>Godoy</v>
      </c>
      <c r="D132" s="66" t="str">
        <f>IF([1]Mides!F118=1,"X"," ")</f>
        <v>X</v>
      </c>
      <c r="E132" s="66" t="str">
        <f>IF([1]Mides!F118=2,"X"," ")</f>
        <v xml:space="preserve"> </v>
      </c>
      <c r="F132" s="67">
        <f>[1]Mides!B118</f>
        <v>0</v>
      </c>
      <c r="G132" s="66" t="str">
        <f>IF(AND([1]Mides!H118&gt;=1,[1]Mides!H118&lt;=14),"X"," ")</f>
        <v>X</v>
      </c>
      <c r="H132" s="66" t="str">
        <f>IF(AND([1]Mides!H118&gt;=14,[1]Mides!H118&lt;=30),"X"," ")</f>
        <v xml:space="preserve"> </v>
      </c>
      <c r="I132" s="66" t="str">
        <f>IF(AND([1]Mides!H118&gt;=31,[1]Mides!H118&lt;=60),"X","  ")</f>
        <v xml:space="preserve">  </v>
      </c>
      <c r="J132" s="66" t="str">
        <f>IF([1]Mides!H118&gt;60,"X", "  ")</f>
        <v xml:space="preserve">  </v>
      </c>
      <c r="K132" s="68">
        <f>[1]Mides!N118</f>
        <v>0</v>
      </c>
      <c r="L132" s="68">
        <f>[1]Mides!K118</f>
        <v>0</v>
      </c>
      <c r="M132" s="68">
        <f>[1]Mides!L118</f>
        <v>0</v>
      </c>
      <c r="N132" s="68" t="str">
        <f>[1]Mides!M118</f>
        <v>X</v>
      </c>
      <c r="O132" s="68">
        <f t="shared" si="1"/>
        <v>0</v>
      </c>
      <c r="P132" s="68" t="str">
        <f>[1]Mides!R118</f>
        <v>Guatemala</v>
      </c>
      <c r="Q132" s="68" t="str">
        <f>[1]Mides!S118</f>
        <v>Guatemala</v>
      </c>
    </row>
    <row r="133" spans="2:17" x14ac:dyDescent="0.25">
      <c r="B133" s="64" t="str">
        <f>[1]Mides!E119</f>
        <v>Debora</v>
      </c>
      <c r="C133" s="65" t="str">
        <f>[1]Mides!D119</f>
        <v>Villatoro</v>
      </c>
      <c r="D133" s="66" t="str">
        <f>IF([1]Mides!F119=1,"X"," ")</f>
        <v>X</v>
      </c>
      <c r="E133" s="66" t="str">
        <f>IF([1]Mides!F119=2,"X"," ")</f>
        <v xml:space="preserve"> </v>
      </c>
      <c r="F133" s="67">
        <f>[1]Mides!B119</f>
        <v>2160927440101</v>
      </c>
      <c r="G133" s="66" t="str">
        <f>IF(AND([1]Mides!H119&gt;=1,[1]Mides!H119&lt;=14),"X"," ")</f>
        <v>X</v>
      </c>
      <c r="H133" s="66" t="str">
        <f>IF(AND([1]Mides!H119&gt;=14,[1]Mides!H119&lt;=30),"X"," ")</f>
        <v xml:space="preserve"> </v>
      </c>
      <c r="I133" s="66" t="str">
        <f>IF(AND([1]Mides!H119&gt;=31,[1]Mides!H119&lt;=60),"X","  ")</f>
        <v xml:space="preserve">  </v>
      </c>
      <c r="J133" s="66" t="str">
        <f>IF([1]Mides!H119&gt;60,"X", "  ")</f>
        <v xml:space="preserve">  </v>
      </c>
      <c r="K133" s="68">
        <f>[1]Mides!N119</f>
        <v>0</v>
      </c>
      <c r="L133" s="68">
        <f>[1]Mides!K119</f>
        <v>0</v>
      </c>
      <c r="M133" s="68">
        <f>[1]Mides!L119</f>
        <v>0</v>
      </c>
      <c r="N133" s="68" t="str">
        <f>[1]Mides!M119</f>
        <v>X</v>
      </c>
      <c r="O133" s="68">
        <f t="shared" si="1"/>
        <v>0</v>
      </c>
      <c r="P133" s="68" t="str">
        <f>[1]Mides!R119</f>
        <v>Guatemala</v>
      </c>
      <c r="Q133" s="68" t="str">
        <f>[1]Mides!S119</f>
        <v>Guatemala</v>
      </c>
    </row>
    <row r="134" spans="2:17" x14ac:dyDescent="0.25">
      <c r="B134" s="64" t="str">
        <f>[1]Mides!E120</f>
        <v>Alexa</v>
      </c>
      <c r="C134" s="65" t="str">
        <f>[1]Mides!D120</f>
        <v>Morales</v>
      </c>
      <c r="D134" s="66" t="str">
        <f>IF([1]Mides!F120=1,"X"," ")</f>
        <v>X</v>
      </c>
      <c r="E134" s="66" t="str">
        <f>IF([1]Mides!F120=2,"X"," ")</f>
        <v xml:space="preserve"> </v>
      </c>
      <c r="F134" s="67">
        <f>[1]Mides!B120</f>
        <v>0</v>
      </c>
      <c r="G134" s="66" t="str">
        <f>IF(AND([1]Mides!H120&gt;=1,[1]Mides!H120&lt;=14),"X"," ")</f>
        <v>X</v>
      </c>
      <c r="H134" s="66" t="str">
        <f>IF(AND([1]Mides!H120&gt;=14,[1]Mides!H120&lt;=30),"X"," ")</f>
        <v xml:space="preserve"> </v>
      </c>
      <c r="I134" s="66" t="str">
        <f>IF(AND([1]Mides!H120&gt;=31,[1]Mides!H120&lt;=60),"X","  ")</f>
        <v xml:space="preserve">  </v>
      </c>
      <c r="J134" s="66" t="str">
        <f>IF([1]Mides!H120&gt;60,"X", "  ")</f>
        <v xml:space="preserve">  </v>
      </c>
      <c r="K134" s="68">
        <f>[1]Mides!N120</f>
        <v>0</v>
      </c>
      <c r="L134" s="68">
        <f>[1]Mides!K120</f>
        <v>0</v>
      </c>
      <c r="M134" s="68">
        <f>[1]Mides!L120</f>
        <v>0</v>
      </c>
      <c r="N134" s="68" t="str">
        <f>[1]Mides!M120</f>
        <v>X</v>
      </c>
      <c r="O134" s="68">
        <f t="shared" si="1"/>
        <v>0</v>
      </c>
      <c r="P134" s="68" t="str">
        <f>[1]Mides!R120</f>
        <v>Guatemala</v>
      </c>
      <c r="Q134" s="68" t="str">
        <f>[1]Mides!S120</f>
        <v>Guatemala</v>
      </c>
    </row>
    <row r="135" spans="2:17" x14ac:dyDescent="0.25">
      <c r="B135" s="64" t="str">
        <f>[1]Mides!E121</f>
        <v>Jimena</v>
      </c>
      <c r="C135" s="65" t="str">
        <f>[1]Mides!D121</f>
        <v>Sanchez</v>
      </c>
      <c r="D135" s="66" t="str">
        <f>IF([1]Mides!F121=1,"X"," ")</f>
        <v>X</v>
      </c>
      <c r="E135" s="66" t="str">
        <f>IF([1]Mides!F121=2,"X"," ")</f>
        <v xml:space="preserve"> </v>
      </c>
      <c r="F135" s="67">
        <f>[1]Mides!B121</f>
        <v>2052818930101</v>
      </c>
      <c r="G135" s="66" t="str">
        <f>IF(AND([1]Mides!H121&gt;=1,[1]Mides!H121&lt;=14),"X"," ")</f>
        <v>X</v>
      </c>
      <c r="H135" s="66" t="str">
        <f>IF(AND([1]Mides!H121&gt;=14,[1]Mides!H121&lt;=30),"X"," ")</f>
        <v xml:space="preserve"> </v>
      </c>
      <c r="I135" s="66" t="str">
        <f>IF(AND([1]Mides!H121&gt;=31,[1]Mides!H121&lt;=60),"X","  ")</f>
        <v xml:space="preserve">  </v>
      </c>
      <c r="J135" s="66" t="str">
        <f>IF([1]Mides!H121&gt;60,"X", "  ")</f>
        <v xml:space="preserve">  </v>
      </c>
      <c r="K135" s="68">
        <f>[1]Mides!N121</f>
        <v>0</v>
      </c>
      <c r="L135" s="68">
        <f>[1]Mides!K121</f>
        <v>0</v>
      </c>
      <c r="M135" s="68">
        <f>[1]Mides!L121</f>
        <v>0</v>
      </c>
      <c r="N135" s="68" t="str">
        <f>[1]Mides!M121</f>
        <v>X</v>
      </c>
      <c r="O135" s="68">
        <f t="shared" si="1"/>
        <v>0</v>
      </c>
      <c r="P135" s="68" t="str">
        <f>[1]Mides!R121</f>
        <v>Guatemala</v>
      </c>
      <c r="Q135" s="68" t="str">
        <f>[1]Mides!S121</f>
        <v>Guatemala</v>
      </c>
    </row>
    <row r="136" spans="2:17" x14ac:dyDescent="0.25">
      <c r="B136" s="64" t="str">
        <f>[1]Mides!E122</f>
        <v>Natalia</v>
      </c>
      <c r="C136" s="65" t="str">
        <f>[1]Mides!D122</f>
        <v>Belteton</v>
      </c>
      <c r="D136" s="66" t="str">
        <f>IF([1]Mides!F122=1,"X"," ")</f>
        <v>X</v>
      </c>
      <c r="E136" s="66" t="str">
        <f>IF([1]Mides!F122=2,"X"," ")</f>
        <v xml:space="preserve"> </v>
      </c>
      <c r="F136" s="67">
        <f>[1]Mides!B122</f>
        <v>0</v>
      </c>
      <c r="G136" s="66" t="str">
        <f>IF(AND([1]Mides!H122&gt;=1,[1]Mides!H122&lt;=14),"X"," ")</f>
        <v>X</v>
      </c>
      <c r="H136" s="66" t="str">
        <f>IF(AND([1]Mides!H122&gt;=14,[1]Mides!H122&lt;=30),"X"," ")</f>
        <v xml:space="preserve"> </v>
      </c>
      <c r="I136" s="66" t="str">
        <f>IF(AND([1]Mides!H122&gt;=31,[1]Mides!H122&lt;=60),"X","  ")</f>
        <v xml:space="preserve">  </v>
      </c>
      <c r="J136" s="66" t="str">
        <f>IF([1]Mides!H122&gt;60,"X", "  ")</f>
        <v xml:space="preserve">  </v>
      </c>
      <c r="K136" s="68">
        <f>[1]Mides!N122</f>
        <v>0</v>
      </c>
      <c r="L136" s="68">
        <f>[1]Mides!K122</f>
        <v>0</v>
      </c>
      <c r="M136" s="68">
        <f>[1]Mides!L122</f>
        <v>0</v>
      </c>
      <c r="N136" s="68" t="str">
        <f>[1]Mides!M122</f>
        <v>X</v>
      </c>
      <c r="O136" s="68">
        <f t="shared" si="1"/>
        <v>0</v>
      </c>
      <c r="P136" s="68" t="str">
        <f>[1]Mides!R122</f>
        <v>Guatemala</v>
      </c>
      <c r="Q136" s="68" t="str">
        <f>[1]Mides!S122</f>
        <v>Guatemala</v>
      </c>
    </row>
    <row r="137" spans="2:17" x14ac:dyDescent="0.25">
      <c r="B137" s="64" t="str">
        <f>[1]Mides!E123</f>
        <v>Ammy</v>
      </c>
      <c r="C137" s="65" t="str">
        <f>[1]Mides!D123</f>
        <v>Ibarra</v>
      </c>
      <c r="D137" s="66" t="str">
        <f>IF([1]Mides!F123=1,"X"," ")</f>
        <v>X</v>
      </c>
      <c r="E137" s="66" t="str">
        <f>IF([1]Mides!F123=2,"X"," ")</f>
        <v xml:space="preserve"> </v>
      </c>
      <c r="F137" s="67">
        <f>[1]Mides!B123</f>
        <v>3008506030101</v>
      </c>
      <c r="G137" s="66" t="str">
        <f>IF(AND([1]Mides!H123&gt;=1,[1]Mides!H123&lt;=14),"X"," ")</f>
        <v>X</v>
      </c>
      <c r="H137" s="66" t="str">
        <f>IF(AND([1]Mides!H123&gt;=14,[1]Mides!H123&lt;=30),"X"," ")</f>
        <v xml:space="preserve"> </v>
      </c>
      <c r="I137" s="66" t="str">
        <f>IF(AND([1]Mides!H123&gt;=31,[1]Mides!H123&lt;=60),"X","  ")</f>
        <v xml:space="preserve">  </v>
      </c>
      <c r="J137" s="66" t="str">
        <f>IF([1]Mides!H123&gt;60,"X", "  ")</f>
        <v xml:space="preserve">  </v>
      </c>
      <c r="K137" s="68">
        <f>[1]Mides!N123</f>
        <v>0</v>
      </c>
      <c r="L137" s="68">
        <f>[1]Mides!K123</f>
        <v>0</v>
      </c>
      <c r="M137" s="68">
        <f>[1]Mides!L123</f>
        <v>0</v>
      </c>
      <c r="N137" s="68" t="str">
        <f>[1]Mides!M123</f>
        <v>X</v>
      </c>
      <c r="O137" s="68">
        <f t="shared" si="1"/>
        <v>0</v>
      </c>
      <c r="P137" s="68" t="str">
        <f>[1]Mides!R123</f>
        <v>Guatemala</v>
      </c>
      <c r="Q137" s="68" t="str">
        <f>[1]Mides!S123</f>
        <v>Guatemala</v>
      </c>
    </row>
    <row r="138" spans="2:17" x14ac:dyDescent="0.25">
      <c r="B138" s="64" t="str">
        <f>[1]Mides!E124</f>
        <v>Fatima</v>
      </c>
      <c r="C138" s="65" t="str">
        <f>[1]Mides!D124</f>
        <v>Tobias</v>
      </c>
      <c r="D138" s="66" t="str">
        <f>IF([1]Mides!F124=1,"X"," ")</f>
        <v>X</v>
      </c>
      <c r="E138" s="66" t="str">
        <f>IF([1]Mides!F124=2,"X"," ")</f>
        <v xml:space="preserve"> </v>
      </c>
      <c r="F138" s="67">
        <f>[1]Mides!B124</f>
        <v>0</v>
      </c>
      <c r="G138" s="66" t="str">
        <f>IF(AND([1]Mides!H124&gt;=1,[1]Mides!H124&lt;=14),"X"," ")</f>
        <v>X</v>
      </c>
      <c r="H138" s="66" t="str">
        <f>IF(AND([1]Mides!H124&gt;=14,[1]Mides!H124&lt;=30),"X"," ")</f>
        <v xml:space="preserve"> </v>
      </c>
      <c r="I138" s="66" t="str">
        <f>IF(AND([1]Mides!H124&gt;=31,[1]Mides!H124&lt;=60),"X","  ")</f>
        <v xml:space="preserve">  </v>
      </c>
      <c r="J138" s="66" t="str">
        <f>IF([1]Mides!H124&gt;60,"X", "  ")</f>
        <v xml:space="preserve">  </v>
      </c>
      <c r="K138" s="68">
        <f>[1]Mides!N124</f>
        <v>0</v>
      </c>
      <c r="L138" s="68">
        <f>[1]Mides!K124</f>
        <v>0</v>
      </c>
      <c r="M138" s="68">
        <f>[1]Mides!L124</f>
        <v>0</v>
      </c>
      <c r="N138" s="68" t="str">
        <f>[1]Mides!M124</f>
        <v>X</v>
      </c>
      <c r="O138" s="68">
        <f t="shared" si="1"/>
        <v>0</v>
      </c>
      <c r="P138" s="68" t="str">
        <f>[1]Mides!R124</f>
        <v>Guatemala</v>
      </c>
      <c r="Q138" s="68" t="str">
        <f>[1]Mides!S124</f>
        <v>Guatemala</v>
      </c>
    </row>
    <row r="139" spans="2:17" x14ac:dyDescent="0.25">
      <c r="B139" s="64" t="str">
        <f>[1]Mides!E125</f>
        <v>Luisa</v>
      </c>
      <c r="C139" s="65" t="str">
        <f>[1]Mides!D125</f>
        <v>Villatoro</v>
      </c>
      <c r="D139" s="66" t="str">
        <f>IF([1]Mides!F125=1,"X"," ")</f>
        <v>X</v>
      </c>
      <c r="E139" s="66" t="str">
        <f>IF([1]Mides!F125=2,"X"," ")</f>
        <v xml:space="preserve"> </v>
      </c>
      <c r="F139" s="67">
        <f>[1]Mides!B125</f>
        <v>0</v>
      </c>
      <c r="G139" s="66" t="str">
        <f>IF(AND([1]Mides!H125&gt;=1,[1]Mides!H125&lt;=14),"X"," ")</f>
        <v>X</v>
      </c>
      <c r="H139" s="66" t="str">
        <f>IF(AND([1]Mides!H125&gt;=14,[1]Mides!H125&lt;=30),"X"," ")</f>
        <v xml:space="preserve"> </v>
      </c>
      <c r="I139" s="66" t="str">
        <f>IF(AND([1]Mides!H125&gt;=31,[1]Mides!H125&lt;=60),"X","  ")</f>
        <v xml:space="preserve">  </v>
      </c>
      <c r="J139" s="66" t="str">
        <f>IF([1]Mides!H125&gt;60,"X", "  ")</f>
        <v xml:space="preserve">  </v>
      </c>
      <c r="K139" s="68">
        <f>[1]Mides!N125</f>
        <v>0</v>
      </c>
      <c r="L139" s="68">
        <f>[1]Mides!K125</f>
        <v>0</v>
      </c>
      <c r="M139" s="68">
        <f>[1]Mides!L125</f>
        <v>0</v>
      </c>
      <c r="N139" s="68" t="str">
        <f>[1]Mides!M125</f>
        <v>X</v>
      </c>
      <c r="O139" s="68">
        <f t="shared" si="1"/>
        <v>0</v>
      </c>
      <c r="P139" s="68" t="str">
        <f>[1]Mides!R125</f>
        <v>Guatemala</v>
      </c>
      <c r="Q139" s="68" t="str">
        <f>[1]Mides!S125</f>
        <v>Guatemala</v>
      </c>
    </row>
    <row r="140" spans="2:17" x14ac:dyDescent="0.25">
      <c r="B140" s="64" t="str">
        <f>[1]Mides!E126</f>
        <v xml:space="preserve">Marina </v>
      </c>
      <c r="C140" s="65" t="str">
        <f>[1]Mides!D126</f>
        <v xml:space="preserve">Castillo </v>
      </c>
      <c r="D140" s="66" t="str">
        <f>IF([1]Mides!F126=1,"X"," ")</f>
        <v>X</v>
      </c>
      <c r="E140" s="66" t="str">
        <f>IF([1]Mides!F126=2,"X"," ")</f>
        <v xml:space="preserve"> </v>
      </c>
      <c r="F140" s="67">
        <f>[1]Mides!B126</f>
        <v>0</v>
      </c>
      <c r="G140" s="66" t="str">
        <f>IF(AND([1]Mides!H126&gt;=1,[1]Mides!H126&lt;=14),"X"," ")</f>
        <v>X</v>
      </c>
      <c r="H140" s="66" t="str">
        <f>IF(AND([1]Mides!H126&gt;=14,[1]Mides!H126&lt;=30),"X"," ")</f>
        <v xml:space="preserve"> </v>
      </c>
      <c r="I140" s="66" t="str">
        <f>IF(AND([1]Mides!H126&gt;=31,[1]Mides!H126&lt;=60),"X","  ")</f>
        <v xml:space="preserve">  </v>
      </c>
      <c r="J140" s="66" t="str">
        <f>IF([1]Mides!H126&gt;60,"X", "  ")</f>
        <v xml:space="preserve">  </v>
      </c>
      <c r="K140" s="68">
        <f>[1]Mides!N126</f>
        <v>0</v>
      </c>
      <c r="L140" s="68">
        <f>[1]Mides!K126</f>
        <v>0</v>
      </c>
      <c r="M140" s="68">
        <f>[1]Mides!L126</f>
        <v>0</v>
      </c>
      <c r="N140" s="68" t="str">
        <f>[1]Mides!M126</f>
        <v>X</v>
      </c>
      <c r="O140" s="68">
        <f t="shared" si="1"/>
        <v>0</v>
      </c>
      <c r="P140" s="68" t="str">
        <f>[1]Mides!R126</f>
        <v>Guatemala</v>
      </c>
      <c r="Q140" s="68" t="str">
        <f>[1]Mides!S126</f>
        <v>Guatemala</v>
      </c>
    </row>
    <row r="141" spans="2:17" x14ac:dyDescent="0.25">
      <c r="B141" s="64" t="str">
        <f>[1]Mides!E127</f>
        <v>Valeria</v>
      </c>
      <c r="C141" s="65" t="str">
        <f>[1]Mides!D127</f>
        <v>Montenegro</v>
      </c>
      <c r="D141" s="66" t="str">
        <f>IF([1]Mides!F127=1,"X"," ")</f>
        <v>X</v>
      </c>
      <c r="E141" s="66" t="str">
        <f>IF([1]Mides!F127=2,"X"," ")</f>
        <v xml:space="preserve"> </v>
      </c>
      <c r="F141" s="67">
        <f>[1]Mides!B127</f>
        <v>2306427210101</v>
      </c>
      <c r="G141" s="66" t="str">
        <f>IF(AND([1]Mides!H127&gt;=1,[1]Mides!H127&lt;=14),"X"," ")</f>
        <v>X</v>
      </c>
      <c r="H141" s="66" t="str">
        <f>IF(AND([1]Mides!H127&gt;=14,[1]Mides!H127&lt;=30),"X"," ")</f>
        <v xml:space="preserve"> </v>
      </c>
      <c r="I141" s="66" t="str">
        <f>IF(AND([1]Mides!H127&gt;=31,[1]Mides!H127&lt;=60),"X","  ")</f>
        <v xml:space="preserve">  </v>
      </c>
      <c r="J141" s="66" t="str">
        <f>IF([1]Mides!H127&gt;60,"X", "  ")</f>
        <v xml:space="preserve">  </v>
      </c>
      <c r="K141" s="68">
        <f>[1]Mides!N127</f>
        <v>0</v>
      </c>
      <c r="L141" s="68">
        <f>[1]Mides!K127</f>
        <v>0</v>
      </c>
      <c r="M141" s="68">
        <f>[1]Mides!L127</f>
        <v>0</v>
      </c>
      <c r="N141" s="68" t="str">
        <f>[1]Mides!M127</f>
        <v>X</v>
      </c>
      <c r="O141" s="68">
        <f t="shared" si="1"/>
        <v>0</v>
      </c>
      <c r="P141" s="68" t="str">
        <f>[1]Mides!R127</f>
        <v>Guatemala</v>
      </c>
      <c r="Q141" s="68" t="str">
        <f>[1]Mides!S127</f>
        <v>Guatemala</v>
      </c>
    </row>
    <row r="142" spans="2:17" x14ac:dyDescent="0.25">
      <c r="B142" s="64" t="str">
        <f>[1]Mides!E128</f>
        <v>Debora</v>
      </c>
      <c r="C142" s="65" t="str">
        <f>[1]Mides!D128</f>
        <v>Orozco</v>
      </c>
      <c r="D142" s="66" t="str">
        <f>IF([1]Mides!F128=1,"X"," ")</f>
        <v>X</v>
      </c>
      <c r="E142" s="66" t="str">
        <f>IF([1]Mides!F128=2,"X"," ")</f>
        <v xml:space="preserve"> </v>
      </c>
      <c r="F142" s="67">
        <f>[1]Mides!B128</f>
        <v>0</v>
      </c>
      <c r="G142" s="66" t="str">
        <f>IF(AND([1]Mides!H128&gt;=1,[1]Mides!H128&lt;=14),"X"," ")</f>
        <v>X</v>
      </c>
      <c r="H142" s="66" t="str">
        <f>IF(AND([1]Mides!H128&gt;=14,[1]Mides!H128&lt;=30),"X"," ")</f>
        <v xml:space="preserve"> </v>
      </c>
      <c r="I142" s="66" t="str">
        <f>IF(AND([1]Mides!H128&gt;=31,[1]Mides!H128&lt;=60),"X","  ")</f>
        <v xml:space="preserve">  </v>
      </c>
      <c r="J142" s="66" t="str">
        <f>IF([1]Mides!H128&gt;60,"X", "  ")</f>
        <v xml:space="preserve">  </v>
      </c>
      <c r="K142" s="68">
        <f>[1]Mides!N128</f>
        <v>0</v>
      </c>
      <c r="L142" s="68">
        <f>[1]Mides!K128</f>
        <v>0</v>
      </c>
      <c r="M142" s="68">
        <f>[1]Mides!L128</f>
        <v>0</v>
      </c>
      <c r="N142" s="68" t="str">
        <f>[1]Mides!M128</f>
        <v>X</v>
      </c>
      <c r="O142" s="68">
        <f t="shared" si="1"/>
        <v>0</v>
      </c>
      <c r="P142" s="68" t="str">
        <f>[1]Mides!R128</f>
        <v>Guatemala</v>
      </c>
      <c r="Q142" s="68" t="str">
        <f>[1]Mides!S128</f>
        <v>Guatemala</v>
      </c>
    </row>
    <row r="143" spans="2:17" x14ac:dyDescent="0.25">
      <c r="B143" s="64" t="str">
        <f>[1]Mides!E129</f>
        <v>Ivanna</v>
      </c>
      <c r="C143" s="65" t="str">
        <f>[1]Mides!D129</f>
        <v xml:space="preserve">Ochoa </v>
      </c>
      <c r="D143" s="66" t="str">
        <f>IF([1]Mides!F129=1,"X"," ")</f>
        <v>X</v>
      </c>
      <c r="E143" s="66" t="str">
        <f>IF([1]Mides!F129=2,"X"," ")</f>
        <v xml:space="preserve"> </v>
      </c>
      <c r="F143" s="67">
        <f>[1]Mides!B129</f>
        <v>2676870520101</v>
      </c>
      <c r="G143" s="66" t="str">
        <f>IF(AND([1]Mides!H129&gt;=1,[1]Mides!H129&lt;=14),"X"," ")</f>
        <v>X</v>
      </c>
      <c r="H143" s="66" t="str">
        <f>IF(AND([1]Mides!H129&gt;=14,[1]Mides!H129&lt;=30),"X"," ")</f>
        <v xml:space="preserve"> </v>
      </c>
      <c r="I143" s="66" t="str">
        <f>IF(AND([1]Mides!H129&gt;=31,[1]Mides!H129&lt;=60),"X","  ")</f>
        <v xml:space="preserve">  </v>
      </c>
      <c r="J143" s="66" t="str">
        <f>IF([1]Mides!H129&gt;60,"X", "  ")</f>
        <v xml:space="preserve">  </v>
      </c>
      <c r="K143" s="68">
        <f>[1]Mides!N129</f>
        <v>0</v>
      </c>
      <c r="L143" s="68">
        <f>[1]Mides!K129</f>
        <v>0</v>
      </c>
      <c r="M143" s="68">
        <f>[1]Mides!L129</f>
        <v>0</v>
      </c>
      <c r="N143" s="68" t="str">
        <f>[1]Mides!M129</f>
        <v>X</v>
      </c>
      <c r="O143" s="68">
        <f t="shared" si="1"/>
        <v>0</v>
      </c>
      <c r="P143" s="68" t="str">
        <f>[1]Mides!R129</f>
        <v>Guatemala</v>
      </c>
      <c r="Q143" s="68" t="str">
        <f>[1]Mides!S129</f>
        <v>Guatemala</v>
      </c>
    </row>
    <row r="144" spans="2:17" x14ac:dyDescent="0.25">
      <c r="B144" s="64" t="str">
        <f>[1]Mides!E130</f>
        <v>Emily</v>
      </c>
      <c r="C144" s="65" t="str">
        <f>[1]Mides!D130</f>
        <v>Lopez</v>
      </c>
      <c r="D144" s="66" t="str">
        <f>IF([1]Mides!F130=1,"X"," ")</f>
        <v>X</v>
      </c>
      <c r="E144" s="66" t="str">
        <f>IF([1]Mides!F130=2,"X"," ")</f>
        <v xml:space="preserve"> </v>
      </c>
      <c r="F144" s="67">
        <f>[1]Mides!B130</f>
        <v>2172924960101</v>
      </c>
      <c r="G144" s="66" t="str">
        <f>IF(AND([1]Mides!H130&gt;=1,[1]Mides!H130&lt;=14),"X"," ")</f>
        <v>X</v>
      </c>
      <c r="H144" s="66" t="str">
        <f>IF(AND([1]Mides!H130&gt;=14,[1]Mides!H130&lt;=30),"X"," ")</f>
        <v xml:space="preserve"> </v>
      </c>
      <c r="I144" s="66" t="str">
        <f>IF(AND([1]Mides!H130&gt;=31,[1]Mides!H130&lt;=60),"X","  ")</f>
        <v xml:space="preserve">  </v>
      </c>
      <c r="J144" s="66" t="str">
        <f>IF([1]Mides!H130&gt;60,"X", "  ")</f>
        <v xml:space="preserve">  </v>
      </c>
      <c r="K144" s="68">
        <f>[1]Mides!N130</f>
        <v>0</v>
      </c>
      <c r="L144" s="68">
        <f>[1]Mides!K130</f>
        <v>0</v>
      </c>
      <c r="M144" s="68">
        <f>[1]Mides!L130</f>
        <v>0</v>
      </c>
      <c r="N144" s="68" t="str">
        <f>[1]Mides!M130</f>
        <v>X</v>
      </c>
      <c r="O144" s="68">
        <f t="shared" si="1"/>
        <v>0</v>
      </c>
      <c r="P144" s="68" t="str">
        <f>[1]Mides!R130</f>
        <v>Guatemala</v>
      </c>
      <c r="Q144" s="68" t="str">
        <f>[1]Mides!S130</f>
        <v>Guatemala</v>
      </c>
    </row>
    <row r="145" spans="2:17" x14ac:dyDescent="0.25">
      <c r="B145" s="64" t="str">
        <f>[1]Mides!E131</f>
        <v>Isabella</v>
      </c>
      <c r="C145" s="65" t="str">
        <f>[1]Mides!D131</f>
        <v>Chew</v>
      </c>
      <c r="D145" s="66" t="str">
        <f>IF([1]Mides!F131=1,"X"," ")</f>
        <v>X</v>
      </c>
      <c r="E145" s="66" t="str">
        <f>IF([1]Mides!F131=2,"X"," ")</f>
        <v xml:space="preserve"> </v>
      </c>
      <c r="F145" s="67">
        <f>[1]Mides!B131</f>
        <v>2168959280101</v>
      </c>
      <c r="G145" s="66" t="str">
        <f>IF(AND([1]Mides!H131&gt;=1,[1]Mides!H131&lt;=14),"X"," ")</f>
        <v>X</v>
      </c>
      <c r="H145" s="66" t="str">
        <f>IF(AND([1]Mides!H131&gt;=14,[1]Mides!H131&lt;=30),"X"," ")</f>
        <v xml:space="preserve"> </v>
      </c>
      <c r="I145" s="66" t="str">
        <f>IF(AND([1]Mides!H131&gt;=31,[1]Mides!H131&lt;=60),"X","  ")</f>
        <v xml:space="preserve">  </v>
      </c>
      <c r="J145" s="66" t="str">
        <f>IF([1]Mides!H131&gt;60,"X", "  ")</f>
        <v xml:space="preserve">  </v>
      </c>
      <c r="K145" s="68">
        <f>[1]Mides!N131</f>
        <v>0</v>
      </c>
      <c r="L145" s="68">
        <f>[1]Mides!K131</f>
        <v>0</v>
      </c>
      <c r="M145" s="68">
        <f>[1]Mides!L131</f>
        <v>0</v>
      </c>
      <c r="N145" s="68" t="str">
        <f>[1]Mides!M131</f>
        <v>X</v>
      </c>
      <c r="O145" s="68">
        <f t="shared" si="1"/>
        <v>0</v>
      </c>
      <c r="P145" s="68" t="str">
        <f>[1]Mides!R131</f>
        <v>Guatemala</v>
      </c>
      <c r="Q145" s="68" t="str">
        <f>[1]Mides!S131</f>
        <v>Guatemala</v>
      </c>
    </row>
    <row r="146" spans="2:17" x14ac:dyDescent="0.25">
      <c r="B146" s="64" t="str">
        <f>[1]Mides!E132</f>
        <v>Victoria</v>
      </c>
      <c r="C146" s="65" t="str">
        <f>[1]Mides!D132</f>
        <v>Sosa</v>
      </c>
      <c r="D146" s="66" t="str">
        <f>IF([1]Mides!F132=1,"X"," ")</f>
        <v>X</v>
      </c>
      <c r="E146" s="66" t="str">
        <f>IF([1]Mides!F132=2,"X"," ")</f>
        <v xml:space="preserve"> </v>
      </c>
      <c r="F146" s="67">
        <f>[1]Mides!B132</f>
        <v>2324386810101</v>
      </c>
      <c r="G146" s="66" t="str">
        <f>IF(AND([1]Mides!H132&gt;=1,[1]Mides!H132&lt;=14),"X"," ")</f>
        <v>X</v>
      </c>
      <c r="H146" s="66" t="str">
        <f>IF(AND([1]Mides!H132&gt;=14,[1]Mides!H132&lt;=30),"X"," ")</f>
        <v xml:space="preserve"> </v>
      </c>
      <c r="I146" s="66" t="str">
        <f>IF(AND([1]Mides!H132&gt;=31,[1]Mides!H132&lt;=60),"X","  ")</f>
        <v xml:space="preserve">  </v>
      </c>
      <c r="J146" s="66" t="str">
        <f>IF([1]Mides!H132&gt;60,"X", "  ")</f>
        <v xml:space="preserve">  </v>
      </c>
      <c r="K146" s="68">
        <f>[1]Mides!N132</f>
        <v>0</v>
      </c>
      <c r="L146" s="68">
        <f>[1]Mides!K132</f>
        <v>0</v>
      </c>
      <c r="M146" s="68">
        <f>[1]Mides!L132</f>
        <v>0</v>
      </c>
      <c r="N146" s="68" t="str">
        <f>[1]Mides!M132</f>
        <v>X</v>
      </c>
      <c r="O146" s="68">
        <f t="shared" si="1"/>
        <v>0</v>
      </c>
      <c r="P146" s="68" t="str">
        <f>[1]Mides!R132</f>
        <v>Guatemala</v>
      </c>
      <c r="Q146" s="68" t="str">
        <f>[1]Mides!S132</f>
        <v>Guatemala</v>
      </c>
    </row>
    <row r="147" spans="2:17" x14ac:dyDescent="0.25">
      <c r="B147" s="64" t="str">
        <f>[1]Mides!E133</f>
        <v>Anna</v>
      </c>
      <c r="C147" s="65" t="str">
        <f>[1]Mides!D133</f>
        <v>Herrera</v>
      </c>
      <c r="D147" s="66" t="str">
        <f>IF([1]Mides!F133=1,"X"," ")</f>
        <v>X</v>
      </c>
      <c r="E147" s="66" t="str">
        <f>IF([1]Mides!F133=2,"X"," ")</f>
        <v xml:space="preserve"> </v>
      </c>
      <c r="F147" s="67">
        <f>[1]Mides!B133</f>
        <v>0</v>
      </c>
      <c r="G147" s="66" t="str">
        <f>IF(AND([1]Mides!H133&gt;=1,[1]Mides!H133&lt;=14),"X"," ")</f>
        <v>X</v>
      </c>
      <c r="H147" s="66" t="str">
        <f>IF(AND([1]Mides!H133&gt;=14,[1]Mides!H133&lt;=30),"X"," ")</f>
        <v xml:space="preserve"> </v>
      </c>
      <c r="I147" s="66" t="str">
        <f>IF(AND([1]Mides!H133&gt;=31,[1]Mides!H133&lt;=60),"X","  ")</f>
        <v xml:space="preserve">  </v>
      </c>
      <c r="J147" s="66" t="str">
        <f>IF([1]Mides!H133&gt;60,"X", "  ")</f>
        <v xml:space="preserve">  </v>
      </c>
      <c r="K147" s="68">
        <f>[1]Mides!N133</f>
        <v>0</v>
      </c>
      <c r="L147" s="68">
        <f>[1]Mides!K133</f>
        <v>0</v>
      </c>
      <c r="M147" s="68">
        <f>[1]Mides!L133</f>
        <v>0</v>
      </c>
      <c r="N147" s="68" t="str">
        <f>[1]Mides!M133</f>
        <v>X</v>
      </c>
      <c r="O147" s="68">
        <f t="shared" si="1"/>
        <v>0</v>
      </c>
      <c r="P147" s="68" t="str">
        <f>[1]Mides!R133</f>
        <v>Guatemala</v>
      </c>
      <c r="Q147" s="68" t="str">
        <f>[1]Mides!S133</f>
        <v>Guatemala</v>
      </c>
    </row>
    <row r="148" spans="2:17" x14ac:dyDescent="0.25">
      <c r="B148" s="64" t="str">
        <f>[1]Mides!E134</f>
        <v xml:space="preserve">paola </v>
      </c>
      <c r="C148" s="65" t="str">
        <f>[1]Mides!D134</f>
        <v>Hidalgo</v>
      </c>
      <c r="D148" s="66" t="str">
        <f>IF([1]Mides!F134=1,"X"," ")</f>
        <v>X</v>
      </c>
      <c r="E148" s="66" t="str">
        <f>IF([1]Mides!F134=2,"X"," ")</f>
        <v xml:space="preserve"> </v>
      </c>
      <c r="F148" s="67">
        <f>[1]Mides!B134</f>
        <v>2004451110101</v>
      </c>
      <c r="G148" s="66" t="str">
        <f>IF(AND([1]Mides!H134&gt;=1,[1]Mides!H134&lt;=14),"X"," ")</f>
        <v>X</v>
      </c>
      <c r="H148" s="66" t="str">
        <f>IF(AND([1]Mides!H134&gt;=14,[1]Mides!H134&lt;=30),"X"," ")</f>
        <v xml:space="preserve"> </v>
      </c>
      <c r="I148" s="66" t="str">
        <f>IF(AND([1]Mides!H134&gt;=31,[1]Mides!H134&lt;=60),"X","  ")</f>
        <v xml:space="preserve">  </v>
      </c>
      <c r="J148" s="66" t="str">
        <f>IF([1]Mides!H134&gt;60,"X", "  ")</f>
        <v xml:space="preserve">  </v>
      </c>
      <c r="K148" s="68">
        <f>[1]Mides!N134</f>
        <v>0</v>
      </c>
      <c r="L148" s="68">
        <f>[1]Mides!K134</f>
        <v>0</v>
      </c>
      <c r="M148" s="68">
        <f>[1]Mides!L134</f>
        <v>0</v>
      </c>
      <c r="N148" s="68" t="str">
        <f>[1]Mides!M134</f>
        <v>X</v>
      </c>
      <c r="O148" s="68">
        <f t="shared" si="1"/>
        <v>0</v>
      </c>
      <c r="P148" s="68" t="str">
        <f>[1]Mides!R134</f>
        <v>Guatemala</v>
      </c>
      <c r="Q148" s="68" t="str">
        <f>[1]Mides!S134</f>
        <v>Guatemala</v>
      </c>
    </row>
    <row r="149" spans="2:17" x14ac:dyDescent="0.25">
      <c r="B149" s="64" t="str">
        <f>[1]Mides!E135</f>
        <v>Genesis</v>
      </c>
      <c r="C149" s="65" t="str">
        <f>[1]Mides!D135</f>
        <v>Hernandez</v>
      </c>
      <c r="D149" s="66" t="str">
        <f>IF([1]Mides!F135=1,"X"," ")</f>
        <v>X</v>
      </c>
      <c r="E149" s="66" t="str">
        <f>IF([1]Mides!F135=2,"X"," ")</f>
        <v xml:space="preserve"> </v>
      </c>
      <c r="F149" s="67">
        <f>[1]Mides!B135</f>
        <v>2011538310101</v>
      </c>
      <c r="G149" s="66" t="str">
        <f>IF(AND([1]Mides!H135&gt;=1,[1]Mides!H135&lt;=14),"X"," ")</f>
        <v>X</v>
      </c>
      <c r="H149" s="66" t="str">
        <f>IF(AND([1]Mides!H135&gt;=14,[1]Mides!H135&lt;=30),"X"," ")</f>
        <v xml:space="preserve"> </v>
      </c>
      <c r="I149" s="66" t="str">
        <f>IF(AND([1]Mides!H135&gt;=31,[1]Mides!H135&lt;=60),"X","  ")</f>
        <v xml:space="preserve">  </v>
      </c>
      <c r="J149" s="66" t="str">
        <f>IF([1]Mides!H135&gt;60,"X", "  ")</f>
        <v xml:space="preserve">  </v>
      </c>
      <c r="K149" s="68">
        <f>[1]Mides!N135</f>
        <v>0</v>
      </c>
      <c r="L149" s="68">
        <f>[1]Mides!K135</f>
        <v>0</v>
      </c>
      <c r="M149" s="68">
        <f>[1]Mides!L135</f>
        <v>0</v>
      </c>
      <c r="N149" s="68" t="str">
        <f>[1]Mides!M135</f>
        <v>X</v>
      </c>
      <c r="O149" s="68">
        <f t="shared" si="1"/>
        <v>0</v>
      </c>
      <c r="P149" s="68" t="str">
        <f>[1]Mides!R135</f>
        <v>Guatemala</v>
      </c>
      <c r="Q149" s="68" t="str">
        <f>[1]Mides!S135</f>
        <v>Guatemala</v>
      </c>
    </row>
    <row r="150" spans="2:17" x14ac:dyDescent="0.25">
      <c r="B150" s="64" t="str">
        <f>[1]Mides!E136</f>
        <v>Claudia</v>
      </c>
      <c r="C150" s="65" t="str">
        <f>[1]Mides!D136</f>
        <v>Garcia</v>
      </c>
      <c r="D150" s="66" t="str">
        <f>IF([1]Mides!F136=1,"X"," ")</f>
        <v>X</v>
      </c>
      <c r="E150" s="66" t="str">
        <f>IF([1]Mides!F136=2,"X"," ")</f>
        <v xml:space="preserve"> </v>
      </c>
      <c r="F150" s="67">
        <f>[1]Mides!B136</f>
        <v>1934662280101</v>
      </c>
      <c r="G150" s="66" t="str">
        <f>IF(AND([1]Mides!H136&gt;=1,[1]Mides!H136&lt;=14),"X"," ")</f>
        <v xml:space="preserve"> </v>
      </c>
      <c r="H150" s="66" t="str">
        <f>IF(AND([1]Mides!H136&gt;=14,[1]Mides!H136&lt;=30),"X"," ")</f>
        <v>X</v>
      </c>
      <c r="I150" s="66" t="str">
        <f>IF(AND([1]Mides!H136&gt;=31,[1]Mides!H136&lt;=60),"X","  ")</f>
        <v xml:space="preserve">  </v>
      </c>
      <c r="J150" s="66" t="str">
        <f>IF([1]Mides!H136&gt;60,"X", "  ")</f>
        <v xml:space="preserve">  </v>
      </c>
      <c r="K150" s="68">
        <f>[1]Mides!N136</f>
        <v>0</v>
      </c>
      <c r="L150" s="68">
        <f>[1]Mides!K136</f>
        <v>0</v>
      </c>
      <c r="M150" s="68">
        <f>[1]Mides!L136</f>
        <v>0</v>
      </c>
      <c r="N150" s="68" t="str">
        <f>[1]Mides!M136</f>
        <v>X</v>
      </c>
      <c r="O150" s="68">
        <f t="shared" ref="O150:O171" si="2">SUM(K150:N150)</f>
        <v>0</v>
      </c>
      <c r="P150" s="68" t="str">
        <f>[1]Mides!R136</f>
        <v>Guatemala</v>
      </c>
      <c r="Q150" s="68" t="str">
        <f>[1]Mides!S136</f>
        <v>Guatemala</v>
      </c>
    </row>
    <row r="151" spans="2:17" x14ac:dyDescent="0.25">
      <c r="B151" s="64" t="str">
        <f>[1]Mides!E137</f>
        <v>Gloria</v>
      </c>
      <c r="C151" s="65" t="str">
        <f>[1]Mides!D137</f>
        <v xml:space="preserve">Castillo </v>
      </c>
      <c r="D151" s="66" t="str">
        <f>IF([1]Mides!F137=1,"X"," ")</f>
        <v>X</v>
      </c>
      <c r="E151" s="66" t="str">
        <f>IF([1]Mides!F137=2,"X"," ")</f>
        <v xml:space="preserve"> </v>
      </c>
      <c r="F151" s="67">
        <f>[1]Mides!B137</f>
        <v>2365053780101</v>
      </c>
      <c r="G151" s="66" t="str">
        <f>IF(AND([1]Mides!H137&gt;=1,[1]Mides!H137&lt;=14),"X"," ")</f>
        <v xml:space="preserve"> </v>
      </c>
      <c r="H151" s="66" t="str">
        <f>IF(AND([1]Mides!H137&gt;=14,[1]Mides!H137&lt;=30),"X"," ")</f>
        <v xml:space="preserve"> </v>
      </c>
      <c r="I151" s="66" t="str">
        <f>IF(AND([1]Mides!H137&gt;=31,[1]Mides!H137&lt;=60),"X","  ")</f>
        <v>X</v>
      </c>
      <c r="J151" s="66" t="str">
        <f>IF([1]Mides!H137&gt;60,"X", "  ")</f>
        <v xml:space="preserve">  </v>
      </c>
      <c r="K151" s="68">
        <f>[1]Mides!N137</f>
        <v>0</v>
      </c>
      <c r="L151" s="68">
        <f>[1]Mides!K137</f>
        <v>0</v>
      </c>
      <c r="M151" s="68">
        <f>[1]Mides!L137</f>
        <v>0</v>
      </c>
      <c r="N151" s="68" t="str">
        <f>[1]Mides!M137</f>
        <v>X</v>
      </c>
      <c r="O151" s="68">
        <f t="shared" si="2"/>
        <v>0</v>
      </c>
      <c r="P151" s="68" t="str">
        <f>[1]Mides!R137</f>
        <v>Guatemala</v>
      </c>
      <c r="Q151" s="68" t="str">
        <f>[1]Mides!S137</f>
        <v>Guatemala</v>
      </c>
    </row>
    <row r="152" spans="2:17" x14ac:dyDescent="0.25">
      <c r="B152" s="64" t="str">
        <f>[1]Mides!E138</f>
        <v>Maria</v>
      </c>
      <c r="C152" s="65" t="str">
        <f>[1]Mides!D138</f>
        <v>Diaz</v>
      </c>
      <c r="D152" s="66" t="str">
        <f>IF([1]Mides!F138=1,"X"," ")</f>
        <v>X</v>
      </c>
      <c r="E152" s="66" t="str">
        <f>IF([1]Mides!F138=2,"X"," ")</f>
        <v xml:space="preserve"> </v>
      </c>
      <c r="F152" s="67">
        <f>[1]Mides!B138</f>
        <v>1623859942001</v>
      </c>
      <c r="G152" s="66" t="str">
        <f>IF(AND([1]Mides!H138&gt;=1,[1]Mides!H138&lt;=14),"X"," ")</f>
        <v xml:space="preserve"> </v>
      </c>
      <c r="H152" s="66" t="str">
        <f>IF(AND([1]Mides!H138&gt;=14,[1]Mides!H138&lt;=30),"X"," ")</f>
        <v xml:space="preserve"> </v>
      </c>
      <c r="I152" s="66" t="str">
        <f>IF(AND([1]Mides!H138&gt;=31,[1]Mides!H138&lt;=60),"X","  ")</f>
        <v>X</v>
      </c>
      <c r="J152" s="66" t="str">
        <f>IF([1]Mides!H138&gt;60,"X", "  ")</f>
        <v xml:space="preserve">  </v>
      </c>
      <c r="K152" s="68">
        <f>[1]Mides!N138</f>
        <v>0</v>
      </c>
      <c r="L152" s="68">
        <f>[1]Mides!K138</f>
        <v>0</v>
      </c>
      <c r="M152" s="68">
        <f>[1]Mides!L138</f>
        <v>0</v>
      </c>
      <c r="N152" s="68" t="str">
        <f>[1]Mides!M138</f>
        <v>X</v>
      </c>
      <c r="O152" s="68">
        <f t="shared" si="2"/>
        <v>0</v>
      </c>
      <c r="P152" s="68" t="str">
        <f>[1]Mides!R138</f>
        <v>Guatemala</v>
      </c>
      <c r="Q152" s="68" t="str">
        <f>[1]Mides!S138</f>
        <v>Guatemala</v>
      </c>
    </row>
    <row r="153" spans="2:17" x14ac:dyDescent="0.25">
      <c r="B153" s="64" t="str">
        <f>[1]Mides!E139</f>
        <v>Susana</v>
      </c>
      <c r="C153" s="65" t="str">
        <f>[1]Mides!D139</f>
        <v>Sosa</v>
      </c>
      <c r="D153" s="66" t="str">
        <f>IF([1]Mides!F139=1,"X"," ")</f>
        <v>X</v>
      </c>
      <c r="E153" s="66" t="str">
        <f>IF([1]Mides!F139=2,"X"," ")</f>
        <v xml:space="preserve"> </v>
      </c>
      <c r="F153" s="67">
        <f>[1]Mides!B139</f>
        <v>1760514120101</v>
      </c>
      <c r="G153" s="66" t="str">
        <f>IF(AND([1]Mides!H139&gt;=1,[1]Mides!H139&lt;=14),"X"," ")</f>
        <v xml:space="preserve"> </v>
      </c>
      <c r="H153" s="66" t="str">
        <f>IF(AND([1]Mides!H139&gt;=14,[1]Mides!H139&lt;=30),"X"," ")</f>
        <v xml:space="preserve"> </v>
      </c>
      <c r="I153" s="66" t="str">
        <f>IF(AND([1]Mides!H139&gt;=31,[1]Mides!H139&lt;=60),"X","  ")</f>
        <v>X</v>
      </c>
      <c r="J153" s="66" t="str">
        <f>IF([1]Mides!H139&gt;60,"X", "  ")</f>
        <v xml:space="preserve">  </v>
      </c>
      <c r="K153" s="68">
        <f>[1]Mides!N139</f>
        <v>0</v>
      </c>
      <c r="L153" s="68">
        <f>[1]Mides!K139</f>
        <v>0</v>
      </c>
      <c r="M153" s="68">
        <f>[1]Mides!L139</f>
        <v>0</v>
      </c>
      <c r="N153" s="68" t="str">
        <f>[1]Mides!M139</f>
        <v>X</v>
      </c>
      <c r="O153" s="68">
        <f t="shared" si="2"/>
        <v>0</v>
      </c>
      <c r="P153" s="68" t="str">
        <f>[1]Mides!R139</f>
        <v>Guatemala</v>
      </c>
      <c r="Q153" s="68" t="str">
        <f>[1]Mides!S139</f>
        <v>Guatemala</v>
      </c>
    </row>
    <row r="154" spans="2:17" x14ac:dyDescent="0.25">
      <c r="B154" s="64" t="str">
        <f>[1]Mides!E140</f>
        <v>Angelica</v>
      </c>
      <c r="C154" s="65" t="str">
        <f>[1]Mides!D140</f>
        <v>Vasquez</v>
      </c>
      <c r="D154" s="66" t="str">
        <f>IF([1]Mides!F140=1,"X"," ")</f>
        <v>X</v>
      </c>
      <c r="E154" s="66" t="str">
        <f>IF([1]Mides!F140=2,"X"," ")</f>
        <v xml:space="preserve"> </v>
      </c>
      <c r="F154" s="67">
        <f>[1]Mides!B140</f>
        <v>1682221590101</v>
      </c>
      <c r="G154" s="66" t="str">
        <f>IF(AND([1]Mides!H140&gt;=1,[1]Mides!H140&lt;=14),"X"," ")</f>
        <v xml:space="preserve"> </v>
      </c>
      <c r="H154" s="66" t="str">
        <f>IF(AND([1]Mides!H140&gt;=14,[1]Mides!H140&lt;=30),"X"," ")</f>
        <v>X</v>
      </c>
      <c r="I154" s="66" t="str">
        <f>IF(AND([1]Mides!H140&gt;=31,[1]Mides!H140&lt;=60),"X","  ")</f>
        <v xml:space="preserve">  </v>
      </c>
      <c r="J154" s="66" t="str">
        <f>IF([1]Mides!H140&gt;60,"X", "  ")</f>
        <v xml:space="preserve">  </v>
      </c>
      <c r="K154" s="68">
        <f>[1]Mides!N140</f>
        <v>0</v>
      </c>
      <c r="L154" s="68">
        <f>[1]Mides!K140</f>
        <v>0</v>
      </c>
      <c r="M154" s="68">
        <f>[1]Mides!L140</f>
        <v>0</v>
      </c>
      <c r="N154" s="68" t="str">
        <f>[1]Mides!M140</f>
        <v>X</v>
      </c>
      <c r="O154" s="68">
        <f t="shared" si="2"/>
        <v>0</v>
      </c>
      <c r="P154" s="68" t="str">
        <f>[1]Mides!R140</f>
        <v>Guatemala</v>
      </c>
      <c r="Q154" s="68" t="str">
        <f>[1]Mides!S140</f>
        <v>Guatemala</v>
      </c>
    </row>
    <row r="155" spans="2:17" x14ac:dyDescent="0.25">
      <c r="B155" s="64" t="str">
        <f>[1]Mides!E141</f>
        <v>Silvia</v>
      </c>
      <c r="C155" s="65" t="str">
        <f>[1]Mides!D141</f>
        <v>Chico</v>
      </c>
      <c r="D155" s="66" t="str">
        <f>IF([1]Mides!F141=1,"X"," ")</f>
        <v>X</v>
      </c>
      <c r="E155" s="66" t="str">
        <f>IF([1]Mides!F141=2,"X"," ")</f>
        <v xml:space="preserve"> </v>
      </c>
      <c r="F155" s="67">
        <f>[1]Mides!B141</f>
        <v>2457141110101</v>
      </c>
      <c r="G155" s="66" t="str">
        <f>IF(AND([1]Mides!H141&gt;=1,[1]Mides!H141&lt;=14),"X"," ")</f>
        <v xml:space="preserve"> </v>
      </c>
      <c r="H155" s="66" t="str">
        <f>IF(AND([1]Mides!H141&gt;=14,[1]Mides!H141&lt;=30),"X"," ")</f>
        <v xml:space="preserve"> </v>
      </c>
      <c r="I155" s="66" t="str">
        <f>IF(AND([1]Mides!H141&gt;=31,[1]Mides!H141&lt;=60),"X","  ")</f>
        <v>X</v>
      </c>
      <c r="J155" s="66" t="str">
        <f>IF([1]Mides!H141&gt;60,"X", "  ")</f>
        <v xml:space="preserve">  </v>
      </c>
      <c r="K155" s="68">
        <f>[1]Mides!N141</f>
        <v>0</v>
      </c>
      <c r="L155" s="68">
        <f>[1]Mides!K141</f>
        <v>0</v>
      </c>
      <c r="M155" s="68">
        <f>[1]Mides!L141</f>
        <v>0</v>
      </c>
      <c r="N155" s="68" t="str">
        <f>[1]Mides!M141</f>
        <v>X</v>
      </c>
      <c r="O155" s="68">
        <f t="shared" si="2"/>
        <v>0</v>
      </c>
      <c r="P155" s="68" t="str">
        <f>[1]Mides!R141</f>
        <v>Guatemala</v>
      </c>
      <c r="Q155" s="68" t="str">
        <f>[1]Mides!S141</f>
        <v>Guatemala</v>
      </c>
    </row>
    <row r="156" spans="2:17" x14ac:dyDescent="0.25">
      <c r="B156" s="64" t="str">
        <f>[1]Mides!E142</f>
        <v>Miriam</v>
      </c>
      <c r="C156" s="65" t="str">
        <f>[1]Mides!D142</f>
        <v xml:space="preserve">Monterroso </v>
      </c>
      <c r="D156" s="66" t="str">
        <f>IF([1]Mides!F142=1,"X"," ")</f>
        <v>X</v>
      </c>
      <c r="E156" s="66" t="str">
        <f>IF([1]Mides!F142=2,"X"," ")</f>
        <v xml:space="preserve"> </v>
      </c>
      <c r="F156" s="67">
        <f>[1]Mides!B142</f>
        <v>2620393450101</v>
      </c>
      <c r="G156" s="66" t="str">
        <f>IF(AND([1]Mides!H142&gt;=1,[1]Mides!H142&lt;=14),"X"," ")</f>
        <v xml:space="preserve"> </v>
      </c>
      <c r="H156" s="66" t="str">
        <f>IF(AND([1]Mides!H142&gt;=14,[1]Mides!H142&lt;=30),"X"," ")</f>
        <v xml:space="preserve"> </v>
      </c>
      <c r="I156" s="66" t="str">
        <f>IF(AND([1]Mides!H142&gt;=31,[1]Mides!H142&lt;=60),"X","  ")</f>
        <v>X</v>
      </c>
      <c r="J156" s="66" t="str">
        <f>IF([1]Mides!H142&gt;60,"X", "  ")</f>
        <v xml:space="preserve">  </v>
      </c>
      <c r="K156" s="68">
        <f>[1]Mides!N142</f>
        <v>0</v>
      </c>
      <c r="L156" s="68">
        <f>[1]Mides!K142</f>
        <v>0</v>
      </c>
      <c r="M156" s="68">
        <f>[1]Mides!L142</f>
        <v>0</v>
      </c>
      <c r="N156" s="68" t="str">
        <f>[1]Mides!M142</f>
        <v>X</v>
      </c>
      <c r="O156" s="68">
        <f t="shared" si="2"/>
        <v>0</v>
      </c>
      <c r="P156" s="68" t="str">
        <f>[1]Mides!R142</f>
        <v>Guatemala</v>
      </c>
      <c r="Q156" s="68" t="str">
        <f>[1]Mides!S142</f>
        <v>Guatemala</v>
      </c>
    </row>
    <row r="157" spans="2:17" x14ac:dyDescent="0.25">
      <c r="B157" s="64" t="str">
        <f>[1]Mides!E143</f>
        <v>Karina</v>
      </c>
      <c r="C157" s="65" t="str">
        <f>[1]Mides!D143</f>
        <v xml:space="preserve">Esquivel </v>
      </c>
      <c r="D157" s="66" t="str">
        <f>IF([1]Mides!F143=1,"X"," ")</f>
        <v>X</v>
      </c>
      <c r="E157" s="66" t="str">
        <f>IF([1]Mides!F143=2,"X"," ")</f>
        <v xml:space="preserve"> </v>
      </c>
      <c r="F157" s="67">
        <f>[1]Mides!B143</f>
        <v>2131458472217</v>
      </c>
      <c r="G157" s="66" t="str">
        <f>IF(AND([1]Mides!H143&gt;=1,[1]Mides!H143&lt;=14),"X"," ")</f>
        <v xml:space="preserve"> </v>
      </c>
      <c r="H157" s="66" t="str">
        <f>IF(AND([1]Mides!H143&gt;=14,[1]Mides!H143&lt;=30),"X"," ")</f>
        <v>X</v>
      </c>
      <c r="I157" s="66" t="str">
        <f>IF(AND([1]Mides!H143&gt;=31,[1]Mides!H143&lt;=60),"X","  ")</f>
        <v xml:space="preserve">  </v>
      </c>
      <c r="J157" s="66" t="str">
        <f>IF([1]Mides!H143&gt;60,"X", "  ")</f>
        <v xml:space="preserve">  </v>
      </c>
      <c r="K157" s="68">
        <f>[1]Mides!N143</f>
        <v>0</v>
      </c>
      <c r="L157" s="68">
        <f>[1]Mides!K143</f>
        <v>0</v>
      </c>
      <c r="M157" s="68">
        <f>[1]Mides!L143</f>
        <v>0</v>
      </c>
      <c r="N157" s="68" t="str">
        <f>[1]Mides!M143</f>
        <v>X</v>
      </c>
      <c r="O157" s="68">
        <f t="shared" si="2"/>
        <v>0</v>
      </c>
      <c r="P157" s="68" t="str">
        <f>[1]Mides!R143</f>
        <v>Guatemala</v>
      </c>
      <c r="Q157" s="68" t="str">
        <f>[1]Mides!S143</f>
        <v>Guatemala</v>
      </c>
    </row>
    <row r="158" spans="2:17" x14ac:dyDescent="0.25">
      <c r="B158" s="64" t="str">
        <f>[1]Mides!E144</f>
        <v>Jeimy</v>
      </c>
      <c r="C158" s="65" t="str">
        <f>[1]Mides!D144</f>
        <v>Benavente</v>
      </c>
      <c r="D158" s="66" t="str">
        <f>IF([1]Mides!F144=1,"X"," ")</f>
        <v>X</v>
      </c>
      <c r="E158" s="66" t="str">
        <f>IF([1]Mides!F144=2,"X"," ")</f>
        <v xml:space="preserve"> </v>
      </c>
      <c r="F158" s="67">
        <f>[1]Mides!B144</f>
        <v>2090790610101</v>
      </c>
      <c r="G158" s="66" t="str">
        <f>IF(AND([1]Mides!H144&gt;=1,[1]Mides!H144&lt;=14),"X"," ")</f>
        <v xml:space="preserve"> </v>
      </c>
      <c r="H158" s="66" t="str">
        <f>IF(AND([1]Mides!H144&gt;=14,[1]Mides!H144&lt;=30),"X"," ")</f>
        <v>X</v>
      </c>
      <c r="I158" s="66" t="str">
        <f>IF(AND([1]Mides!H144&gt;=31,[1]Mides!H144&lt;=60),"X","  ")</f>
        <v xml:space="preserve">  </v>
      </c>
      <c r="J158" s="66" t="str">
        <f>IF([1]Mides!H144&gt;60,"X", "  ")</f>
        <v xml:space="preserve">  </v>
      </c>
      <c r="K158" s="68">
        <f>[1]Mides!N144</f>
        <v>0</v>
      </c>
      <c r="L158" s="68">
        <f>[1]Mides!K144</f>
        <v>0</v>
      </c>
      <c r="M158" s="68">
        <f>[1]Mides!L144</f>
        <v>0</v>
      </c>
      <c r="N158" s="68" t="str">
        <f>[1]Mides!M144</f>
        <v>X</v>
      </c>
      <c r="O158" s="68">
        <f t="shared" si="2"/>
        <v>0</v>
      </c>
      <c r="P158" s="68" t="str">
        <f>[1]Mides!R144</f>
        <v>Guatemala</v>
      </c>
      <c r="Q158" s="68" t="str">
        <f>[1]Mides!S144</f>
        <v>Guatemala</v>
      </c>
    </row>
    <row r="159" spans="2:17" x14ac:dyDescent="0.25">
      <c r="B159" s="64" t="str">
        <f>[1]Mides!E145</f>
        <v>Claudia</v>
      </c>
      <c r="C159" s="65" t="str">
        <f>[1]Mides!D145</f>
        <v>Lopez</v>
      </c>
      <c r="D159" s="66" t="str">
        <f>IF([1]Mides!F145=1,"X"," ")</f>
        <v>X</v>
      </c>
      <c r="E159" s="66" t="str">
        <f>IF([1]Mides!F145=2,"X"," ")</f>
        <v xml:space="preserve"> </v>
      </c>
      <c r="F159" s="67">
        <f>[1]Mides!B145</f>
        <v>2149412991215</v>
      </c>
      <c r="G159" s="66" t="str">
        <f>IF(AND([1]Mides!H145&gt;=1,[1]Mides!H145&lt;=14),"X"," ")</f>
        <v xml:space="preserve"> </v>
      </c>
      <c r="H159" s="66" t="str">
        <f>IF(AND([1]Mides!H145&gt;=14,[1]Mides!H145&lt;=30),"X"," ")</f>
        <v>X</v>
      </c>
      <c r="I159" s="66" t="str">
        <f>IF(AND([1]Mides!H145&gt;=31,[1]Mides!H145&lt;=60),"X","  ")</f>
        <v xml:space="preserve">  </v>
      </c>
      <c r="J159" s="66" t="str">
        <f>IF([1]Mides!H145&gt;60,"X", "  ")</f>
        <v xml:space="preserve">  </v>
      </c>
      <c r="K159" s="68">
        <f>[1]Mides!N145</f>
        <v>0</v>
      </c>
      <c r="L159" s="68">
        <f>[1]Mides!K145</f>
        <v>0</v>
      </c>
      <c r="M159" s="68">
        <f>[1]Mides!L145</f>
        <v>0</v>
      </c>
      <c r="N159" s="68" t="str">
        <f>[1]Mides!M145</f>
        <v>X</v>
      </c>
      <c r="O159" s="68">
        <f t="shared" si="2"/>
        <v>0</v>
      </c>
      <c r="P159" s="68" t="str">
        <f>[1]Mides!R145</f>
        <v>Guatemala</v>
      </c>
      <c r="Q159" s="68" t="str">
        <f>[1]Mides!S145</f>
        <v>Guatemala</v>
      </c>
    </row>
    <row r="160" spans="2:17" x14ac:dyDescent="0.25">
      <c r="B160" s="64" t="str">
        <f>[1]Mides!E146</f>
        <v>Alma</v>
      </c>
      <c r="C160" s="65" t="str">
        <f>[1]Mides!D146</f>
        <v>Acosta</v>
      </c>
      <c r="D160" s="66" t="str">
        <f>IF([1]Mides!F146=1,"X"," ")</f>
        <v>X</v>
      </c>
      <c r="E160" s="66" t="str">
        <f>IF([1]Mides!F146=2,"X"," ")</f>
        <v xml:space="preserve"> </v>
      </c>
      <c r="F160" s="67">
        <f>[1]Mides!B146</f>
        <v>1632967070101</v>
      </c>
      <c r="G160" s="66" t="str">
        <f>IF(AND([1]Mides!H146&gt;=1,[1]Mides!H146&lt;=14),"X"," ")</f>
        <v xml:space="preserve"> </v>
      </c>
      <c r="H160" s="66" t="str">
        <f>IF(AND([1]Mides!H146&gt;=14,[1]Mides!H146&lt;=30),"X"," ")</f>
        <v xml:space="preserve"> </v>
      </c>
      <c r="I160" s="66" t="str">
        <f>IF(AND([1]Mides!H146&gt;=31,[1]Mides!H146&lt;=60),"X","  ")</f>
        <v>X</v>
      </c>
      <c r="J160" s="66" t="str">
        <f>IF([1]Mides!H146&gt;60,"X", "  ")</f>
        <v xml:space="preserve">  </v>
      </c>
      <c r="K160" s="68">
        <f>[1]Mides!N146</f>
        <v>0</v>
      </c>
      <c r="L160" s="68">
        <f>[1]Mides!K146</f>
        <v>0</v>
      </c>
      <c r="M160" s="68">
        <f>[1]Mides!L146</f>
        <v>0</v>
      </c>
      <c r="N160" s="68" t="str">
        <f>[1]Mides!M146</f>
        <v>X</v>
      </c>
      <c r="O160" s="68">
        <f t="shared" si="2"/>
        <v>0</v>
      </c>
      <c r="P160" s="68" t="str">
        <f>[1]Mides!R146</f>
        <v>Guatemala</v>
      </c>
      <c r="Q160" s="68" t="str">
        <f>[1]Mides!S146</f>
        <v>Guatemala</v>
      </c>
    </row>
    <row r="161" spans="2:17" x14ac:dyDescent="0.25">
      <c r="B161" s="64" t="str">
        <f>[1]Mides!E147</f>
        <v>Mayron</v>
      </c>
      <c r="C161" s="65" t="str">
        <f>[1]Mides!D147</f>
        <v>Garcia</v>
      </c>
      <c r="D161" s="66" t="str">
        <f>IF([1]Mides!F147=1,"X"," ")</f>
        <v>X</v>
      </c>
      <c r="E161" s="66" t="str">
        <f>IF([1]Mides!F147=2,"X"," ")</f>
        <v xml:space="preserve"> </v>
      </c>
      <c r="F161" s="67">
        <f>[1]Mides!B147</f>
        <v>2512499990101</v>
      </c>
      <c r="G161" s="66" t="str">
        <f>IF(AND([1]Mides!H147&gt;=1,[1]Mides!H147&lt;=14),"X"," ")</f>
        <v xml:space="preserve"> </v>
      </c>
      <c r="H161" s="66" t="str">
        <f>IF(AND([1]Mides!H147&gt;=14,[1]Mides!H147&lt;=30),"X"," ")</f>
        <v>X</v>
      </c>
      <c r="I161" s="66" t="str">
        <f>IF(AND([1]Mides!H147&gt;=31,[1]Mides!H147&lt;=60),"X","  ")</f>
        <v xml:space="preserve">  </v>
      </c>
      <c r="J161" s="66" t="str">
        <f>IF([1]Mides!H147&gt;60,"X", "  ")</f>
        <v xml:space="preserve">  </v>
      </c>
      <c r="K161" s="68">
        <f>[1]Mides!N147</f>
        <v>0</v>
      </c>
      <c r="L161" s="68">
        <f>[1]Mides!K147</f>
        <v>0</v>
      </c>
      <c r="M161" s="68">
        <f>[1]Mides!L147</f>
        <v>0</v>
      </c>
      <c r="N161" s="68" t="str">
        <f>[1]Mides!M147</f>
        <v>X</v>
      </c>
      <c r="O161" s="68">
        <f t="shared" si="2"/>
        <v>0</v>
      </c>
      <c r="P161" s="68" t="str">
        <f>[1]Mides!R147</f>
        <v>Guatemala</v>
      </c>
      <c r="Q161" s="68" t="str">
        <f>[1]Mides!S147</f>
        <v>Guatemala</v>
      </c>
    </row>
    <row r="162" spans="2:17" x14ac:dyDescent="0.25">
      <c r="B162" s="64" t="str">
        <f>[1]Mides!E148</f>
        <v>Angelica</v>
      </c>
      <c r="C162" s="65" t="str">
        <f>[1]Mides!D148</f>
        <v xml:space="preserve">Alvarado </v>
      </c>
      <c r="D162" s="66" t="str">
        <f>IF([1]Mides!F148=1,"X"," ")</f>
        <v>X</v>
      </c>
      <c r="E162" s="66" t="str">
        <f>IF([1]Mides!F148=2,"X"," ")</f>
        <v xml:space="preserve"> </v>
      </c>
      <c r="F162" s="67">
        <f>[1]Mides!B148</f>
        <v>1835953780101</v>
      </c>
      <c r="G162" s="66" t="str">
        <f>IF(AND([1]Mides!H148&gt;=1,[1]Mides!H148&lt;=14),"X"," ")</f>
        <v xml:space="preserve"> </v>
      </c>
      <c r="H162" s="66" t="str">
        <f>IF(AND([1]Mides!H148&gt;=14,[1]Mides!H148&lt;=30),"X"," ")</f>
        <v xml:space="preserve"> </v>
      </c>
      <c r="I162" s="66" t="str">
        <f>IF(AND([1]Mides!H148&gt;=31,[1]Mides!H148&lt;=60),"X","  ")</f>
        <v xml:space="preserve">  </v>
      </c>
      <c r="J162" s="66" t="str">
        <f>IF([1]Mides!H148&gt;60,"X", "  ")</f>
        <v>X</v>
      </c>
      <c r="K162" s="68">
        <f>[1]Mides!N148</f>
        <v>0</v>
      </c>
      <c r="L162" s="68">
        <f>[1]Mides!K148</f>
        <v>0</v>
      </c>
      <c r="M162" s="68">
        <f>[1]Mides!L148</f>
        <v>0</v>
      </c>
      <c r="N162" s="68" t="str">
        <f>[1]Mides!M148</f>
        <v>X</v>
      </c>
      <c r="O162" s="68">
        <f t="shared" si="2"/>
        <v>0</v>
      </c>
      <c r="P162" s="68" t="str">
        <f>[1]Mides!R148</f>
        <v>Guatemala</v>
      </c>
      <c r="Q162" s="68" t="str">
        <f>[1]Mides!S148</f>
        <v>Guatemala</v>
      </c>
    </row>
    <row r="163" spans="2:17" x14ac:dyDescent="0.25">
      <c r="B163" s="64" t="str">
        <f>[1]Mides!E149</f>
        <v xml:space="preserve">Kandy </v>
      </c>
      <c r="C163" s="65" t="str">
        <f>[1]Mides!D149</f>
        <v xml:space="preserve">Silvestre </v>
      </c>
      <c r="D163" s="66" t="str">
        <f>IF([1]Mides!F149=1,"X"," ")</f>
        <v>X</v>
      </c>
      <c r="E163" s="66" t="str">
        <f>IF([1]Mides!F149=2,"X"," ")</f>
        <v xml:space="preserve"> </v>
      </c>
      <c r="F163" s="67">
        <f>[1]Mides!B149</f>
        <v>0</v>
      </c>
      <c r="G163" s="66" t="str">
        <f>IF(AND([1]Mides!H149&gt;=1,[1]Mides!H149&lt;=14),"X"," ")</f>
        <v xml:space="preserve"> </v>
      </c>
      <c r="H163" s="66" t="str">
        <f>IF(AND([1]Mides!H149&gt;=14,[1]Mides!H149&lt;=30),"X"," ")</f>
        <v>X</v>
      </c>
      <c r="I163" s="66" t="str">
        <f>IF(AND([1]Mides!H149&gt;=31,[1]Mides!H149&lt;=60),"X","  ")</f>
        <v xml:space="preserve">  </v>
      </c>
      <c r="J163" s="66" t="str">
        <f>IF([1]Mides!H149&gt;60,"X", "  ")</f>
        <v xml:space="preserve">  </v>
      </c>
      <c r="K163" s="68">
        <f>[1]Mides!N149</f>
        <v>0</v>
      </c>
      <c r="L163" s="68">
        <f>[1]Mides!K149</f>
        <v>0</v>
      </c>
      <c r="M163" s="68">
        <f>[1]Mides!L149</f>
        <v>0</v>
      </c>
      <c r="N163" s="68" t="str">
        <f>[1]Mides!M149</f>
        <v>X</v>
      </c>
      <c r="O163" s="68">
        <f t="shared" si="2"/>
        <v>0</v>
      </c>
      <c r="P163" s="68" t="str">
        <f>[1]Mides!R149</f>
        <v>Guatemala</v>
      </c>
      <c r="Q163" s="68" t="str">
        <f>[1]Mides!S149</f>
        <v>Guatemala</v>
      </c>
    </row>
    <row r="164" spans="2:17" x14ac:dyDescent="0.25">
      <c r="B164" s="64" t="str">
        <f>[1]Mides!E150</f>
        <v xml:space="preserve">Brenda </v>
      </c>
      <c r="C164" s="65" t="str">
        <f>[1]Mides!D150</f>
        <v xml:space="preserve">Suarez </v>
      </c>
      <c r="D164" s="66" t="str">
        <f>IF([1]Mides!F150=1,"X"," ")</f>
        <v>X</v>
      </c>
      <c r="E164" s="66" t="str">
        <f>IF([1]Mides!F150=2,"X"," ")</f>
        <v xml:space="preserve"> </v>
      </c>
      <c r="F164" s="67">
        <f>[1]Mides!B150</f>
        <v>1694447320114</v>
      </c>
      <c r="G164" s="66" t="str">
        <f>IF(AND([1]Mides!H150&gt;=1,[1]Mides!H150&lt;=14),"X"," ")</f>
        <v xml:space="preserve"> </v>
      </c>
      <c r="H164" s="66" t="str">
        <f>IF(AND([1]Mides!H150&gt;=14,[1]Mides!H150&lt;=30),"X"," ")</f>
        <v xml:space="preserve"> </v>
      </c>
      <c r="I164" s="66" t="str">
        <f>IF(AND([1]Mides!H150&gt;=31,[1]Mides!H150&lt;=60),"X","  ")</f>
        <v>X</v>
      </c>
      <c r="J164" s="66" t="str">
        <f>IF([1]Mides!H150&gt;60,"X", "  ")</f>
        <v xml:space="preserve">  </v>
      </c>
      <c r="K164" s="68">
        <f>[1]Mides!N150</f>
        <v>0</v>
      </c>
      <c r="L164" s="68">
        <f>[1]Mides!K150</f>
        <v>0</v>
      </c>
      <c r="M164" s="68">
        <f>[1]Mides!L150</f>
        <v>0</v>
      </c>
      <c r="N164" s="68" t="str">
        <f>[1]Mides!M150</f>
        <v>X</v>
      </c>
      <c r="O164" s="68">
        <f t="shared" si="2"/>
        <v>0</v>
      </c>
      <c r="P164" s="68" t="str">
        <f>[1]Mides!R150</f>
        <v>Guatemala</v>
      </c>
      <c r="Q164" s="68" t="str">
        <f>[1]Mides!S150</f>
        <v>Guatemala</v>
      </c>
    </row>
    <row r="165" spans="2:17" x14ac:dyDescent="0.25">
      <c r="B165" s="64" t="str">
        <f>[1]Mides!E151</f>
        <v>Hugo</v>
      </c>
      <c r="C165" s="65" t="str">
        <f>[1]Mides!D151</f>
        <v>Xol</v>
      </c>
      <c r="D165" s="66" t="str">
        <f>IF([1]Mides!F151=1,"X"," ")</f>
        <v xml:space="preserve"> </v>
      </c>
      <c r="E165" s="66" t="str">
        <f>IF([1]Mides!F151=2,"X"," ")</f>
        <v>X</v>
      </c>
      <c r="F165" s="67">
        <f>[1]Mides!B151</f>
        <v>2158875061680</v>
      </c>
      <c r="G165" s="66" t="str">
        <f>IF(AND([1]Mides!H151&gt;=1,[1]Mides!H151&lt;=14),"X"," ")</f>
        <v xml:space="preserve"> </v>
      </c>
      <c r="H165" s="66" t="str">
        <f>IF(AND([1]Mides!H151&gt;=14,[1]Mides!H151&lt;=30),"X"," ")</f>
        <v>X</v>
      </c>
      <c r="I165" s="66" t="str">
        <f>IF(AND([1]Mides!H151&gt;=31,[1]Mides!H151&lt;=60),"X","  ")</f>
        <v xml:space="preserve">  </v>
      </c>
      <c r="J165" s="66" t="str">
        <f>IF([1]Mides!H151&gt;60,"X", "  ")</f>
        <v xml:space="preserve">  </v>
      </c>
      <c r="K165" s="68">
        <f>[1]Mides!N151</f>
        <v>0</v>
      </c>
      <c r="L165" s="68">
        <f>[1]Mides!K151</f>
        <v>0</v>
      </c>
      <c r="M165" s="68">
        <f>[1]Mides!L151</f>
        <v>0</v>
      </c>
      <c r="N165" s="68" t="str">
        <f>[1]Mides!M151</f>
        <v>X</v>
      </c>
      <c r="O165" s="68">
        <f t="shared" si="2"/>
        <v>0</v>
      </c>
      <c r="P165" s="68" t="str">
        <f>[1]Mides!R151</f>
        <v>Guatemala</v>
      </c>
      <c r="Q165" s="68" t="str">
        <f>[1]Mides!S151</f>
        <v>Guatemala</v>
      </c>
    </row>
    <row r="166" spans="2:17" x14ac:dyDescent="0.25">
      <c r="B166" s="64" t="str">
        <f>[1]Mides!E152</f>
        <v xml:space="preserve">Perez </v>
      </c>
      <c r="C166" s="65" t="str">
        <f>[1]Mides!D152</f>
        <v>Godoy</v>
      </c>
      <c r="D166" s="66" t="str">
        <f>IF([1]Mides!F152=1,"X"," ")</f>
        <v>X</v>
      </c>
      <c r="E166" s="66" t="str">
        <f>IF([1]Mides!F152=2,"X"," ")</f>
        <v xml:space="preserve"> </v>
      </c>
      <c r="F166" s="67">
        <f>[1]Mides!B152</f>
        <v>0</v>
      </c>
      <c r="G166" s="66" t="str">
        <f>IF(AND([1]Mides!H152&gt;=1,[1]Mides!H152&lt;=14),"X"," ")</f>
        <v>X</v>
      </c>
      <c r="H166" s="66" t="str">
        <f>IF(AND([1]Mides!H152&gt;=14,[1]Mides!H152&lt;=30),"X"," ")</f>
        <v xml:space="preserve"> </v>
      </c>
      <c r="I166" s="66" t="str">
        <f>IF(AND([1]Mides!H152&gt;=31,[1]Mides!H152&lt;=60),"X","  ")</f>
        <v xml:space="preserve">  </v>
      </c>
      <c r="J166" s="66" t="str">
        <f>IF([1]Mides!H152&gt;60,"X", "  ")</f>
        <v xml:space="preserve">  </v>
      </c>
      <c r="K166" s="68">
        <f>[1]Mides!N152</f>
        <v>0</v>
      </c>
      <c r="L166" s="68">
        <f>[1]Mides!K152</f>
        <v>0</v>
      </c>
      <c r="M166" s="68">
        <f>[1]Mides!L152</f>
        <v>0</v>
      </c>
      <c r="N166" s="68" t="str">
        <f>[1]Mides!M152</f>
        <v>X</v>
      </c>
      <c r="O166" s="68">
        <f t="shared" si="2"/>
        <v>0</v>
      </c>
      <c r="P166" s="68" t="str">
        <f>[1]Mides!R152</f>
        <v>Guatemala</v>
      </c>
      <c r="Q166" s="68" t="str">
        <f>[1]Mides!S152</f>
        <v>Guatemala</v>
      </c>
    </row>
    <row r="167" spans="2:17" x14ac:dyDescent="0.25">
      <c r="B167" s="64" t="str">
        <f>[1]Mides!E153</f>
        <v>Elsy</v>
      </c>
      <c r="C167" s="65" t="str">
        <f>[1]Mides!D153</f>
        <v xml:space="preserve">Barrios </v>
      </c>
      <c r="D167" s="66" t="str">
        <f>IF([1]Mides!F153=1,"X"," ")</f>
        <v>X</v>
      </c>
      <c r="E167" s="66" t="str">
        <f>IF([1]Mides!F153=2,"X"," ")</f>
        <v xml:space="preserve"> </v>
      </c>
      <c r="F167" s="67">
        <f>[1]Mides!B153</f>
        <v>3023286020101</v>
      </c>
      <c r="G167" s="66" t="str">
        <f>IF(AND([1]Mides!H153&gt;=1,[1]Mides!H153&lt;=14),"X"," ")</f>
        <v>X</v>
      </c>
      <c r="H167" s="66" t="str">
        <f>IF(AND([1]Mides!H153&gt;=14,[1]Mides!H153&lt;=30),"X"," ")</f>
        <v xml:space="preserve"> </v>
      </c>
      <c r="I167" s="66" t="str">
        <f>IF(AND([1]Mides!H153&gt;=31,[1]Mides!H153&lt;=60),"X","  ")</f>
        <v xml:space="preserve">  </v>
      </c>
      <c r="J167" s="66" t="str">
        <f>IF([1]Mides!H153&gt;60,"X", "  ")</f>
        <v xml:space="preserve">  </v>
      </c>
      <c r="K167" s="68">
        <f>[1]Mides!N153</f>
        <v>0</v>
      </c>
      <c r="L167" s="68">
        <f>[1]Mides!K153</f>
        <v>0</v>
      </c>
      <c r="M167" s="68">
        <f>[1]Mides!L153</f>
        <v>0</v>
      </c>
      <c r="N167" s="68" t="str">
        <f>[1]Mides!M153</f>
        <v>X</v>
      </c>
      <c r="O167" s="68">
        <f t="shared" si="2"/>
        <v>0</v>
      </c>
      <c r="P167" s="68" t="str">
        <f>[1]Mides!R153</f>
        <v>Guatemala</v>
      </c>
      <c r="Q167" s="68" t="str">
        <f>[1]Mides!S153</f>
        <v>Guatemala</v>
      </c>
    </row>
    <row r="168" spans="2:17" x14ac:dyDescent="0.25">
      <c r="B168" s="64" t="str">
        <f>[1]Mides!E154</f>
        <v>Fernando</v>
      </c>
      <c r="C168" s="65" t="str">
        <f>[1]Mides!D154</f>
        <v>Cardenas</v>
      </c>
      <c r="D168" s="66" t="str">
        <f>IF([1]Mides!F154=1,"X"," ")</f>
        <v>X</v>
      </c>
      <c r="E168" s="66" t="str">
        <f>IF([1]Mides!F154=2,"X"," ")</f>
        <v xml:space="preserve"> </v>
      </c>
      <c r="F168" s="67">
        <f>[1]Mides!B154</f>
        <v>0</v>
      </c>
      <c r="G168" s="66" t="str">
        <f>IF(AND([1]Mides!H154&gt;=1,[1]Mides!H154&lt;=14),"X"," ")</f>
        <v>X</v>
      </c>
      <c r="H168" s="66" t="str">
        <f>IF(AND([1]Mides!H154&gt;=14,[1]Mides!H154&lt;=30),"X"," ")</f>
        <v>X</v>
      </c>
      <c r="I168" s="66" t="str">
        <f>IF(AND([1]Mides!H154&gt;=31,[1]Mides!H154&lt;=60),"X","  ")</f>
        <v xml:space="preserve">  </v>
      </c>
      <c r="J168" s="66" t="str">
        <f>IF([1]Mides!H154&gt;60,"X", "  ")</f>
        <v xml:space="preserve">  </v>
      </c>
      <c r="K168" s="68">
        <f>[1]Mides!N154</f>
        <v>0</v>
      </c>
      <c r="L168" s="68">
        <f>[1]Mides!K154</f>
        <v>0</v>
      </c>
      <c r="M168" s="68">
        <f>[1]Mides!L154</f>
        <v>0</v>
      </c>
      <c r="N168" s="68" t="str">
        <f>[1]Mides!M154</f>
        <v>X</v>
      </c>
      <c r="O168" s="68">
        <f t="shared" si="2"/>
        <v>0</v>
      </c>
      <c r="P168" s="68" t="str">
        <f>[1]Mides!R154</f>
        <v>Guatemala</v>
      </c>
      <c r="Q168" s="68" t="str">
        <f>[1]Mides!S154</f>
        <v>Guatemala</v>
      </c>
    </row>
    <row r="169" spans="2:17" x14ac:dyDescent="0.25">
      <c r="B169" s="64" t="str">
        <f>[1]Mides!E155</f>
        <v xml:space="preserve">Josue </v>
      </c>
      <c r="C169" s="65" t="str">
        <f>[1]Mides!D155</f>
        <v>Anamaria</v>
      </c>
      <c r="D169" s="66" t="str">
        <f>IF([1]Mides!F155=1,"X"," ")</f>
        <v xml:space="preserve"> </v>
      </c>
      <c r="E169" s="66" t="str">
        <f>IF([1]Mides!F155=2,"X"," ")</f>
        <v>X</v>
      </c>
      <c r="F169" s="67">
        <f>[1]Mides!B155</f>
        <v>3617718190101</v>
      </c>
      <c r="G169" s="66" t="str">
        <f>IF(AND([1]Mides!H155&gt;=1,[1]Mides!H155&lt;=14),"X"," ")</f>
        <v xml:space="preserve"> </v>
      </c>
      <c r="H169" s="66" t="str">
        <f>IF(AND([1]Mides!H155&gt;=14,[1]Mides!H155&lt;=30),"X"," ")</f>
        <v>X</v>
      </c>
      <c r="I169" s="66" t="str">
        <f>IF(AND([1]Mides!H155&gt;=31,[1]Mides!H155&lt;=60),"X","  ")</f>
        <v xml:space="preserve">  </v>
      </c>
      <c r="J169" s="66" t="str">
        <f>IF([1]Mides!H155&gt;60,"X", "  ")</f>
        <v xml:space="preserve">  </v>
      </c>
      <c r="K169" s="68">
        <f>[1]Mides!N155</f>
        <v>0</v>
      </c>
      <c r="L169" s="68">
        <f>[1]Mides!K155</f>
        <v>0</v>
      </c>
      <c r="M169" s="68">
        <f>[1]Mides!L155</f>
        <v>0</v>
      </c>
      <c r="N169" s="68" t="str">
        <f>[1]Mides!M155</f>
        <v>X</v>
      </c>
      <c r="O169" s="68">
        <f t="shared" si="2"/>
        <v>0</v>
      </c>
      <c r="P169" s="68" t="str">
        <f>[1]Mides!R155</f>
        <v>Guatemala</v>
      </c>
      <c r="Q169" s="68" t="str">
        <f>[1]Mides!S155</f>
        <v>Guatemala</v>
      </c>
    </row>
    <row r="170" spans="2:17" x14ac:dyDescent="0.25">
      <c r="B170" s="64">
        <f>[1]Mides!E156</f>
        <v>0</v>
      </c>
      <c r="C170" s="65">
        <f>[1]Mides!D156</f>
        <v>0</v>
      </c>
      <c r="D170" s="66" t="str">
        <f>IF([1]Mides!F156=1,"X"," ")</f>
        <v xml:space="preserve"> </v>
      </c>
      <c r="E170" s="66" t="str">
        <f>IF([1]Mides!F156=2,"X"," ")</f>
        <v xml:space="preserve"> </v>
      </c>
      <c r="F170" s="67">
        <f>[1]Mides!B156</f>
        <v>0</v>
      </c>
      <c r="G170" s="66" t="str">
        <f>IF(AND([1]Mides!H156&gt;=1,[1]Mides!H156&lt;=14),"X"," ")</f>
        <v xml:space="preserve"> </v>
      </c>
      <c r="H170" s="66" t="str">
        <f>IF(AND([1]Mides!H156&gt;=14,[1]Mides!H156&lt;=30),"X"," ")</f>
        <v xml:space="preserve"> </v>
      </c>
      <c r="I170" s="66" t="str">
        <f>IF(AND([1]Mides!H156&gt;=31,[1]Mides!H156&lt;=60),"X","  ")</f>
        <v xml:space="preserve">  </v>
      </c>
      <c r="J170" s="66" t="str">
        <f>IF([1]Mides!H156&gt;60,"X", "  ")</f>
        <v xml:space="preserve">  </v>
      </c>
      <c r="K170" s="68">
        <f>[1]Mides!N156</f>
        <v>0</v>
      </c>
      <c r="L170" s="68">
        <f>[1]Mides!K156</f>
        <v>0</v>
      </c>
      <c r="M170" s="68">
        <f>[1]Mides!L156</f>
        <v>0</v>
      </c>
      <c r="N170" s="68">
        <f>[1]Mides!M156</f>
        <v>0</v>
      </c>
      <c r="O170" s="68">
        <f t="shared" si="2"/>
        <v>0</v>
      </c>
      <c r="P170" s="68">
        <f>[1]Mides!R156</f>
        <v>0</v>
      </c>
      <c r="Q170" s="68">
        <f>[1]Mides!S156</f>
        <v>0</v>
      </c>
    </row>
    <row r="171" spans="2:17" x14ac:dyDescent="0.25">
      <c r="B171" s="64">
        <f>[1]Mides!E157</f>
        <v>0</v>
      </c>
      <c r="C171" s="65">
        <f>[1]Mides!D157</f>
        <v>0</v>
      </c>
      <c r="D171" s="66" t="str">
        <f>IF([1]Mides!F157=1,"X"," ")</f>
        <v xml:space="preserve"> </v>
      </c>
      <c r="E171" s="66" t="str">
        <f>IF([1]Mides!F157=2,"X"," ")</f>
        <v xml:space="preserve"> </v>
      </c>
      <c r="F171" s="67">
        <f>[1]Mides!B157</f>
        <v>0</v>
      </c>
      <c r="G171" s="66" t="str">
        <f>IF(AND([1]Mides!H157&gt;=1,[1]Mides!H157&lt;=14),"X"," ")</f>
        <v xml:space="preserve"> </v>
      </c>
      <c r="H171" s="66" t="str">
        <f>IF(AND([1]Mides!H157&gt;=14,[1]Mides!H157&lt;=30),"X"," ")</f>
        <v xml:space="preserve"> </v>
      </c>
      <c r="I171" s="66" t="str">
        <f>IF(AND([1]Mides!H157&gt;=31,[1]Mides!H157&lt;=60),"X","  ")</f>
        <v xml:space="preserve">  </v>
      </c>
      <c r="J171" s="66" t="str">
        <f>IF([1]Mides!H157&gt;60,"X", "  ")</f>
        <v xml:space="preserve">  </v>
      </c>
      <c r="K171" s="68">
        <f>[1]Mides!N157</f>
        <v>0</v>
      </c>
      <c r="L171" s="68">
        <f>[1]Mides!K157</f>
        <v>0</v>
      </c>
      <c r="M171" s="68">
        <f>[1]Mides!L157</f>
        <v>0</v>
      </c>
      <c r="N171" s="68">
        <f>[1]Mides!M157</f>
        <v>0</v>
      </c>
      <c r="O171" s="68">
        <f t="shared" si="2"/>
        <v>0</v>
      </c>
      <c r="P171" s="68">
        <f>[1]Mides!R157</f>
        <v>0</v>
      </c>
      <c r="Q171" s="68">
        <f>[1]Mides!S157</f>
        <v>0</v>
      </c>
    </row>
    <row r="175" spans="2:17" ht="15.75" x14ac:dyDescent="0.25">
      <c r="B175" s="182" t="s">
        <v>0</v>
      </c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</row>
    <row r="176" spans="2:17" x14ac:dyDescent="0.25">
      <c r="B176" s="2" t="s">
        <v>1</v>
      </c>
      <c r="C176" s="183" t="s">
        <v>54</v>
      </c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3"/>
    </row>
    <row r="177" spans="2:17" x14ac:dyDescent="0.25">
      <c r="B177" s="4"/>
      <c r="C177" s="5"/>
      <c r="D177" s="5"/>
      <c r="E177" s="5"/>
      <c r="F177" s="6"/>
      <c r="G177" s="6"/>
      <c r="H177" s="6"/>
      <c r="I177" s="6"/>
      <c r="J177" s="5"/>
      <c r="K177" s="5"/>
      <c r="L177" s="5"/>
      <c r="M177" s="5"/>
      <c r="N177" s="5"/>
      <c r="O177" s="5"/>
      <c r="P177" s="7"/>
    </row>
    <row r="178" spans="2:17" x14ac:dyDescent="0.25">
      <c r="B178" s="2" t="s">
        <v>3</v>
      </c>
      <c r="C178" s="183" t="s">
        <v>4</v>
      </c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3"/>
    </row>
    <row r="179" spans="2:17" ht="15.75" thickBot="1" x14ac:dyDescent="0.3">
      <c r="B179" s="184" t="s">
        <v>5</v>
      </c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9"/>
    </row>
    <row r="180" spans="2:17" ht="15.75" thickBot="1" x14ac:dyDescent="0.3">
      <c r="B180" s="185" t="s">
        <v>6</v>
      </c>
      <c r="C180" s="186"/>
      <c r="D180" s="186"/>
      <c r="E180" s="186"/>
      <c r="F180" s="186"/>
      <c r="G180" s="187"/>
      <c r="H180" s="185" t="s">
        <v>7</v>
      </c>
      <c r="I180" s="186"/>
      <c r="J180" s="187"/>
      <c r="K180" s="188" t="s">
        <v>8</v>
      </c>
      <c r="L180" s="189"/>
      <c r="M180" s="189"/>
      <c r="N180" s="188" t="s">
        <v>9</v>
      </c>
      <c r="O180" s="190"/>
      <c r="P180" s="9"/>
    </row>
    <row r="181" spans="2:17" ht="39" thickBot="1" x14ac:dyDescent="0.3">
      <c r="B181" s="11" t="s">
        <v>10</v>
      </c>
      <c r="C181" s="12" t="s">
        <v>11</v>
      </c>
      <c r="D181" s="12" t="s">
        <v>12</v>
      </c>
      <c r="E181" s="12" t="s">
        <v>13</v>
      </c>
      <c r="F181" s="12" t="s">
        <v>14</v>
      </c>
      <c r="G181" s="13" t="s">
        <v>15</v>
      </c>
      <c r="H181" s="11" t="s">
        <v>16</v>
      </c>
      <c r="I181" s="14" t="s">
        <v>17</v>
      </c>
      <c r="J181" s="13" t="s">
        <v>18</v>
      </c>
      <c r="K181" s="15" t="s">
        <v>19</v>
      </c>
      <c r="L181" s="16" t="s">
        <v>20</v>
      </c>
      <c r="M181" s="17" t="s">
        <v>21</v>
      </c>
      <c r="N181" s="191" t="s">
        <v>22</v>
      </c>
      <c r="O181" s="192"/>
      <c r="P181" s="18"/>
    </row>
    <row r="182" spans="2:17" x14ac:dyDescent="0.25">
      <c r="B182" s="19">
        <v>13</v>
      </c>
      <c r="C182" s="20"/>
      <c r="D182" s="20"/>
      <c r="E182" s="21" t="s">
        <v>23</v>
      </c>
      <c r="F182" s="22"/>
      <c r="G182" s="23" t="s">
        <v>49</v>
      </c>
      <c r="H182" s="24" t="s">
        <v>55</v>
      </c>
      <c r="I182" s="25" t="s">
        <v>55</v>
      </c>
      <c r="J182" s="26">
        <v>50352.81</v>
      </c>
      <c r="K182" s="27">
        <v>407292</v>
      </c>
      <c r="L182" s="27">
        <v>407292</v>
      </c>
      <c r="M182" s="27">
        <v>23624</v>
      </c>
      <c r="N182" s="193"/>
      <c r="O182" s="194"/>
      <c r="P182" s="28"/>
    </row>
    <row r="183" spans="2:17" x14ac:dyDescent="0.25">
      <c r="B183" s="29"/>
      <c r="C183" s="30"/>
      <c r="D183" s="30"/>
      <c r="E183" s="21"/>
      <c r="F183" s="22"/>
      <c r="G183" s="23"/>
      <c r="H183" s="24"/>
      <c r="I183" s="25"/>
      <c r="J183" s="26"/>
      <c r="K183" s="31"/>
      <c r="L183" s="32"/>
      <c r="M183" s="33"/>
      <c r="N183" s="180"/>
      <c r="O183" s="181"/>
      <c r="P183" s="28"/>
    </row>
    <row r="184" spans="2:17" x14ac:dyDescent="0.25">
      <c r="B184" s="29"/>
      <c r="C184" s="30"/>
      <c r="D184" s="30"/>
      <c r="E184" s="21"/>
      <c r="F184" s="22"/>
      <c r="G184" s="23"/>
      <c r="H184" s="24"/>
      <c r="I184" s="25"/>
      <c r="J184" s="26"/>
      <c r="K184" s="31"/>
      <c r="L184" s="32"/>
      <c r="M184" s="33"/>
      <c r="N184" s="180"/>
      <c r="O184" s="181"/>
      <c r="P184" s="28"/>
    </row>
    <row r="185" spans="2:17" x14ac:dyDescent="0.25">
      <c r="B185" s="29"/>
      <c r="C185" s="30"/>
      <c r="D185" s="30"/>
      <c r="E185" s="21"/>
      <c r="F185" s="22"/>
      <c r="G185" s="23"/>
      <c r="H185" s="24"/>
      <c r="I185" s="25"/>
      <c r="J185" s="26"/>
      <c r="K185" s="31"/>
      <c r="L185" s="32"/>
      <c r="M185" s="33"/>
      <c r="N185" s="180"/>
      <c r="O185" s="181"/>
      <c r="P185" s="28"/>
    </row>
    <row r="186" spans="2:17" x14ac:dyDescent="0.25">
      <c r="B186" s="29"/>
      <c r="C186" s="30"/>
      <c r="D186" s="30"/>
      <c r="E186" s="34"/>
      <c r="F186" s="35"/>
      <c r="G186" s="36"/>
      <c r="H186" s="37"/>
      <c r="I186" s="38"/>
      <c r="J186" s="39"/>
      <c r="K186" s="40"/>
      <c r="L186" s="41"/>
      <c r="M186" s="42"/>
      <c r="N186" s="180"/>
      <c r="O186" s="181"/>
      <c r="P186" s="28"/>
    </row>
    <row r="187" spans="2:17" ht="15.75" thickBot="1" x14ac:dyDescent="0.3">
      <c r="B187" s="43"/>
      <c r="C187" s="44"/>
      <c r="D187" s="44"/>
      <c r="E187" s="45"/>
      <c r="F187" s="46"/>
      <c r="G187" s="47"/>
      <c r="H187" s="48"/>
      <c r="I187" s="49"/>
      <c r="J187" s="50"/>
      <c r="K187" s="51"/>
      <c r="L187" s="52"/>
      <c r="M187" s="53"/>
      <c r="N187" s="195"/>
      <c r="O187" s="196"/>
      <c r="P187" s="28"/>
    </row>
    <row r="190" spans="2:17" x14ac:dyDescent="0.25">
      <c r="B190" s="206" t="s">
        <v>26</v>
      </c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</row>
    <row r="191" spans="2:17" x14ac:dyDescent="0.25">
      <c r="B191" s="206" t="s">
        <v>27</v>
      </c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</row>
    <row r="192" spans="2:17" ht="15.75" customHeight="1" x14ac:dyDescent="0.25">
      <c r="B192" s="203" t="s">
        <v>28</v>
      </c>
      <c r="C192" s="205"/>
      <c r="D192" s="205"/>
      <c r="E192" s="205"/>
      <c r="F192" s="204"/>
      <c r="G192" s="203" t="s">
        <v>29</v>
      </c>
      <c r="H192" s="205"/>
      <c r="I192" s="205"/>
      <c r="J192" s="204"/>
      <c r="K192" s="203" t="s">
        <v>30</v>
      </c>
      <c r="L192" s="205"/>
      <c r="M192" s="205"/>
      <c r="N192" s="205"/>
      <c r="O192" s="204"/>
      <c r="P192" s="203" t="s">
        <v>31</v>
      </c>
      <c r="Q192" s="204"/>
    </row>
    <row r="193" spans="2:17" ht="31.5" customHeight="1" x14ac:dyDescent="0.25">
      <c r="B193" s="203" t="s">
        <v>32</v>
      </c>
      <c r="C193" s="204"/>
      <c r="D193" s="101" t="s">
        <v>33</v>
      </c>
      <c r="E193" s="101" t="s">
        <v>34</v>
      </c>
      <c r="F193" s="101" t="s">
        <v>35</v>
      </c>
      <c r="G193" s="102" t="s">
        <v>36</v>
      </c>
      <c r="H193" s="102" t="s">
        <v>37</v>
      </c>
      <c r="I193" s="102" t="s">
        <v>38</v>
      </c>
      <c r="J193" s="102" t="s">
        <v>39</v>
      </c>
      <c r="K193" s="101" t="s">
        <v>40</v>
      </c>
      <c r="L193" s="101" t="s">
        <v>41</v>
      </c>
      <c r="M193" s="101" t="s">
        <v>42</v>
      </c>
      <c r="N193" s="101" t="s">
        <v>43</v>
      </c>
      <c r="O193" s="101" t="s">
        <v>44</v>
      </c>
      <c r="P193" s="101" t="s">
        <v>45</v>
      </c>
      <c r="Q193" s="101" t="s">
        <v>46</v>
      </c>
    </row>
    <row r="194" spans="2:17" x14ac:dyDescent="0.25">
      <c r="B194" s="97" t="s">
        <v>154</v>
      </c>
      <c r="C194" s="97" t="s">
        <v>155</v>
      </c>
      <c r="D194" s="97" t="s">
        <v>64</v>
      </c>
      <c r="E194" s="97" t="s">
        <v>65</v>
      </c>
      <c r="F194" s="98" t="s">
        <v>156</v>
      </c>
      <c r="G194" s="97" t="s">
        <v>65</v>
      </c>
      <c r="H194" s="97" t="s">
        <v>65</v>
      </c>
      <c r="I194" s="97" t="s">
        <v>66</v>
      </c>
      <c r="J194" s="97" t="s">
        <v>66</v>
      </c>
      <c r="K194" s="97">
        <v>0</v>
      </c>
      <c r="L194" s="97">
        <v>0</v>
      </c>
      <c r="M194" s="97">
        <v>0</v>
      </c>
      <c r="N194" s="97">
        <v>3</v>
      </c>
      <c r="O194" s="97">
        <v>3</v>
      </c>
      <c r="P194" s="97" t="s">
        <v>68</v>
      </c>
      <c r="Q194" s="97" t="s">
        <v>68</v>
      </c>
    </row>
    <row r="195" spans="2:17" x14ac:dyDescent="0.25">
      <c r="B195" s="97" t="s">
        <v>157</v>
      </c>
      <c r="C195" s="97" t="s">
        <v>158</v>
      </c>
      <c r="D195" s="97" t="s">
        <v>65</v>
      </c>
      <c r="E195" s="97" t="s">
        <v>64</v>
      </c>
      <c r="F195" s="98" t="s">
        <v>156</v>
      </c>
      <c r="G195" s="97" t="s">
        <v>64</v>
      </c>
      <c r="H195" s="97" t="s">
        <v>65</v>
      </c>
      <c r="I195" s="97" t="s">
        <v>66</v>
      </c>
      <c r="J195" s="97" t="s">
        <v>66</v>
      </c>
      <c r="K195" s="97">
        <v>0</v>
      </c>
      <c r="L195" s="97">
        <v>0</v>
      </c>
      <c r="M195" s="97">
        <v>0</v>
      </c>
      <c r="N195" s="97">
        <v>3</v>
      </c>
      <c r="O195" s="97">
        <v>3</v>
      </c>
      <c r="P195" s="97" t="s">
        <v>68</v>
      </c>
      <c r="Q195" s="97" t="s">
        <v>68</v>
      </c>
    </row>
    <row r="196" spans="2:17" x14ac:dyDescent="0.25">
      <c r="B196" s="97" t="s">
        <v>159</v>
      </c>
      <c r="C196" s="97" t="s">
        <v>160</v>
      </c>
      <c r="D196" s="97" t="s">
        <v>64</v>
      </c>
      <c r="E196" s="97" t="s">
        <v>65</v>
      </c>
      <c r="F196" s="98" t="s">
        <v>156</v>
      </c>
      <c r="G196" s="97" t="s">
        <v>65</v>
      </c>
      <c r="H196" s="97" t="s">
        <v>64</v>
      </c>
      <c r="I196" s="97" t="s">
        <v>66</v>
      </c>
      <c r="J196" s="97" t="s">
        <v>66</v>
      </c>
      <c r="K196" s="97">
        <v>0</v>
      </c>
      <c r="L196" s="97">
        <v>0</v>
      </c>
      <c r="M196" s="97">
        <v>0</v>
      </c>
      <c r="N196" s="97">
        <v>3</v>
      </c>
      <c r="O196" s="97">
        <v>3</v>
      </c>
      <c r="P196" s="97" t="s">
        <v>68</v>
      </c>
      <c r="Q196" s="97" t="s">
        <v>68</v>
      </c>
    </row>
    <row r="197" spans="2:17" x14ac:dyDescent="0.25">
      <c r="B197" s="97" t="s">
        <v>161</v>
      </c>
      <c r="C197" s="97" t="s">
        <v>162</v>
      </c>
      <c r="D197" s="97" t="s">
        <v>65</v>
      </c>
      <c r="E197" s="97" t="s">
        <v>64</v>
      </c>
      <c r="F197" s="98" t="s">
        <v>156</v>
      </c>
      <c r="G197" s="97" t="s">
        <v>64</v>
      </c>
      <c r="H197" s="97" t="s">
        <v>65</v>
      </c>
      <c r="I197" s="97" t="s">
        <v>66</v>
      </c>
      <c r="J197" s="97" t="s">
        <v>66</v>
      </c>
      <c r="K197" s="97">
        <v>0</v>
      </c>
      <c r="L197" s="97">
        <v>0</v>
      </c>
      <c r="M197" s="97">
        <v>0</v>
      </c>
      <c r="N197" s="97">
        <v>3</v>
      </c>
      <c r="O197" s="97">
        <v>3</v>
      </c>
      <c r="P197" s="97" t="s">
        <v>68</v>
      </c>
      <c r="Q197" s="97" t="s">
        <v>68</v>
      </c>
    </row>
    <row r="198" spans="2:17" x14ac:dyDescent="0.25">
      <c r="B198" s="97" t="s">
        <v>125</v>
      </c>
      <c r="C198" s="97" t="s">
        <v>163</v>
      </c>
      <c r="D198" s="97" t="s">
        <v>64</v>
      </c>
      <c r="E198" s="97" t="s">
        <v>65</v>
      </c>
      <c r="F198" s="98" t="s">
        <v>156</v>
      </c>
      <c r="G198" s="97" t="s">
        <v>64</v>
      </c>
      <c r="H198" s="97" t="s">
        <v>65</v>
      </c>
      <c r="I198" s="97" t="s">
        <v>66</v>
      </c>
      <c r="J198" s="97" t="s">
        <v>66</v>
      </c>
      <c r="K198" s="97">
        <v>0</v>
      </c>
      <c r="L198" s="97">
        <v>0</v>
      </c>
      <c r="M198" s="97">
        <v>0</v>
      </c>
      <c r="N198" s="97">
        <v>3</v>
      </c>
      <c r="O198" s="97">
        <v>3</v>
      </c>
      <c r="P198" s="97" t="s">
        <v>68</v>
      </c>
      <c r="Q198" s="97" t="s">
        <v>68</v>
      </c>
    </row>
    <row r="199" spans="2:17" x14ac:dyDescent="0.25">
      <c r="B199" s="97" t="s">
        <v>164</v>
      </c>
      <c r="C199" s="97" t="s">
        <v>165</v>
      </c>
      <c r="D199" s="97" t="s">
        <v>64</v>
      </c>
      <c r="E199" s="97" t="s">
        <v>65</v>
      </c>
      <c r="F199" s="98" t="s">
        <v>156</v>
      </c>
      <c r="G199" s="97" t="s">
        <v>64</v>
      </c>
      <c r="H199" s="97" t="s">
        <v>65</v>
      </c>
      <c r="I199" s="97" t="s">
        <v>66</v>
      </c>
      <c r="J199" s="97" t="s">
        <v>66</v>
      </c>
      <c r="K199" s="97">
        <v>0</v>
      </c>
      <c r="L199" s="97">
        <v>0</v>
      </c>
      <c r="M199" s="97">
        <v>0</v>
      </c>
      <c r="N199" s="97">
        <v>3</v>
      </c>
      <c r="O199" s="97">
        <v>3</v>
      </c>
      <c r="P199" s="97" t="s">
        <v>68</v>
      </c>
      <c r="Q199" s="97" t="s">
        <v>68</v>
      </c>
    </row>
    <row r="200" spans="2:17" x14ac:dyDescent="0.25">
      <c r="B200" s="97" t="s">
        <v>166</v>
      </c>
      <c r="C200" s="97" t="s">
        <v>167</v>
      </c>
      <c r="D200" s="97" t="s">
        <v>65</v>
      </c>
      <c r="E200" s="97" t="s">
        <v>64</v>
      </c>
      <c r="F200" s="98" t="s">
        <v>156</v>
      </c>
      <c r="G200" s="97" t="s">
        <v>64</v>
      </c>
      <c r="H200" s="97" t="s">
        <v>64</v>
      </c>
      <c r="I200" s="97" t="s">
        <v>66</v>
      </c>
      <c r="J200" s="97" t="s">
        <v>66</v>
      </c>
      <c r="K200" s="97">
        <v>0</v>
      </c>
      <c r="L200" s="97">
        <v>0</v>
      </c>
      <c r="M200" s="97">
        <v>0</v>
      </c>
      <c r="N200" s="97">
        <v>3</v>
      </c>
      <c r="O200" s="97">
        <v>3</v>
      </c>
      <c r="P200" s="97" t="s">
        <v>68</v>
      </c>
      <c r="Q200" s="97" t="s">
        <v>68</v>
      </c>
    </row>
    <row r="201" spans="2:17" x14ac:dyDescent="0.25">
      <c r="B201" s="97" t="s">
        <v>168</v>
      </c>
      <c r="C201" s="97" t="s">
        <v>169</v>
      </c>
      <c r="D201" s="97" t="s">
        <v>65</v>
      </c>
      <c r="E201" s="97" t="s">
        <v>64</v>
      </c>
      <c r="F201" s="98" t="s">
        <v>156</v>
      </c>
      <c r="G201" s="97" t="s">
        <v>64</v>
      </c>
      <c r="H201" s="97" t="s">
        <v>64</v>
      </c>
      <c r="I201" s="97" t="s">
        <v>66</v>
      </c>
      <c r="J201" s="97" t="s">
        <v>66</v>
      </c>
      <c r="K201" s="97">
        <v>0</v>
      </c>
      <c r="L201" s="97">
        <v>0</v>
      </c>
      <c r="M201" s="97">
        <v>0</v>
      </c>
      <c r="N201" s="97">
        <v>3</v>
      </c>
      <c r="O201" s="97">
        <v>3</v>
      </c>
      <c r="P201" s="97" t="s">
        <v>68</v>
      </c>
      <c r="Q201" s="97" t="s">
        <v>68</v>
      </c>
    </row>
    <row r="202" spans="2:17" x14ac:dyDescent="0.25">
      <c r="B202" s="97" t="s">
        <v>170</v>
      </c>
      <c r="C202" s="97" t="s">
        <v>171</v>
      </c>
      <c r="D202" s="97" t="s">
        <v>64</v>
      </c>
      <c r="E202" s="97" t="s">
        <v>65</v>
      </c>
      <c r="F202" s="98">
        <v>25176774500101</v>
      </c>
      <c r="G202" s="97" t="s">
        <v>64</v>
      </c>
      <c r="H202" s="97" t="s">
        <v>64</v>
      </c>
      <c r="I202" s="97" t="s">
        <v>65</v>
      </c>
      <c r="J202" s="97" t="s">
        <v>66</v>
      </c>
      <c r="K202" s="97">
        <v>0</v>
      </c>
      <c r="L202" s="97">
        <v>0</v>
      </c>
      <c r="M202" s="97">
        <v>0</v>
      </c>
      <c r="N202" s="97">
        <v>3</v>
      </c>
      <c r="O202" s="97">
        <v>3</v>
      </c>
      <c r="P202" s="97" t="s">
        <v>68</v>
      </c>
      <c r="Q202" s="97" t="s">
        <v>68</v>
      </c>
    </row>
    <row r="203" spans="2:17" x14ac:dyDescent="0.25">
      <c r="B203" s="97" t="s">
        <v>172</v>
      </c>
      <c r="C203" s="97" t="s">
        <v>173</v>
      </c>
      <c r="D203" s="97" t="s">
        <v>64</v>
      </c>
      <c r="E203" s="97" t="s">
        <v>65</v>
      </c>
      <c r="F203" s="98" t="s">
        <v>156</v>
      </c>
      <c r="G203" s="97" t="s">
        <v>65</v>
      </c>
      <c r="H203" s="97" t="s">
        <v>64</v>
      </c>
      <c r="I203" s="97" t="s">
        <v>66</v>
      </c>
      <c r="J203" s="97" t="s">
        <v>66</v>
      </c>
      <c r="K203" s="97">
        <v>0</v>
      </c>
      <c r="L203" s="97">
        <v>0</v>
      </c>
      <c r="M203" s="97">
        <v>0</v>
      </c>
      <c r="N203" s="97">
        <v>3</v>
      </c>
      <c r="O203" s="97">
        <v>3</v>
      </c>
      <c r="P203" s="97" t="s">
        <v>68</v>
      </c>
      <c r="Q203" s="97" t="s">
        <v>68</v>
      </c>
    </row>
    <row r="204" spans="2:17" ht="15.75" customHeight="1" x14ac:dyDescent="0.25">
      <c r="B204" s="97" t="s">
        <v>174</v>
      </c>
      <c r="C204" s="97" t="s">
        <v>175</v>
      </c>
      <c r="D204" s="97" t="s">
        <v>64</v>
      </c>
      <c r="E204" s="97" t="s">
        <v>65</v>
      </c>
      <c r="F204" s="98" t="s">
        <v>156</v>
      </c>
      <c r="G204" s="97" t="s">
        <v>65</v>
      </c>
      <c r="H204" s="97" t="s">
        <v>64</v>
      </c>
      <c r="I204" s="97" t="s">
        <v>66</v>
      </c>
      <c r="J204" s="97" t="s">
        <v>66</v>
      </c>
      <c r="K204" s="97">
        <v>0</v>
      </c>
      <c r="L204" s="97">
        <v>0</v>
      </c>
      <c r="M204" s="97">
        <v>0</v>
      </c>
      <c r="N204" s="97">
        <v>3</v>
      </c>
      <c r="O204" s="97">
        <v>3</v>
      </c>
      <c r="P204" s="97" t="s">
        <v>68</v>
      </c>
      <c r="Q204" s="97" t="s">
        <v>68</v>
      </c>
    </row>
    <row r="205" spans="2:17" x14ac:dyDescent="0.25">
      <c r="B205" s="97" t="s">
        <v>176</v>
      </c>
      <c r="C205" s="97" t="s">
        <v>175</v>
      </c>
      <c r="D205" s="97" t="s">
        <v>64</v>
      </c>
      <c r="E205" s="97" t="s">
        <v>65</v>
      </c>
      <c r="F205" s="98" t="s">
        <v>156</v>
      </c>
      <c r="G205" s="97" t="s">
        <v>65</v>
      </c>
      <c r="H205" s="97" t="s">
        <v>64</v>
      </c>
      <c r="I205" s="97" t="s">
        <v>66</v>
      </c>
      <c r="J205" s="97" t="s">
        <v>66</v>
      </c>
      <c r="K205" s="97">
        <v>0</v>
      </c>
      <c r="L205" s="97">
        <v>0</v>
      </c>
      <c r="M205" s="97">
        <v>0</v>
      </c>
      <c r="N205" s="97">
        <v>3</v>
      </c>
      <c r="O205" s="97">
        <v>3</v>
      </c>
      <c r="P205" s="97" t="s">
        <v>68</v>
      </c>
      <c r="Q205" s="97" t="s">
        <v>68</v>
      </c>
    </row>
    <row r="206" spans="2:17" x14ac:dyDescent="0.25">
      <c r="B206" s="97" t="s">
        <v>176</v>
      </c>
      <c r="C206" s="97" t="s">
        <v>175</v>
      </c>
      <c r="D206" s="97" t="s">
        <v>64</v>
      </c>
      <c r="E206" s="97" t="s">
        <v>65</v>
      </c>
      <c r="F206" s="98" t="s">
        <v>156</v>
      </c>
      <c r="G206" s="97" t="s">
        <v>65</v>
      </c>
      <c r="H206" s="97" t="s">
        <v>64</v>
      </c>
      <c r="I206" s="97" t="s">
        <v>66</v>
      </c>
      <c r="J206" s="97" t="s">
        <v>66</v>
      </c>
      <c r="K206" s="97">
        <v>0</v>
      </c>
      <c r="L206" s="97">
        <v>0</v>
      </c>
      <c r="M206" s="97">
        <v>0</v>
      </c>
      <c r="N206" s="97">
        <v>3</v>
      </c>
      <c r="O206" s="97">
        <v>3</v>
      </c>
      <c r="P206" s="97" t="s">
        <v>68</v>
      </c>
      <c r="Q206" s="97" t="s">
        <v>68</v>
      </c>
    </row>
    <row r="207" spans="2:17" x14ac:dyDescent="0.25">
      <c r="B207" s="97" t="s">
        <v>177</v>
      </c>
      <c r="C207" s="97" t="s">
        <v>178</v>
      </c>
      <c r="D207" s="97" t="s">
        <v>64</v>
      </c>
      <c r="E207" s="97" t="s">
        <v>65</v>
      </c>
      <c r="F207" s="98" t="s">
        <v>156</v>
      </c>
      <c r="G207" s="97" t="s">
        <v>64</v>
      </c>
      <c r="H207" s="97" t="s">
        <v>65</v>
      </c>
      <c r="I207" s="97" t="s">
        <v>66</v>
      </c>
      <c r="J207" s="97" t="s">
        <v>66</v>
      </c>
      <c r="K207" s="97">
        <v>0</v>
      </c>
      <c r="L207" s="97">
        <v>0</v>
      </c>
      <c r="M207" s="97">
        <v>0</v>
      </c>
      <c r="N207" s="97">
        <v>3</v>
      </c>
      <c r="O207" s="97">
        <v>3</v>
      </c>
      <c r="P207" s="97" t="s">
        <v>68</v>
      </c>
      <c r="Q207" s="97" t="s">
        <v>68</v>
      </c>
    </row>
    <row r="208" spans="2:17" x14ac:dyDescent="0.25">
      <c r="B208" s="97" t="s">
        <v>179</v>
      </c>
      <c r="C208" s="97" t="s">
        <v>180</v>
      </c>
      <c r="D208" s="97" t="s">
        <v>64</v>
      </c>
      <c r="E208" s="97" t="s">
        <v>65</v>
      </c>
      <c r="F208" s="98" t="s">
        <v>156</v>
      </c>
      <c r="G208" s="97" t="s">
        <v>65</v>
      </c>
      <c r="H208" s="97" t="s">
        <v>64</v>
      </c>
      <c r="I208" s="97" t="s">
        <v>66</v>
      </c>
      <c r="J208" s="97" t="s">
        <v>66</v>
      </c>
      <c r="K208" s="97">
        <v>0</v>
      </c>
      <c r="L208" s="97">
        <v>0</v>
      </c>
      <c r="M208" s="97">
        <v>0</v>
      </c>
      <c r="N208" s="97">
        <v>3</v>
      </c>
      <c r="O208" s="97">
        <v>3</v>
      </c>
      <c r="P208" s="97" t="s">
        <v>68</v>
      </c>
      <c r="Q208" s="97" t="s">
        <v>68</v>
      </c>
    </row>
    <row r="209" spans="2:17" x14ac:dyDescent="0.25">
      <c r="B209" s="97" t="s">
        <v>181</v>
      </c>
      <c r="C209" s="97" t="s">
        <v>182</v>
      </c>
      <c r="D209" s="97" t="s">
        <v>64</v>
      </c>
      <c r="E209" s="97" t="s">
        <v>65</v>
      </c>
      <c r="F209" s="98">
        <v>1597840690101</v>
      </c>
      <c r="G209" s="97" t="s">
        <v>64</v>
      </c>
      <c r="H209" s="97" t="s">
        <v>64</v>
      </c>
      <c r="I209" s="97" t="s">
        <v>65</v>
      </c>
      <c r="J209" s="97" t="s">
        <v>66</v>
      </c>
      <c r="K209" s="97">
        <v>0</v>
      </c>
      <c r="L209" s="97">
        <v>0</v>
      </c>
      <c r="M209" s="97">
        <v>0</v>
      </c>
      <c r="N209" s="97">
        <v>3</v>
      </c>
      <c r="O209" s="97">
        <v>3</v>
      </c>
      <c r="P209" s="97" t="s">
        <v>68</v>
      </c>
      <c r="Q209" s="97" t="s">
        <v>68</v>
      </c>
    </row>
    <row r="210" spans="2:17" x14ac:dyDescent="0.25">
      <c r="B210" s="97" t="s">
        <v>183</v>
      </c>
      <c r="C210" s="97" t="s">
        <v>184</v>
      </c>
      <c r="D210" s="97" t="s">
        <v>64</v>
      </c>
      <c r="E210" s="97" t="s">
        <v>65</v>
      </c>
      <c r="F210" s="98">
        <v>2077029501613</v>
      </c>
      <c r="G210" s="97" t="s">
        <v>64</v>
      </c>
      <c r="H210" s="97" t="s">
        <v>65</v>
      </c>
      <c r="I210" s="97" t="s">
        <v>66</v>
      </c>
      <c r="J210" s="97" t="s">
        <v>66</v>
      </c>
      <c r="K210" s="97">
        <v>0</v>
      </c>
      <c r="L210" s="97">
        <v>0</v>
      </c>
      <c r="M210" s="97">
        <v>0</v>
      </c>
      <c r="N210" s="97">
        <v>3</v>
      </c>
      <c r="O210" s="97">
        <v>3</v>
      </c>
      <c r="P210" s="97" t="s">
        <v>68</v>
      </c>
      <c r="Q210" s="97" t="s">
        <v>68</v>
      </c>
    </row>
    <row r="211" spans="2:17" x14ac:dyDescent="0.25">
      <c r="B211" s="97" t="s">
        <v>185</v>
      </c>
      <c r="C211" s="97" t="s">
        <v>186</v>
      </c>
      <c r="D211" s="97" t="s">
        <v>64</v>
      </c>
      <c r="E211" s="97" t="s">
        <v>65</v>
      </c>
      <c r="F211" s="98">
        <v>1814607180101</v>
      </c>
      <c r="G211" s="97" t="s">
        <v>64</v>
      </c>
      <c r="H211" s="97" t="s">
        <v>64</v>
      </c>
      <c r="I211" s="97" t="s">
        <v>65</v>
      </c>
      <c r="J211" s="97" t="s">
        <v>66</v>
      </c>
      <c r="K211" s="97">
        <v>0</v>
      </c>
      <c r="L211" s="97">
        <v>0</v>
      </c>
      <c r="M211" s="97">
        <v>0</v>
      </c>
      <c r="N211" s="97">
        <v>3</v>
      </c>
      <c r="O211" s="97">
        <v>3</v>
      </c>
      <c r="P211" s="97" t="s">
        <v>68</v>
      </c>
      <c r="Q211" s="97" t="s">
        <v>68</v>
      </c>
    </row>
    <row r="212" spans="2:17" x14ac:dyDescent="0.25">
      <c r="B212" s="97" t="s">
        <v>187</v>
      </c>
      <c r="C212" s="97" t="s">
        <v>188</v>
      </c>
      <c r="D212" s="97" t="s">
        <v>64</v>
      </c>
      <c r="E212" s="97" t="s">
        <v>65</v>
      </c>
      <c r="F212" s="98">
        <v>1931349180109</v>
      </c>
      <c r="G212" s="97" t="s">
        <v>64</v>
      </c>
      <c r="H212" s="97" t="s">
        <v>64</v>
      </c>
      <c r="I212" s="97" t="s">
        <v>65</v>
      </c>
      <c r="J212" s="97" t="s">
        <v>66</v>
      </c>
      <c r="K212" s="97">
        <v>0</v>
      </c>
      <c r="L212" s="97">
        <v>0</v>
      </c>
      <c r="M212" s="97">
        <v>0</v>
      </c>
      <c r="N212" s="97">
        <v>3</v>
      </c>
      <c r="O212" s="97">
        <v>3</v>
      </c>
      <c r="P212" s="97" t="s">
        <v>68</v>
      </c>
      <c r="Q212" s="97" t="s">
        <v>68</v>
      </c>
    </row>
    <row r="213" spans="2:17" x14ac:dyDescent="0.25">
      <c r="B213" s="97" t="s">
        <v>189</v>
      </c>
      <c r="C213" s="97" t="s">
        <v>190</v>
      </c>
      <c r="D213" s="97" t="s">
        <v>64</v>
      </c>
      <c r="E213" s="97" t="s">
        <v>65</v>
      </c>
      <c r="F213" s="98">
        <v>1808679890101</v>
      </c>
      <c r="G213" s="97" t="s">
        <v>64</v>
      </c>
      <c r="H213" s="97" t="s">
        <v>64</v>
      </c>
      <c r="I213" s="97" t="s">
        <v>66</v>
      </c>
      <c r="J213" s="97" t="s">
        <v>65</v>
      </c>
      <c r="K213" s="97">
        <v>0</v>
      </c>
      <c r="L213" s="97">
        <v>0</v>
      </c>
      <c r="M213" s="97">
        <v>0</v>
      </c>
      <c r="N213" s="97">
        <v>3</v>
      </c>
      <c r="O213" s="97">
        <v>3</v>
      </c>
      <c r="P213" s="97" t="s">
        <v>68</v>
      </c>
      <c r="Q213" s="97" t="s">
        <v>68</v>
      </c>
    </row>
    <row r="217" spans="2:17" ht="15.75" x14ac:dyDescent="0.25">
      <c r="B217" s="182" t="s">
        <v>0</v>
      </c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</row>
    <row r="218" spans="2:17" x14ac:dyDescent="0.25">
      <c r="B218" s="2" t="s">
        <v>1</v>
      </c>
      <c r="C218" s="183" t="s">
        <v>59</v>
      </c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3"/>
    </row>
    <row r="219" spans="2:17" x14ac:dyDescent="0.25">
      <c r="B219" s="4"/>
      <c r="C219" s="5"/>
      <c r="D219" s="5"/>
      <c r="E219" s="5"/>
      <c r="F219" s="6"/>
      <c r="G219" s="6"/>
      <c r="H219" s="6"/>
      <c r="I219" s="6"/>
      <c r="J219" s="5"/>
      <c r="K219" s="5"/>
      <c r="L219" s="5"/>
      <c r="M219" s="5"/>
      <c r="N219" s="5"/>
      <c r="O219" s="5"/>
      <c r="P219" s="7"/>
    </row>
    <row r="220" spans="2:17" x14ac:dyDescent="0.25">
      <c r="B220" s="2" t="s">
        <v>3</v>
      </c>
      <c r="C220" s="183" t="s">
        <v>60</v>
      </c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3"/>
    </row>
    <row r="221" spans="2:17" ht="15.75" thickBot="1" x14ac:dyDescent="0.3">
      <c r="B221" s="184" t="s">
        <v>5</v>
      </c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9"/>
    </row>
    <row r="222" spans="2:17" ht="15.75" thickBot="1" x14ac:dyDescent="0.3">
      <c r="B222" s="185" t="s">
        <v>6</v>
      </c>
      <c r="C222" s="186"/>
      <c r="D222" s="186"/>
      <c r="E222" s="186"/>
      <c r="F222" s="186"/>
      <c r="G222" s="187"/>
      <c r="H222" s="185" t="s">
        <v>7</v>
      </c>
      <c r="I222" s="186"/>
      <c r="J222" s="187"/>
      <c r="K222" s="188" t="s">
        <v>8</v>
      </c>
      <c r="L222" s="189"/>
      <c r="M222" s="189"/>
      <c r="N222" s="188" t="s">
        <v>9</v>
      </c>
      <c r="O222" s="190"/>
      <c r="P222" s="9"/>
    </row>
    <row r="223" spans="2:17" ht="39" thickBot="1" x14ac:dyDescent="0.3">
      <c r="B223" s="11" t="s">
        <v>10</v>
      </c>
      <c r="C223" s="12" t="s">
        <v>11</v>
      </c>
      <c r="D223" s="12" t="s">
        <v>12</v>
      </c>
      <c r="E223" s="12" t="s">
        <v>13</v>
      </c>
      <c r="F223" s="12" t="s">
        <v>14</v>
      </c>
      <c r="G223" s="13" t="s">
        <v>15</v>
      </c>
      <c r="H223" s="11" t="s">
        <v>16</v>
      </c>
      <c r="I223" s="14" t="s">
        <v>17</v>
      </c>
      <c r="J223" s="13" t="s">
        <v>18</v>
      </c>
      <c r="K223" s="15" t="s">
        <v>19</v>
      </c>
      <c r="L223" s="16" t="s">
        <v>20</v>
      </c>
      <c r="M223" s="17" t="s">
        <v>21</v>
      </c>
      <c r="N223" s="191" t="s">
        <v>22</v>
      </c>
      <c r="O223" s="192"/>
      <c r="P223" s="18"/>
    </row>
    <row r="224" spans="2:17" x14ac:dyDescent="0.25">
      <c r="B224" s="19">
        <v>13</v>
      </c>
      <c r="C224" s="20"/>
      <c r="D224" s="20"/>
      <c r="E224" s="21" t="s">
        <v>23</v>
      </c>
      <c r="F224" s="22"/>
      <c r="G224" s="23" t="s">
        <v>49</v>
      </c>
      <c r="H224" s="24" t="s">
        <v>61</v>
      </c>
      <c r="I224" s="25" t="s">
        <v>61</v>
      </c>
      <c r="J224" s="26">
        <v>101833.74</v>
      </c>
      <c r="K224" s="27">
        <v>1602696</v>
      </c>
      <c r="L224" s="27">
        <v>1602696</v>
      </c>
      <c r="M224" s="27">
        <v>63946</v>
      </c>
      <c r="N224" s="193"/>
      <c r="O224" s="194"/>
      <c r="P224" s="28"/>
    </row>
    <row r="225" spans="2:17" x14ac:dyDescent="0.25">
      <c r="B225" s="29"/>
      <c r="C225" s="30"/>
      <c r="D225" s="30"/>
      <c r="E225" s="21"/>
      <c r="F225" s="22"/>
      <c r="G225" s="23"/>
      <c r="H225" s="24"/>
      <c r="I225" s="25"/>
      <c r="J225" s="26"/>
      <c r="K225" s="31"/>
      <c r="L225" s="32"/>
      <c r="M225" s="33"/>
      <c r="N225" s="180"/>
      <c r="O225" s="181"/>
      <c r="P225" s="28"/>
    </row>
    <row r="226" spans="2:17" x14ac:dyDescent="0.25">
      <c r="B226" s="29"/>
      <c r="C226" s="30"/>
      <c r="D226" s="30"/>
      <c r="E226" s="21"/>
      <c r="F226" s="22"/>
      <c r="G226" s="23"/>
      <c r="H226" s="24"/>
      <c r="I226" s="25"/>
      <c r="J226" s="26"/>
      <c r="K226" s="31"/>
      <c r="L226" s="32"/>
      <c r="M226" s="33"/>
      <c r="N226" s="180"/>
      <c r="O226" s="181"/>
      <c r="P226" s="28"/>
    </row>
    <row r="227" spans="2:17" x14ac:dyDescent="0.25">
      <c r="B227" s="29"/>
      <c r="C227" s="30"/>
      <c r="D227" s="30"/>
      <c r="E227" s="21"/>
      <c r="F227" s="22"/>
      <c r="G227" s="23"/>
      <c r="H227" s="24"/>
      <c r="I227" s="25"/>
      <c r="J227" s="26"/>
      <c r="K227" s="31"/>
      <c r="L227" s="32"/>
      <c r="M227" s="33"/>
      <c r="N227" s="180"/>
      <c r="O227" s="181"/>
      <c r="P227" s="28"/>
    </row>
    <row r="228" spans="2:17" x14ac:dyDescent="0.25">
      <c r="B228" s="29"/>
      <c r="C228" s="30"/>
      <c r="D228" s="30"/>
      <c r="E228" s="34"/>
      <c r="F228" s="35"/>
      <c r="G228" s="36"/>
      <c r="H228" s="37"/>
      <c r="I228" s="38"/>
      <c r="J228" s="39"/>
      <c r="K228" s="40"/>
      <c r="L228" s="41"/>
      <c r="M228" s="42"/>
      <c r="N228" s="180"/>
      <c r="O228" s="181"/>
      <c r="P228" s="28"/>
    </row>
    <row r="229" spans="2:17" ht="15.75" thickBot="1" x14ac:dyDescent="0.3">
      <c r="B229" s="43"/>
      <c r="C229" s="44"/>
      <c r="D229" s="44"/>
      <c r="E229" s="45"/>
      <c r="F229" s="46"/>
      <c r="G229" s="47"/>
      <c r="H229" s="48"/>
      <c r="I229" s="49"/>
      <c r="J229" s="50"/>
      <c r="K229" s="51"/>
      <c r="L229" s="52"/>
      <c r="M229" s="53"/>
      <c r="N229" s="195"/>
      <c r="O229" s="196"/>
      <c r="P229" s="28"/>
    </row>
    <row r="232" spans="2:17" x14ac:dyDescent="0.25">
      <c r="B232" s="56"/>
      <c r="C232" s="197" t="s">
        <v>26</v>
      </c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</row>
    <row r="233" spans="2:17" ht="15.75" thickBot="1" x14ac:dyDescent="0.3">
      <c r="B233" s="198" t="s">
        <v>27</v>
      </c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</row>
    <row r="234" spans="2:17" ht="15.75" thickBot="1" x14ac:dyDescent="0.3">
      <c r="B234" s="199" t="s">
        <v>28</v>
      </c>
      <c r="C234" s="199"/>
      <c r="D234" s="199"/>
      <c r="E234" s="199"/>
      <c r="F234" s="200"/>
      <c r="G234" s="185" t="s">
        <v>29</v>
      </c>
      <c r="H234" s="186"/>
      <c r="I234" s="186"/>
      <c r="J234" s="187"/>
      <c r="K234" s="186" t="s">
        <v>30</v>
      </c>
      <c r="L234" s="186"/>
      <c r="M234" s="186"/>
      <c r="N234" s="186"/>
      <c r="O234" s="187"/>
      <c r="P234" s="185" t="s">
        <v>31</v>
      </c>
      <c r="Q234" s="187"/>
    </row>
    <row r="235" spans="2:17" ht="51.75" thickBot="1" x14ac:dyDescent="0.3">
      <c r="B235" s="201" t="s">
        <v>32</v>
      </c>
      <c r="C235" s="202"/>
      <c r="D235" s="57" t="s">
        <v>33</v>
      </c>
      <c r="E235" s="58" t="s">
        <v>34</v>
      </c>
      <c r="F235" s="13" t="s">
        <v>35</v>
      </c>
      <c r="G235" s="11" t="s">
        <v>36</v>
      </c>
      <c r="H235" s="59" t="s">
        <v>37</v>
      </c>
      <c r="I235" s="17" t="s">
        <v>38</v>
      </c>
      <c r="J235" s="13" t="s">
        <v>39</v>
      </c>
      <c r="K235" s="60" t="s">
        <v>40</v>
      </c>
      <c r="L235" s="57" t="s">
        <v>41</v>
      </c>
      <c r="M235" s="57" t="s">
        <v>42</v>
      </c>
      <c r="N235" s="58" t="s">
        <v>43</v>
      </c>
      <c r="O235" s="61" t="s">
        <v>44</v>
      </c>
      <c r="P235" s="62" t="s">
        <v>45</v>
      </c>
      <c r="Q235" s="63" t="s">
        <v>46</v>
      </c>
    </row>
    <row r="236" spans="2:17" x14ac:dyDescent="0.25">
      <c r="B236" s="103" t="s">
        <v>62</v>
      </c>
      <c r="C236" s="65" t="s">
        <v>63</v>
      </c>
      <c r="D236" s="66" t="s">
        <v>64</v>
      </c>
      <c r="E236" s="66" t="s">
        <v>65</v>
      </c>
      <c r="F236" s="67">
        <v>2903819400610</v>
      </c>
      <c r="G236" s="66" t="s">
        <v>64</v>
      </c>
      <c r="H236" s="66" t="s">
        <v>65</v>
      </c>
      <c r="I236" s="66" t="s">
        <v>66</v>
      </c>
      <c r="J236" s="66" t="s">
        <v>66</v>
      </c>
      <c r="K236" s="68">
        <v>0</v>
      </c>
      <c r="L236" s="68">
        <v>0</v>
      </c>
      <c r="M236" s="68">
        <v>0</v>
      </c>
      <c r="N236" s="68" t="s">
        <v>67</v>
      </c>
      <c r="O236" s="68">
        <v>0</v>
      </c>
      <c r="P236" s="68" t="s">
        <v>68</v>
      </c>
      <c r="Q236" s="68" t="s">
        <v>68</v>
      </c>
    </row>
    <row r="237" spans="2:17" x14ac:dyDescent="0.25">
      <c r="B237" s="64" t="s">
        <v>69</v>
      </c>
      <c r="C237" s="65" t="s">
        <v>70</v>
      </c>
      <c r="D237" s="66" t="s">
        <v>64</v>
      </c>
      <c r="E237" s="66" t="s">
        <v>65</v>
      </c>
      <c r="F237" s="67">
        <v>2052249850168</v>
      </c>
      <c r="G237" s="66" t="s">
        <v>64</v>
      </c>
      <c r="H237" s="66" t="s">
        <v>65</v>
      </c>
      <c r="I237" s="66" t="s">
        <v>66</v>
      </c>
      <c r="J237" s="66" t="s">
        <v>66</v>
      </c>
      <c r="K237" s="68">
        <v>0</v>
      </c>
      <c r="L237" s="68">
        <v>0</v>
      </c>
      <c r="M237" s="68">
        <v>0</v>
      </c>
      <c r="N237" s="68" t="s">
        <v>67</v>
      </c>
      <c r="O237" s="68">
        <v>0</v>
      </c>
      <c r="P237" s="68" t="s">
        <v>68</v>
      </c>
      <c r="Q237" s="68" t="s">
        <v>68</v>
      </c>
    </row>
    <row r="238" spans="2:17" x14ac:dyDescent="0.25">
      <c r="B238" s="64" t="s">
        <v>71</v>
      </c>
      <c r="C238" s="65" t="s">
        <v>72</v>
      </c>
      <c r="D238" s="66" t="s">
        <v>64</v>
      </c>
      <c r="E238" s="66" t="s">
        <v>65</v>
      </c>
      <c r="F238" s="67">
        <v>1914919420101</v>
      </c>
      <c r="G238" s="66" t="s">
        <v>64</v>
      </c>
      <c r="H238" s="66" t="s">
        <v>64</v>
      </c>
      <c r="I238" s="66" t="s">
        <v>65</v>
      </c>
      <c r="J238" s="66" t="s">
        <v>66</v>
      </c>
      <c r="K238" s="68">
        <v>0</v>
      </c>
      <c r="L238" s="68">
        <v>0</v>
      </c>
      <c r="M238" s="68">
        <v>0</v>
      </c>
      <c r="N238" s="68" t="s">
        <v>67</v>
      </c>
      <c r="O238" s="68">
        <v>0</v>
      </c>
      <c r="P238" s="68" t="s">
        <v>68</v>
      </c>
      <c r="Q238" s="68" t="s">
        <v>68</v>
      </c>
    </row>
    <row r="239" spans="2:17" x14ac:dyDescent="0.25">
      <c r="B239" s="64" t="s">
        <v>73</v>
      </c>
      <c r="C239" s="65" t="s">
        <v>74</v>
      </c>
      <c r="D239" s="66" t="s">
        <v>64</v>
      </c>
      <c r="E239" s="66" t="s">
        <v>65</v>
      </c>
      <c r="F239" s="67">
        <v>1622345381001</v>
      </c>
      <c r="G239" s="66" t="s">
        <v>64</v>
      </c>
      <c r="H239" s="66" t="s">
        <v>64</v>
      </c>
      <c r="I239" s="66" t="s">
        <v>65</v>
      </c>
      <c r="J239" s="66" t="s">
        <v>66</v>
      </c>
      <c r="K239" s="68">
        <v>0</v>
      </c>
      <c r="L239" s="68">
        <v>0</v>
      </c>
      <c r="M239" s="68">
        <v>0</v>
      </c>
      <c r="N239" s="68" t="s">
        <v>67</v>
      </c>
      <c r="O239" s="68">
        <v>0</v>
      </c>
      <c r="P239" s="68" t="s">
        <v>68</v>
      </c>
      <c r="Q239" s="68" t="s">
        <v>68</v>
      </c>
    </row>
    <row r="240" spans="2:17" x14ac:dyDescent="0.25">
      <c r="B240" s="64" t="s">
        <v>75</v>
      </c>
      <c r="C240" s="65" t="s">
        <v>76</v>
      </c>
      <c r="D240" s="66" t="s">
        <v>64</v>
      </c>
      <c r="E240" s="66" t="s">
        <v>65</v>
      </c>
      <c r="F240" s="67">
        <v>2702698861108</v>
      </c>
      <c r="G240" s="66" t="s">
        <v>64</v>
      </c>
      <c r="H240" s="66" t="s">
        <v>64</v>
      </c>
      <c r="I240" s="66" t="s">
        <v>65</v>
      </c>
      <c r="J240" s="66" t="s">
        <v>66</v>
      </c>
      <c r="K240" s="68">
        <v>0</v>
      </c>
      <c r="L240" s="68">
        <v>0</v>
      </c>
      <c r="M240" s="68">
        <v>0</v>
      </c>
      <c r="N240" s="68" t="s">
        <v>67</v>
      </c>
      <c r="O240" s="68">
        <v>0</v>
      </c>
      <c r="P240" s="68" t="s">
        <v>68</v>
      </c>
      <c r="Q240" s="68" t="s">
        <v>68</v>
      </c>
    </row>
    <row r="241" spans="2:17" x14ac:dyDescent="0.25">
      <c r="B241" s="64" t="s">
        <v>77</v>
      </c>
      <c r="C241" s="65" t="s">
        <v>78</v>
      </c>
      <c r="D241" s="66" t="s">
        <v>64</v>
      </c>
      <c r="E241" s="66" t="s">
        <v>65</v>
      </c>
      <c r="F241" s="67">
        <v>2606511090101</v>
      </c>
      <c r="G241" s="66" t="s">
        <v>64</v>
      </c>
      <c r="H241" s="66" t="s">
        <v>64</v>
      </c>
      <c r="I241" s="66" t="s">
        <v>65</v>
      </c>
      <c r="J241" s="66" t="s">
        <v>66</v>
      </c>
      <c r="K241" s="68">
        <v>0</v>
      </c>
      <c r="L241" s="68">
        <v>0</v>
      </c>
      <c r="M241" s="68">
        <v>0</v>
      </c>
      <c r="N241" s="68" t="s">
        <v>67</v>
      </c>
      <c r="O241" s="68">
        <v>0</v>
      </c>
      <c r="P241" s="68" t="s">
        <v>68</v>
      </c>
      <c r="Q241" s="68" t="s">
        <v>68</v>
      </c>
    </row>
    <row r="242" spans="2:17" x14ac:dyDescent="0.25">
      <c r="B242" s="64" t="s">
        <v>79</v>
      </c>
      <c r="C242" s="65" t="s">
        <v>80</v>
      </c>
      <c r="D242" s="66" t="s">
        <v>64</v>
      </c>
      <c r="E242" s="66" t="s">
        <v>65</v>
      </c>
      <c r="F242" s="67">
        <v>2773790400101</v>
      </c>
      <c r="G242" s="66" t="s">
        <v>64</v>
      </c>
      <c r="H242" s="66" t="s">
        <v>64</v>
      </c>
      <c r="I242" s="66" t="s">
        <v>65</v>
      </c>
      <c r="J242" s="66" t="s">
        <v>66</v>
      </c>
      <c r="K242" s="68">
        <v>0</v>
      </c>
      <c r="L242" s="68">
        <v>0</v>
      </c>
      <c r="M242" s="68">
        <v>0</v>
      </c>
      <c r="N242" s="68" t="s">
        <v>67</v>
      </c>
      <c r="O242" s="68">
        <v>0</v>
      </c>
      <c r="P242" s="68" t="s">
        <v>68</v>
      </c>
      <c r="Q242" s="68" t="s">
        <v>68</v>
      </c>
    </row>
    <row r="243" spans="2:17" x14ac:dyDescent="0.25">
      <c r="B243" s="64" t="s">
        <v>81</v>
      </c>
      <c r="C243" s="65" t="s">
        <v>82</v>
      </c>
      <c r="D243" s="66" t="s">
        <v>64</v>
      </c>
      <c r="E243" s="66" t="s">
        <v>65</v>
      </c>
      <c r="F243" s="67">
        <v>1828384711205</v>
      </c>
      <c r="G243" s="66" t="s">
        <v>64</v>
      </c>
      <c r="H243" s="66" t="s">
        <v>65</v>
      </c>
      <c r="I243" s="66" t="s">
        <v>66</v>
      </c>
      <c r="J243" s="66" t="s">
        <v>66</v>
      </c>
      <c r="K243" s="68">
        <v>0</v>
      </c>
      <c r="L243" s="68">
        <v>0</v>
      </c>
      <c r="M243" s="68">
        <v>0</v>
      </c>
      <c r="N243" s="68" t="s">
        <v>67</v>
      </c>
      <c r="O243" s="68">
        <v>0</v>
      </c>
      <c r="P243" s="68" t="s">
        <v>68</v>
      </c>
      <c r="Q243" s="68" t="s">
        <v>68</v>
      </c>
    </row>
    <row r="244" spans="2:17" x14ac:dyDescent="0.25">
      <c r="B244" s="64" t="s">
        <v>83</v>
      </c>
      <c r="C244" s="65" t="s">
        <v>84</v>
      </c>
      <c r="D244" s="66" t="s">
        <v>64</v>
      </c>
      <c r="E244" s="66" t="s">
        <v>65</v>
      </c>
      <c r="F244" s="67">
        <v>2190071521205</v>
      </c>
      <c r="G244" s="66" t="s">
        <v>64</v>
      </c>
      <c r="H244" s="66" t="s">
        <v>65</v>
      </c>
      <c r="I244" s="66" t="s">
        <v>66</v>
      </c>
      <c r="J244" s="66" t="s">
        <v>66</v>
      </c>
      <c r="K244" s="68">
        <v>0</v>
      </c>
      <c r="L244" s="68">
        <v>0</v>
      </c>
      <c r="M244" s="68">
        <v>0</v>
      </c>
      <c r="N244" s="68" t="s">
        <v>67</v>
      </c>
      <c r="O244" s="68">
        <v>0</v>
      </c>
      <c r="P244" s="68" t="s">
        <v>68</v>
      </c>
      <c r="Q244" s="68" t="s">
        <v>68</v>
      </c>
    </row>
    <row r="245" spans="2:17" x14ac:dyDescent="0.25">
      <c r="B245" s="64" t="s">
        <v>85</v>
      </c>
      <c r="C245" s="65" t="s">
        <v>86</v>
      </c>
      <c r="D245" s="66" t="s">
        <v>64</v>
      </c>
      <c r="E245" s="66" t="s">
        <v>65</v>
      </c>
      <c r="F245" s="67">
        <v>3626547000101</v>
      </c>
      <c r="G245" s="66" t="s">
        <v>64</v>
      </c>
      <c r="H245" s="66" t="s">
        <v>64</v>
      </c>
      <c r="I245" s="66" t="s">
        <v>65</v>
      </c>
      <c r="J245" s="66" t="s">
        <v>66</v>
      </c>
      <c r="K245" s="68">
        <v>0</v>
      </c>
      <c r="L245" s="68">
        <v>0</v>
      </c>
      <c r="M245" s="68">
        <v>0</v>
      </c>
      <c r="N245" s="68" t="s">
        <v>67</v>
      </c>
      <c r="O245" s="68">
        <v>0</v>
      </c>
      <c r="P245" s="68" t="s">
        <v>68</v>
      </c>
      <c r="Q245" s="68" t="s">
        <v>68</v>
      </c>
    </row>
    <row r="246" spans="2:17" x14ac:dyDescent="0.25">
      <c r="B246" s="64" t="s">
        <v>87</v>
      </c>
      <c r="C246" s="65" t="s">
        <v>88</v>
      </c>
      <c r="D246" s="66" t="s">
        <v>64</v>
      </c>
      <c r="E246" s="66" t="s">
        <v>65</v>
      </c>
      <c r="F246" s="67">
        <v>1653896131101</v>
      </c>
      <c r="G246" s="66" t="s">
        <v>64</v>
      </c>
      <c r="H246" s="66" t="s">
        <v>64</v>
      </c>
      <c r="I246" s="66" t="s">
        <v>65</v>
      </c>
      <c r="J246" s="66" t="s">
        <v>66</v>
      </c>
      <c r="K246" s="68">
        <v>0</v>
      </c>
      <c r="L246" s="68">
        <v>0</v>
      </c>
      <c r="M246" s="68">
        <v>0</v>
      </c>
      <c r="N246" s="68" t="s">
        <v>67</v>
      </c>
      <c r="O246" s="68">
        <v>0</v>
      </c>
      <c r="P246" s="68" t="s">
        <v>68</v>
      </c>
      <c r="Q246" s="68" t="s">
        <v>68</v>
      </c>
    </row>
    <row r="247" spans="2:17" x14ac:dyDescent="0.25">
      <c r="B247" s="64" t="s">
        <v>89</v>
      </c>
      <c r="C247" s="65" t="s">
        <v>90</v>
      </c>
      <c r="D247" s="66" t="s">
        <v>64</v>
      </c>
      <c r="E247" s="66" t="s">
        <v>65</v>
      </c>
      <c r="F247" s="67">
        <v>2618255850803</v>
      </c>
      <c r="G247" s="66" t="s">
        <v>64</v>
      </c>
      <c r="H247" s="66" t="s">
        <v>64</v>
      </c>
      <c r="I247" s="66" t="s">
        <v>65</v>
      </c>
      <c r="J247" s="66" t="s">
        <v>66</v>
      </c>
      <c r="K247" s="68">
        <v>0</v>
      </c>
      <c r="L247" s="68">
        <v>0</v>
      </c>
      <c r="M247" s="68">
        <v>0</v>
      </c>
      <c r="N247" s="68" t="s">
        <v>67</v>
      </c>
      <c r="O247" s="68">
        <v>0</v>
      </c>
      <c r="P247" s="68" t="s">
        <v>68</v>
      </c>
      <c r="Q247" s="68" t="s">
        <v>68</v>
      </c>
    </row>
    <row r="248" spans="2:17" x14ac:dyDescent="0.25">
      <c r="B248" s="64" t="s">
        <v>91</v>
      </c>
      <c r="C248" s="65" t="s">
        <v>92</v>
      </c>
      <c r="D248" s="66" t="s">
        <v>64</v>
      </c>
      <c r="E248" s="66" t="s">
        <v>65</v>
      </c>
      <c r="F248" s="67">
        <v>2270352081608</v>
      </c>
      <c r="G248" s="66" t="s">
        <v>64</v>
      </c>
      <c r="H248" s="66" t="s">
        <v>65</v>
      </c>
      <c r="I248" s="66" t="s">
        <v>66</v>
      </c>
      <c r="J248" s="66" t="s">
        <v>66</v>
      </c>
      <c r="K248" s="68" t="s">
        <v>67</v>
      </c>
      <c r="L248" s="68">
        <v>0</v>
      </c>
      <c r="M248" s="68">
        <v>0</v>
      </c>
      <c r="N248" s="68">
        <v>0</v>
      </c>
      <c r="O248" s="68">
        <v>0</v>
      </c>
      <c r="P248" s="68" t="s">
        <v>68</v>
      </c>
      <c r="Q248" s="68" t="s">
        <v>68</v>
      </c>
    </row>
    <row r="249" spans="2:17" x14ac:dyDescent="0.25">
      <c r="B249" s="64" t="s">
        <v>93</v>
      </c>
      <c r="C249" s="65" t="s">
        <v>94</v>
      </c>
      <c r="D249" s="66" t="s">
        <v>64</v>
      </c>
      <c r="E249" s="66" t="s">
        <v>65</v>
      </c>
      <c r="F249" s="67">
        <v>2549659970904</v>
      </c>
      <c r="G249" s="66" t="s">
        <v>64</v>
      </c>
      <c r="H249" s="66" t="s">
        <v>64</v>
      </c>
      <c r="I249" s="66" t="s">
        <v>65</v>
      </c>
      <c r="J249" s="66" t="s">
        <v>66</v>
      </c>
      <c r="K249" s="68" t="s">
        <v>67</v>
      </c>
      <c r="L249" s="68">
        <v>0</v>
      </c>
      <c r="M249" s="68">
        <v>0</v>
      </c>
      <c r="N249" s="68">
        <v>0</v>
      </c>
      <c r="O249" s="68">
        <v>0</v>
      </c>
      <c r="P249" s="68" t="s">
        <v>68</v>
      </c>
      <c r="Q249" s="68" t="s">
        <v>68</v>
      </c>
    </row>
    <row r="250" spans="2:17" x14ac:dyDescent="0.25">
      <c r="B250" s="64" t="s">
        <v>95</v>
      </c>
      <c r="C250" s="65" t="s">
        <v>96</v>
      </c>
      <c r="D250" s="66" t="s">
        <v>64</v>
      </c>
      <c r="E250" s="66" t="s">
        <v>65</v>
      </c>
      <c r="F250" s="67">
        <v>1644606591606</v>
      </c>
      <c r="G250" s="66" t="s">
        <v>64</v>
      </c>
      <c r="H250" s="66" t="s">
        <v>65</v>
      </c>
      <c r="I250" s="66" t="s">
        <v>66</v>
      </c>
      <c r="J250" s="66" t="s">
        <v>66</v>
      </c>
      <c r="K250" s="68">
        <v>0</v>
      </c>
      <c r="L250" s="68">
        <v>0</v>
      </c>
      <c r="M250" s="68">
        <v>0</v>
      </c>
      <c r="N250" s="68" t="s">
        <v>67</v>
      </c>
      <c r="O250" s="68">
        <v>0</v>
      </c>
      <c r="P250" s="68" t="s">
        <v>68</v>
      </c>
      <c r="Q250" s="68" t="s">
        <v>68</v>
      </c>
    </row>
    <row r="251" spans="2:17" x14ac:dyDescent="0.25">
      <c r="B251" s="64" t="s">
        <v>97</v>
      </c>
      <c r="C251" s="65" t="s">
        <v>98</v>
      </c>
      <c r="D251" s="66" t="s">
        <v>64</v>
      </c>
      <c r="E251" s="66" t="s">
        <v>65</v>
      </c>
      <c r="F251" s="67">
        <v>1814627370101</v>
      </c>
      <c r="G251" s="66" t="s">
        <v>64</v>
      </c>
      <c r="H251" s="66" t="s">
        <v>64</v>
      </c>
      <c r="I251" s="66" t="s">
        <v>65</v>
      </c>
      <c r="J251" s="66" t="s">
        <v>66</v>
      </c>
      <c r="K251" s="68">
        <v>0</v>
      </c>
      <c r="L251" s="68">
        <v>0</v>
      </c>
      <c r="M251" s="68">
        <v>0</v>
      </c>
      <c r="N251" s="68" t="s">
        <v>67</v>
      </c>
      <c r="O251" s="68">
        <v>0</v>
      </c>
      <c r="P251" s="68" t="s">
        <v>68</v>
      </c>
      <c r="Q251" s="68" t="s">
        <v>68</v>
      </c>
    </row>
    <row r="252" spans="2:17" x14ac:dyDescent="0.25">
      <c r="B252" s="64" t="s">
        <v>99</v>
      </c>
      <c r="C252" s="65" t="s">
        <v>100</v>
      </c>
      <c r="D252" s="66" t="s">
        <v>64</v>
      </c>
      <c r="E252" s="66" t="s">
        <v>65</v>
      </c>
      <c r="F252" s="67">
        <v>2221709130403</v>
      </c>
      <c r="G252" s="66" t="s">
        <v>64</v>
      </c>
      <c r="H252" s="66" t="s">
        <v>65</v>
      </c>
      <c r="I252" s="66" t="s">
        <v>66</v>
      </c>
      <c r="J252" s="66" t="s">
        <v>66</v>
      </c>
      <c r="K252" s="68">
        <v>0</v>
      </c>
      <c r="L252" s="68">
        <v>0</v>
      </c>
      <c r="M252" s="68">
        <v>0</v>
      </c>
      <c r="N252" s="68" t="s">
        <v>67</v>
      </c>
      <c r="O252" s="68">
        <v>0</v>
      </c>
      <c r="P252" s="68" t="s">
        <v>68</v>
      </c>
      <c r="Q252" s="68" t="s">
        <v>68</v>
      </c>
    </row>
    <row r="253" spans="2:17" x14ac:dyDescent="0.25">
      <c r="B253" s="64" t="s">
        <v>101</v>
      </c>
      <c r="C253" s="65" t="s">
        <v>102</v>
      </c>
      <c r="D253" s="66" t="s">
        <v>64</v>
      </c>
      <c r="E253" s="66" t="s">
        <v>65</v>
      </c>
      <c r="F253" s="67">
        <v>1939971931406</v>
      </c>
      <c r="G253" s="66" t="s">
        <v>64</v>
      </c>
      <c r="H253" s="66" t="s">
        <v>64</v>
      </c>
      <c r="I253" s="66" t="s">
        <v>65</v>
      </c>
      <c r="J253" s="66" t="s">
        <v>66</v>
      </c>
      <c r="K253" s="68">
        <v>0</v>
      </c>
      <c r="L253" s="68">
        <v>0</v>
      </c>
      <c r="M253" s="68">
        <v>0</v>
      </c>
      <c r="N253" s="68" t="s">
        <v>67</v>
      </c>
      <c r="O253" s="68">
        <v>0</v>
      </c>
      <c r="P253" s="68" t="s">
        <v>68</v>
      </c>
      <c r="Q253" s="68" t="s">
        <v>68</v>
      </c>
    </row>
    <row r="254" spans="2:17" x14ac:dyDescent="0.25">
      <c r="B254" s="64" t="s">
        <v>103</v>
      </c>
      <c r="C254" s="65" t="s">
        <v>104</v>
      </c>
      <c r="D254" s="66" t="s">
        <v>64</v>
      </c>
      <c r="E254" s="66" t="s">
        <v>65</v>
      </c>
      <c r="F254" s="67">
        <v>2310890070114</v>
      </c>
      <c r="G254" s="66" t="s">
        <v>64</v>
      </c>
      <c r="H254" s="66" t="s">
        <v>65</v>
      </c>
      <c r="I254" s="66" t="s">
        <v>66</v>
      </c>
      <c r="J254" s="66" t="s">
        <v>66</v>
      </c>
      <c r="K254" s="68">
        <v>0</v>
      </c>
      <c r="L254" s="68">
        <v>0</v>
      </c>
      <c r="M254" s="68">
        <v>0</v>
      </c>
      <c r="N254" s="68" t="s">
        <v>67</v>
      </c>
      <c r="O254" s="68">
        <v>0</v>
      </c>
      <c r="P254" s="68" t="s">
        <v>68</v>
      </c>
      <c r="Q254" s="68" t="s">
        <v>68</v>
      </c>
    </row>
    <row r="255" spans="2:17" x14ac:dyDescent="0.25">
      <c r="B255" s="64" t="s">
        <v>105</v>
      </c>
      <c r="C255" s="65" t="s">
        <v>106</v>
      </c>
      <c r="D255" s="66" t="s">
        <v>64</v>
      </c>
      <c r="E255" s="66" t="s">
        <v>65</v>
      </c>
      <c r="F255" s="67">
        <v>1579843381615</v>
      </c>
      <c r="G255" s="66" t="s">
        <v>64</v>
      </c>
      <c r="H255" s="66" t="s">
        <v>64</v>
      </c>
      <c r="I255" s="66" t="s">
        <v>65</v>
      </c>
      <c r="J255" s="66" t="s">
        <v>66</v>
      </c>
      <c r="K255" s="68">
        <v>0</v>
      </c>
      <c r="L255" s="68">
        <v>0</v>
      </c>
      <c r="M255" s="68">
        <v>0</v>
      </c>
      <c r="N255" s="68" t="s">
        <v>67</v>
      </c>
      <c r="O255" s="68">
        <v>0</v>
      </c>
      <c r="P255" s="68" t="s">
        <v>68</v>
      </c>
      <c r="Q255" s="68" t="s">
        <v>68</v>
      </c>
    </row>
    <row r="256" spans="2:17" x14ac:dyDescent="0.25">
      <c r="B256" s="64" t="s">
        <v>107</v>
      </c>
      <c r="C256" s="65" t="s">
        <v>108</v>
      </c>
      <c r="D256" s="66" t="s">
        <v>64</v>
      </c>
      <c r="E256" s="66" t="s">
        <v>65</v>
      </c>
      <c r="F256" s="67">
        <v>2372079821220</v>
      </c>
      <c r="G256" s="66" t="s">
        <v>64</v>
      </c>
      <c r="H256" s="66" t="s">
        <v>65</v>
      </c>
      <c r="I256" s="66" t="s">
        <v>66</v>
      </c>
      <c r="J256" s="66" t="s">
        <v>66</v>
      </c>
      <c r="K256" s="68">
        <v>0</v>
      </c>
      <c r="L256" s="68">
        <v>0</v>
      </c>
      <c r="M256" s="68">
        <v>0</v>
      </c>
      <c r="N256" s="68" t="s">
        <v>67</v>
      </c>
      <c r="O256" s="68">
        <v>0</v>
      </c>
      <c r="P256" s="68" t="s">
        <v>68</v>
      </c>
      <c r="Q256" s="68" t="s">
        <v>68</v>
      </c>
    </row>
    <row r="257" spans="2:17" x14ac:dyDescent="0.25">
      <c r="B257" s="64" t="s">
        <v>109</v>
      </c>
      <c r="C257" s="65" t="s">
        <v>110</v>
      </c>
      <c r="D257" s="66" t="s">
        <v>64</v>
      </c>
      <c r="E257" s="66" t="s">
        <v>65</v>
      </c>
      <c r="F257" s="67">
        <v>2451755630101</v>
      </c>
      <c r="G257" s="66" t="s">
        <v>64</v>
      </c>
      <c r="H257" s="66" t="s">
        <v>64</v>
      </c>
      <c r="I257" s="66" t="s">
        <v>65</v>
      </c>
      <c r="J257" s="66" t="s">
        <v>66</v>
      </c>
      <c r="K257" s="68">
        <v>0</v>
      </c>
      <c r="L257" s="68">
        <v>0</v>
      </c>
      <c r="M257" s="68">
        <v>0</v>
      </c>
      <c r="N257" s="68" t="s">
        <v>67</v>
      </c>
      <c r="O257" s="68">
        <v>0</v>
      </c>
      <c r="P257" s="68" t="s">
        <v>68</v>
      </c>
      <c r="Q257" s="68" t="s">
        <v>68</v>
      </c>
    </row>
    <row r="258" spans="2:17" x14ac:dyDescent="0.25">
      <c r="B258" s="64" t="s">
        <v>111</v>
      </c>
      <c r="C258" s="65" t="s">
        <v>112</v>
      </c>
      <c r="D258" s="66" t="s">
        <v>64</v>
      </c>
      <c r="E258" s="66" t="s">
        <v>65</v>
      </c>
      <c r="F258" s="67">
        <v>2344514241205</v>
      </c>
      <c r="G258" s="66" t="s">
        <v>64</v>
      </c>
      <c r="H258" s="66" t="s">
        <v>65</v>
      </c>
      <c r="I258" s="66" t="s">
        <v>66</v>
      </c>
      <c r="J258" s="66" t="s">
        <v>66</v>
      </c>
      <c r="K258" s="68">
        <v>0</v>
      </c>
      <c r="L258" s="68">
        <v>0</v>
      </c>
      <c r="M258" s="68">
        <v>0</v>
      </c>
      <c r="N258" s="68" t="s">
        <v>67</v>
      </c>
      <c r="O258" s="68">
        <v>0</v>
      </c>
      <c r="P258" s="68" t="s">
        <v>68</v>
      </c>
      <c r="Q258" s="68" t="s">
        <v>68</v>
      </c>
    </row>
    <row r="259" spans="2:17" x14ac:dyDescent="0.25">
      <c r="B259" s="64" t="s">
        <v>113</v>
      </c>
      <c r="C259" s="65" t="s">
        <v>114</v>
      </c>
      <c r="D259" s="66" t="s">
        <v>64</v>
      </c>
      <c r="E259" s="66" t="s">
        <v>65</v>
      </c>
      <c r="F259" s="67">
        <v>1735877471609</v>
      </c>
      <c r="G259" s="66" t="s">
        <v>64</v>
      </c>
      <c r="H259" s="66" t="s">
        <v>65</v>
      </c>
      <c r="I259" s="66" t="s">
        <v>66</v>
      </c>
      <c r="J259" s="66" t="s">
        <v>66</v>
      </c>
      <c r="K259" s="68">
        <v>0</v>
      </c>
      <c r="L259" s="68">
        <v>0</v>
      </c>
      <c r="M259" s="68">
        <v>0</v>
      </c>
      <c r="N259" s="68" t="s">
        <v>67</v>
      </c>
      <c r="O259" s="68">
        <v>0</v>
      </c>
      <c r="P259" s="68" t="s">
        <v>68</v>
      </c>
      <c r="Q259" s="68" t="s">
        <v>68</v>
      </c>
    </row>
    <row r="260" spans="2:17" x14ac:dyDescent="0.25">
      <c r="B260" s="64" t="s">
        <v>115</v>
      </c>
      <c r="C260" s="65" t="s">
        <v>116</v>
      </c>
      <c r="D260" s="66" t="s">
        <v>64</v>
      </c>
      <c r="E260" s="66" t="s">
        <v>65</v>
      </c>
      <c r="F260" s="67">
        <v>2389856440101</v>
      </c>
      <c r="G260" s="66" t="s">
        <v>64</v>
      </c>
      <c r="H260" s="66" t="s">
        <v>64</v>
      </c>
      <c r="I260" s="66" t="s">
        <v>65</v>
      </c>
      <c r="J260" s="66" t="s">
        <v>66</v>
      </c>
      <c r="K260" s="68">
        <v>0</v>
      </c>
      <c r="L260" s="68">
        <v>0</v>
      </c>
      <c r="M260" s="68">
        <v>0</v>
      </c>
      <c r="N260" s="68" t="s">
        <v>67</v>
      </c>
      <c r="O260" s="68">
        <v>0</v>
      </c>
      <c r="P260" s="68" t="s">
        <v>68</v>
      </c>
      <c r="Q260" s="68" t="s">
        <v>68</v>
      </c>
    </row>
    <row r="261" spans="2:17" x14ac:dyDescent="0.25">
      <c r="B261" s="64" t="s">
        <v>117</v>
      </c>
      <c r="C261" s="65" t="s">
        <v>118</v>
      </c>
      <c r="D261" s="66" t="s">
        <v>64</v>
      </c>
      <c r="E261" s="66" t="s">
        <v>65</v>
      </c>
      <c r="F261" s="67">
        <v>1756161081013</v>
      </c>
      <c r="G261" s="66" t="s">
        <v>64</v>
      </c>
      <c r="H261" s="66" t="s">
        <v>64</v>
      </c>
      <c r="I261" s="66" t="s">
        <v>65</v>
      </c>
      <c r="J261" s="66" t="s">
        <v>66</v>
      </c>
      <c r="K261" s="68">
        <v>0</v>
      </c>
      <c r="L261" s="68">
        <v>0</v>
      </c>
      <c r="M261" s="68">
        <v>0</v>
      </c>
      <c r="N261" s="68" t="s">
        <v>67</v>
      </c>
      <c r="O261" s="68">
        <v>0</v>
      </c>
      <c r="P261" s="68" t="s">
        <v>68</v>
      </c>
      <c r="Q261" s="68" t="s">
        <v>68</v>
      </c>
    </row>
    <row r="262" spans="2:17" x14ac:dyDescent="0.25">
      <c r="B262" s="64" t="s">
        <v>119</v>
      </c>
      <c r="C262" s="65" t="s">
        <v>120</v>
      </c>
      <c r="D262" s="66" t="s">
        <v>64</v>
      </c>
      <c r="E262" s="66" t="s">
        <v>65</v>
      </c>
      <c r="F262" s="67">
        <v>1670357892217</v>
      </c>
      <c r="G262" s="66" t="s">
        <v>64</v>
      </c>
      <c r="H262" s="66" t="s">
        <v>65</v>
      </c>
      <c r="I262" s="66" t="s">
        <v>66</v>
      </c>
      <c r="J262" s="66" t="s">
        <v>66</v>
      </c>
      <c r="K262" s="68">
        <v>0</v>
      </c>
      <c r="L262" s="68">
        <v>0</v>
      </c>
      <c r="M262" s="68">
        <v>0</v>
      </c>
      <c r="N262" s="68" t="s">
        <v>67</v>
      </c>
      <c r="O262" s="68">
        <v>0</v>
      </c>
      <c r="P262" s="68" t="s">
        <v>68</v>
      </c>
      <c r="Q262" s="68" t="s">
        <v>68</v>
      </c>
    </row>
    <row r="263" spans="2:17" x14ac:dyDescent="0.25">
      <c r="B263" s="64" t="s">
        <v>121</v>
      </c>
      <c r="C263" s="65" t="s">
        <v>122</v>
      </c>
      <c r="D263" s="66" t="s">
        <v>64</v>
      </c>
      <c r="E263" s="66" t="s">
        <v>65</v>
      </c>
      <c r="F263" s="67">
        <v>2552951030704</v>
      </c>
      <c r="G263" s="66" t="s">
        <v>64</v>
      </c>
      <c r="H263" s="66" t="s">
        <v>64</v>
      </c>
      <c r="I263" s="66" t="s">
        <v>65</v>
      </c>
      <c r="J263" s="66" t="s">
        <v>66</v>
      </c>
      <c r="K263" s="68">
        <v>0</v>
      </c>
      <c r="L263" s="68">
        <v>0</v>
      </c>
      <c r="M263" s="68">
        <v>0</v>
      </c>
      <c r="N263" s="68" t="s">
        <v>67</v>
      </c>
      <c r="O263" s="68">
        <v>0</v>
      </c>
      <c r="P263" s="68" t="s">
        <v>68</v>
      </c>
      <c r="Q263" s="68" t="s">
        <v>68</v>
      </c>
    </row>
    <row r="264" spans="2:17" x14ac:dyDescent="0.25">
      <c r="B264" s="64" t="s">
        <v>123</v>
      </c>
      <c r="C264" s="65" t="s">
        <v>124</v>
      </c>
      <c r="D264" s="66" t="s">
        <v>64</v>
      </c>
      <c r="E264" s="66" t="s">
        <v>65</v>
      </c>
      <c r="F264" s="67">
        <v>2254805811406</v>
      </c>
      <c r="G264" s="66" t="s">
        <v>64</v>
      </c>
      <c r="H264" s="66" t="s">
        <v>64</v>
      </c>
      <c r="I264" s="66" t="s">
        <v>65</v>
      </c>
      <c r="J264" s="66" t="s">
        <v>66</v>
      </c>
      <c r="K264" s="68">
        <v>0</v>
      </c>
      <c r="L264" s="68">
        <v>0</v>
      </c>
      <c r="M264" s="68">
        <v>0</v>
      </c>
      <c r="N264" s="68" t="s">
        <v>67</v>
      </c>
      <c r="O264" s="68">
        <v>0</v>
      </c>
      <c r="P264" s="68" t="s">
        <v>68</v>
      </c>
      <c r="Q264" s="68" t="s">
        <v>68</v>
      </c>
    </row>
    <row r="265" spans="2:17" x14ac:dyDescent="0.25">
      <c r="B265" s="64" t="s">
        <v>125</v>
      </c>
      <c r="C265" s="65" t="s">
        <v>126</v>
      </c>
      <c r="D265" s="66" t="s">
        <v>64</v>
      </c>
      <c r="E265" s="66" t="s">
        <v>65</v>
      </c>
      <c r="F265" s="67">
        <v>2275195231103</v>
      </c>
      <c r="G265" s="66" t="s">
        <v>64</v>
      </c>
      <c r="H265" s="66" t="s">
        <v>65</v>
      </c>
      <c r="I265" s="66" t="s">
        <v>66</v>
      </c>
      <c r="J265" s="66" t="s">
        <v>66</v>
      </c>
      <c r="K265" s="68">
        <v>0</v>
      </c>
      <c r="L265" s="68">
        <v>0</v>
      </c>
      <c r="M265" s="68">
        <v>0</v>
      </c>
      <c r="N265" s="68" t="s">
        <v>67</v>
      </c>
      <c r="O265" s="68">
        <v>0</v>
      </c>
      <c r="P265" s="68" t="s">
        <v>68</v>
      </c>
      <c r="Q265" s="68" t="s">
        <v>68</v>
      </c>
    </row>
    <row r="266" spans="2:17" x14ac:dyDescent="0.25">
      <c r="B266" s="64" t="s">
        <v>127</v>
      </c>
      <c r="C266" s="65" t="s">
        <v>128</v>
      </c>
      <c r="D266" s="66" t="s">
        <v>64</v>
      </c>
      <c r="E266" s="66" t="s">
        <v>65</v>
      </c>
      <c r="F266" s="67">
        <v>1595276190805</v>
      </c>
      <c r="G266" s="66" t="s">
        <v>64</v>
      </c>
      <c r="H266" s="66" t="s">
        <v>64</v>
      </c>
      <c r="I266" s="66" t="s">
        <v>65</v>
      </c>
      <c r="J266" s="66" t="s">
        <v>66</v>
      </c>
      <c r="K266" s="68">
        <v>0</v>
      </c>
      <c r="L266" s="68">
        <v>0</v>
      </c>
      <c r="M266" s="68">
        <v>0</v>
      </c>
      <c r="N266" s="68" t="s">
        <v>67</v>
      </c>
      <c r="O266" s="68">
        <v>0</v>
      </c>
      <c r="P266" s="68" t="s">
        <v>68</v>
      </c>
      <c r="Q266" s="68" t="s">
        <v>68</v>
      </c>
    </row>
    <row r="267" spans="2:17" x14ac:dyDescent="0.25">
      <c r="B267" s="64" t="s">
        <v>129</v>
      </c>
      <c r="C267" s="65" t="s">
        <v>130</v>
      </c>
      <c r="D267" s="66" t="s">
        <v>64</v>
      </c>
      <c r="E267" s="66" t="s">
        <v>65</v>
      </c>
      <c r="F267" s="67">
        <v>2685255521013</v>
      </c>
      <c r="G267" s="66" t="s">
        <v>64</v>
      </c>
      <c r="H267" s="66" t="s">
        <v>64</v>
      </c>
      <c r="I267" s="66" t="s">
        <v>65</v>
      </c>
      <c r="J267" s="66" t="s">
        <v>66</v>
      </c>
      <c r="K267" s="68">
        <v>0</v>
      </c>
      <c r="L267" s="68">
        <v>0</v>
      </c>
      <c r="M267" s="68">
        <v>0</v>
      </c>
      <c r="N267" s="68" t="s">
        <v>67</v>
      </c>
      <c r="O267" s="68">
        <v>0</v>
      </c>
      <c r="P267" s="68" t="s">
        <v>68</v>
      </c>
      <c r="Q267" s="68" t="s">
        <v>68</v>
      </c>
    </row>
    <row r="268" spans="2:17" x14ac:dyDescent="0.25">
      <c r="B268" s="64" t="s">
        <v>102</v>
      </c>
      <c r="C268" s="65" t="s">
        <v>101</v>
      </c>
      <c r="D268" s="66" t="s">
        <v>64</v>
      </c>
      <c r="E268" s="66" t="s">
        <v>65</v>
      </c>
      <c r="F268" s="67">
        <v>1939971931406</v>
      </c>
      <c r="G268" s="66" t="s">
        <v>64</v>
      </c>
      <c r="H268" s="66" t="s">
        <v>64</v>
      </c>
      <c r="I268" s="66" t="s">
        <v>65</v>
      </c>
      <c r="J268" s="66" t="s">
        <v>66</v>
      </c>
      <c r="K268" s="68">
        <v>0</v>
      </c>
      <c r="L268" s="68">
        <v>0</v>
      </c>
      <c r="M268" s="68">
        <v>0</v>
      </c>
      <c r="N268" s="68" t="s">
        <v>67</v>
      </c>
      <c r="O268" s="68">
        <v>0</v>
      </c>
      <c r="P268" s="68" t="s">
        <v>68</v>
      </c>
      <c r="Q268" s="68" t="s">
        <v>68</v>
      </c>
    </row>
    <row r="269" spans="2:17" x14ac:dyDescent="0.25">
      <c r="B269" s="64" t="s">
        <v>131</v>
      </c>
      <c r="C269" s="65" t="s">
        <v>132</v>
      </c>
      <c r="D269" s="66" t="s">
        <v>64</v>
      </c>
      <c r="E269" s="66" t="s">
        <v>65</v>
      </c>
      <c r="F269" s="67">
        <v>2419750180805</v>
      </c>
      <c r="G269" s="66" t="s">
        <v>64</v>
      </c>
      <c r="H269" s="66" t="s">
        <v>64</v>
      </c>
      <c r="I269" s="66" t="s">
        <v>65</v>
      </c>
      <c r="J269" s="66" t="s">
        <v>66</v>
      </c>
      <c r="K269" s="68">
        <v>0</v>
      </c>
      <c r="L269" s="68">
        <v>0</v>
      </c>
      <c r="M269" s="68">
        <v>0</v>
      </c>
      <c r="N269" s="68" t="s">
        <v>67</v>
      </c>
      <c r="O269" s="68">
        <v>0</v>
      </c>
      <c r="P269" s="68" t="s">
        <v>68</v>
      </c>
      <c r="Q269" s="68" t="s">
        <v>68</v>
      </c>
    </row>
    <row r="270" spans="2:17" x14ac:dyDescent="0.25">
      <c r="B270" s="64" t="s">
        <v>133</v>
      </c>
      <c r="C270" s="65" t="s">
        <v>134</v>
      </c>
      <c r="D270" s="66" t="s">
        <v>64</v>
      </c>
      <c r="E270" s="66" t="s">
        <v>65</v>
      </c>
      <c r="F270" s="67">
        <v>2421915411601</v>
      </c>
      <c r="G270" s="66" t="s">
        <v>64</v>
      </c>
      <c r="H270" s="66" t="s">
        <v>65</v>
      </c>
      <c r="I270" s="66" t="s">
        <v>66</v>
      </c>
      <c r="J270" s="66" t="s">
        <v>66</v>
      </c>
      <c r="K270" s="68">
        <v>0</v>
      </c>
      <c r="L270" s="68">
        <v>0</v>
      </c>
      <c r="M270" s="68">
        <v>0</v>
      </c>
      <c r="N270" s="68" t="s">
        <v>67</v>
      </c>
      <c r="O270" s="68">
        <v>0</v>
      </c>
      <c r="P270" s="68" t="s">
        <v>68</v>
      </c>
      <c r="Q270" s="68" t="s">
        <v>68</v>
      </c>
    </row>
    <row r="271" spans="2:17" x14ac:dyDescent="0.25">
      <c r="B271" s="64" t="s">
        <v>135</v>
      </c>
      <c r="C271" s="65" t="s">
        <v>136</v>
      </c>
      <c r="D271" s="66" t="s">
        <v>64</v>
      </c>
      <c r="E271" s="66" t="s">
        <v>65</v>
      </c>
      <c r="F271" s="67">
        <v>1828385521205</v>
      </c>
      <c r="G271" s="66" t="s">
        <v>64</v>
      </c>
      <c r="H271" s="66" t="s">
        <v>64</v>
      </c>
      <c r="I271" s="66" t="s">
        <v>65</v>
      </c>
      <c r="J271" s="66" t="s">
        <v>66</v>
      </c>
      <c r="K271" s="68">
        <v>0</v>
      </c>
      <c r="L271" s="68">
        <v>0</v>
      </c>
      <c r="M271" s="68">
        <v>0</v>
      </c>
      <c r="N271" s="68" t="s">
        <v>67</v>
      </c>
      <c r="O271" s="68">
        <v>0</v>
      </c>
      <c r="P271" s="68" t="s">
        <v>68</v>
      </c>
      <c r="Q271" s="68" t="s">
        <v>68</v>
      </c>
    </row>
    <row r="272" spans="2:17" x14ac:dyDescent="0.25">
      <c r="B272" s="64" t="s">
        <v>137</v>
      </c>
      <c r="C272" s="65" t="s">
        <v>138</v>
      </c>
      <c r="D272" s="66" t="s">
        <v>64</v>
      </c>
      <c r="E272" s="66" t="s">
        <v>65</v>
      </c>
      <c r="F272" s="67">
        <v>1889810201202</v>
      </c>
      <c r="G272" s="66" t="s">
        <v>64</v>
      </c>
      <c r="H272" s="66" t="s">
        <v>64</v>
      </c>
      <c r="I272" s="66" t="s">
        <v>65</v>
      </c>
      <c r="J272" s="66" t="s">
        <v>66</v>
      </c>
      <c r="K272" s="68">
        <v>0</v>
      </c>
      <c r="L272" s="68">
        <v>0</v>
      </c>
      <c r="M272" s="68">
        <v>0</v>
      </c>
      <c r="N272" s="68" t="s">
        <v>67</v>
      </c>
      <c r="O272" s="68">
        <v>0</v>
      </c>
      <c r="P272" s="68" t="s">
        <v>68</v>
      </c>
      <c r="Q272" s="68" t="s">
        <v>68</v>
      </c>
    </row>
    <row r="273" spans="2:17" x14ac:dyDescent="0.25">
      <c r="B273" s="64" t="s">
        <v>125</v>
      </c>
      <c r="C273" s="65" t="s">
        <v>139</v>
      </c>
      <c r="D273" s="66" t="s">
        <v>64</v>
      </c>
      <c r="E273" s="66" t="s">
        <v>65</v>
      </c>
      <c r="F273" s="67">
        <v>1995738830101</v>
      </c>
      <c r="G273" s="66" t="s">
        <v>64</v>
      </c>
      <c r="H273" s="66" t="s">
        <v>64</v>
      </c>
      <c r="I273" s="66" t="s">
        <v>65</v>
      </c>
      <c r="J273" s="66" t="s">
        <v>66</v>
      </c>
      <c r="K273" s="68">
        <v>0</v>
      </c>
      <c r="L273" s="68">
        <v>0</v>
      </c>
      <c r="M273" s="68">
        <v>0</v>
      </c>
      <c r="N273" s="68" t="s">
        <v>67</v>
      </c>
      <c r="O273" s="68">
        <v>0</v>
      </c>
      <c r="P273" s="68" t="s">
        <v>68</v>
      </c>
      <c r="Q273" s="68" t="s">
        <v>68</v>
      </c>
    </row>
    <row r="274" spans="2:17" x14ac:dyDescent="0.25">
      <c r="B274" s="64" t="s">
        <v>140</v>
      </c>
      <c r="C274" s="65" t="s">
        <v>141</v>
      </c>
      <c r="D274" s="66" t="s">
        <v>64</v>
      </c>
      <c r="E274" s="66" t="s">
        <v>65</v>
      </c>
      <c r="F274" s="67">
        <v>1679260200101</v>
      </c>
      <c r="G274" s="66" t="s">
        <v>64</v>
      </c>
      <c r="H274" s="66" t="s">
        <v>64</v>
      </c>
      <c r="I274" s="66" t="s">
        <v>65</v>
      </c>
      <c r="J274" s="66" t="s">
        <v>66</v>
      </c>
      <c r="K274" s="68">
        <v>0</v>
      </c>
      <c r="L274" s="68">
        <v>0</v>
      </c>
      <c r="M274" s="68">
        <v>0</v>
      </c>
      <c r="N274" s="68" t="s">
        <v>67</v>
      </c>
      <c r="O274" s="68">
        <v>0</v>
      </c>
      <c r="P274" s="68" t="s">
        <v>68</v>
      </c>
      <c r="Q274" s="68" t="s">
        <v>68</v>
      </c>
    </row>
    <row r="275" spans="2:17" x14ac:dyDescent="0.25">
      <c r="B275" s="64" t="s">
        <v>142</v>
      </c>
      <c r="C275" s="65" t="s">
        <v>143</v>
      </c>
      <c r="D275" s="66" t="s">
        <v>64</v>
      </c>
      <c r="E275" s="66" t="s">
        <v>65</v>
      </c>
      <c r="F275" s="67">
        <v>2455169051608</v>
      </c>
      <c r="G275" s="66" t="s">
        <v>64</v>
      </c>
      <c r="H275" s="66" t="s">
        <v>64</v>
      </c>
      <c r="I275" s="66" t="s">
        <v>65</v>
      </c>
      <c r="J275" s="66" t="s">
        <v>66</v>
      </c>
      <c r="K275" s="68">
        <v>0</v>
      </c>
      <c r="L275" s="68">
        <v>0</v>
      </c>
      <c r="M275" s="68">
        <v>0</v>
      </c>
      <c r="N275" s="68" t="s">
        <v>67</v>
      </c>
      <c r="O275" s="68">
        <v>0</v>
      </c>
      <c r="P275" s="68" t="s">
        <v>68</v>
      </c>
      <c r="Q275" s="68" t="s">
        <v>68</v>
      </c>
    </row>
    <row r="276" spans="2:17" x14ac:dyDescent="0.25">
      <c r="B276" s="64" t="s">
        <v>144</v>
      </c>
      <c r="C276" s="65" t="s">
        <v>145</v>
      </c>
      <c r="D276" s="66" t="s">
        <v>64</v>
      </c>
      <c r="E276" s="66" t="s">
        <v>65</v>
      </c>
      <c r="F276" s="67">
        <v>2636780830101</v>
      </c>
      <c r="G276" s="66" t="s">
        <v>64</v>
      </c>
      <c r="H276" s="66" t="s">
        <v>64</v>
      </c>
      <c r="I276" s="66" t="s">
        <v>65</v>
      </c>
      <c r="J276" s="66" t="s">
        <v>66</v>
      </c>
      <c r="K276" s="68">
        <v>0</v>
      </c>
      <c r="L276" s="68">
        <v>0</v>
      </c>
      <c r="M276" s="68">
        <v>0</v>
      </c>
      <c r="N276" s="68" t="s">
        <v>67</v>
      </c>
      <c r="O276" s="68">
        <v>0</v>
      </c>
      <c r="P276" s="68" t="s">
        <v>68</v>
      </c>
      <c r="Q276" s="68" t="s">
        <v>68</v>
      </c>
    </row>
    <row r="277" spans="2:17" x14ac:dyDescent="0.25">
      <c r="B277" s="64" t="s">
        <v>146</v>
      </c>
      <c r="C277" s="65" t="s">
        <v>147</v>
      </c>
      <c r="D277" s="66" t="s">
        <v>64</v>
      </c>
      <c r="E277" s="66" t="s">
        <v>65</v>
      </c>
      <c r="F277" s="67">
        <v>2760647710101</v>
      </c>
      <c r="G277" s="66" t="s">
        <v>64</v>
      </c>
      <c r="H277" s="66" t="s">
        <v>64</v>
      </c>
      <c r="I277" s="66" t="s">
        <v>65</v>
      </c>
      <c r="J277" s="66" t="s">
        <v>66</v>
      </c>
      <c r="K277" s="68">
        <v>0</v>
      </c>
      <c r="L277" s="68">
        <v>0</v>
      </c>
      <c r="M277" s="68">
        <v>0</v>
      </c>
      <c r="N277" s="68" t="s">
        <v>67</v>
      </c>
      <c r="O277" s="68">
        <v>0</v>
      </c>
      <c r="P277" s="68" t="s">
        <v>68</v>
      </c>
      <c r="Q277" s="68" t="s">
        <v>68</v>
      </c>
    </row>
    <row r="278" spans="2:17" x14ac:dyDescent="0.25">
      <c r="B278" s="64" t="s">
        <v>148</v>
      </c>
      <c r="C278" s="65" t="s">
        <v>149</v>
      </c>
      <c r="D278" s="66" t="s">
        <v>64</v>
      </c>
      <c r="E278" s="66" t="s">
        <v>65</v>
      </c>
      <c r="F278" s="67">
        <v>2096710411607</v>
      </c>
      <c r="G278" s="66" t="s">
        <v>64</v>
      </c>
      <c r="H278" s="66" t="s">
        <v>65</v>
      </c>
      <c r="I278" s="66" t="s">
        <v>66</v>
      </c>
      <c r="J278" s="66" t="s">
        <v>66</v>
      </c>
      <c r="K278" s="68">
        <v>0</v>
      </c>
      <c r="L278" s="68">
        <v>0</v>
      </c>
      <c r="M278" s="68">
        <v>0</v>
      </c>
      <c r="N278" s="68" t="s">
        <v>67</v>
      </c>
      <c r="O278" s="68">
        <v>0</v>
      </c>
      <c r="P278" s="68" t="s">
        <v>68</v>
      </c>
      <c r="Q278" s="68" t="s">
        <v>68</v>
      </c>
    </row>
    <row r="279" spans="2:17" x14ac:dyDescent="0.25">
      <c r="B279" s="64" t="s">
        <v>150</v>
      </c>
      <c r="C279" s="65" t="s">
        <v>151</v>
      </c>
      <c r="D279" s="66" t="s">
        <v>64</v>
      </c>
      <c r="E279" s="66" t="s">
        <v>65</v>
      </c>
      <c r="F279" s="67">
        <v>2529388280101</v>
      </c>
      <c r="G279" s="66" t="s">
        <v>64</v>
      </c>
      <c r="H279" s="66" t="s">
        <v>64</v>
      </c>
      <c r="I279" s="66" t="s">
        <v>65</v>
      </c>
      <c r="J279" s="66" t="s">
        <v>66</v>
      </c>
      <c r="K279" s="68">
        <v>0</v>
      </c>
      <c r="L279" s="68">
        <v>0</v>
      </c>
      <c r="M279" s="68">
        <v>0</v>
      </c>
      <c r="N279" s="68" t="s">
        <v>67</v>
      </c>
      <c r="O279" s="68">
        <v>0</v>
      </c>
      <c r="P279" s="68" t="s">
        <v>68</v>
      </c>
      <c r="Q279" s="68" t="s">
        <v>68</v>
      </c>
    </row>
    <row r="280" spans="2:17" x14ac:dyDescent="0.25">
      <c r="B280" s="64" t="s">
        <v>152</v>
      </c>
      <c r="C280" s="65" t="s">
        <v>153</v>
      </c>
      <c r="D280" s="66" t="s">
        <v>64</v>
      </c>
      <c r="E280" s="66" t="s">
        <v>65</v>
      </c>
      <c r="F280" s="67">
        <v>2282310940505</v>
      </c>
      <c r="G280" s="66" t="s">
        <v>64</v>
      </c>
      <c r="H280" s="66" t="s">
        <v>65</v>
      </c>
      <c r="I280" s="66" t="s">
        <v>66</v>
      </c>
      <c r="J280" s="66" t="s">
        <v>66</v>
      </c>
      <c r="K280" s="68">
        <v>0</v>
      </c>
      <c r="L280" s="68">
        <v>0</v>
      </c>
      <c r="M280" s="68">
        <v>0</v>
      </c>
      <c r="N280" s="68" t="s">
        <v>67</v>
      </c>
      <c r="O280" s="68">
        <v>0</v>
      </c>
      <c r="P280" s="68" t="s">
        <v>68</v>
      </c>
      <c r="Q280" s="68" t="s">
        <v>68</v>
      </c>
    </row>
  </sheetData>
  <mergeCells count="66">
    <mergeCell ref="G234:J234"/>
    <mergeCell ref="K234:O234"/>
    <mergeCell ref="B235:C235"/>
    <mergeCell ref="B222:G222"/>
    <mergeCell ref="H222:J222"/>
    <mergeCell ref="K222:M222"/>
    <mergeCell ref="N222:O222"/>
    <mergeCell ref="N227:O227"/>
    <mergeCell ref="N228:O228"/>
    <mergeCell ref="B233:Q233"/>
    <mergeCell ref="N225:O225"/>
    <mergeCell ref="N226:O226"/>
    <mergeCell ref="N229:O229"/>
    <mergeCell ref="N223:O223"/>
    <mergeCell ref="N224:O224"/>
    <mergeCell ref="C232:Q232"/>
    <mergeCell ref="P234:Q234"/>
    <mergeCell ref="B234:F234"/>
    <mergeCell ref="C220:O220"/>
    <mergeCell ref="B221:O221"/>
    <mergeCell ref="B193:C193"/>
    <mergeCell ref="B192:F192"/>
    <mergeCell ref="N185:O185"/>
    <mergeCell ref="N186:O186"/>
    <mergeCell ref="N187:O187"/>
    <mergeCell ref="B191:Q191"/>
    <mergeCell ref="B190:Q190"/>
    <mergeCell ref="G192:J192"/>
    <mergeCell ref="K192:O192"/>
    <mergeCell ref="P192:Q192"/>
    <mergeCell ref="B217:P217"/>
    <mergeCell ref="C218:O218"/>
    <mergeCell ref="N181:O181"/>
    <mergeCell ref="N182:O182"/>
    <mergeCell ref="N183:O183"/>
    <mergeCell ref="N184:O184"/>
    <mergeCell ref="B21:C21"/>
    <mergeCell ref="B175:P175"/>
    <mergeCell ref="C176:O176"/>
    <mergeCell ref="C178:O178"/>
    <mergeCell ref="B179:O179"/>
    <mergeCell ref="B180:G180"/>
    <mergeCell ref="H180:J180"/>
    <mergeCell ref="K180:M180"/>
    <mergeCell ref="N180:O180"/>
    <mergeCell ref="O16:P16"/>
    <mergeCell ref="C18:Q18"/>
    <mergeCell ref="B19:Q19"/>
    <mergeCell ref="B20:F20"/>
    <mergeCell ref="G20:J20"/>
    <mergeCell ref="K20:O20"/>
    <mergeCell ref="P20:Q20"/>
    <mergeCell ref="O15:P15"/>
    <mergeCell ref="C4:Q4"/>
    <mergeCell ref="D5:P5"/>
    <mergeCell ref="D7:P7"/>
    <mergeCell ref="C8:P8"/>
    <mergeCell ref="C9:H9"/>
    <mergeCell ref="I9:K9"/>
    <mergeCell ref="L9:N9"/>
    <mergeCell ref="O9:P9"/>
    <mergeCell ref="O10:P10"/>
    <mergeCell ref="O11:P11"/>
    <mergeCell ref="O12:P12"/>
    <mergeCell ref="O13:P13"/>
    <mergeCell ref="O14:P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567"/>
  <sheetViews>
    <sheetView topLeftCell="A546" workbookViewId="0">
      <selection activeCell="B570" sqref="B570"/>
    </sheetView>
  </sheetViews>
  <sheetFormatPr baseColWidth="10" defaultRowHeight="15" x14ac:dyDescent="0.25"/>
  <cols>
    <col min="2" max="2" width="12.7109375" bestFit="1" customWidth="1"/>
    <col min="3" max="3" width="17.28515625" bestFit="1" customWidth="1"/>
    <col min="6" max="6" width="15" bestFit="1" customWidth="1"/>
    <col min="17" max="17" width="25.85546875" bestFit="1" customWidth="1"/>
  </cols>
  <sheetData>
    <row r="4" spans="2:17" ht="15.75" x14ac:dyDescent="0.25">
      <c r="B4" s="1"/>
      <c r="C4" s="182" t="s">
        <v>0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</row>
    <row r="5" spans="2:17" x14ac:dyDescent="0.25">
      <c r="B5" s="1"/>
      <c r="C5" s="2" t="s">
        <v>1</v>
      </c>
      <c r="D5" s="183" t="s">
        <v>2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3"/>
    </row>
    <row r="6" spans="2:17" x14ac:dyDescent="0.25">
      <c r="B6" s="1"/>
      <c r="C6" s="4"/>
      <c r="D6" s="5"/>
      <c r="E6" s="5"/>
      <c r="F6" s="5"/>
      <c r="G6" s="6"/>
      <c r="H6" s="6"/>
      <c r="I6" s="6"/>
      <c r="J6" s="6"/>
      <c r="K6" s="5"/>
      <c r="L6" s="5"/>
      <c r="M6" s="5"/>
      <c r="N6" s="5"/>
      <c r="O6" s="5"/>
      <c r="P6" s="5"/>
      <c r="Q6" s="7"/>
    </row>
    <row r="7" spans="2:17" x14ac:dyDescent="0.25">
      <c r="B7" s="1"/>
      <c r="C7" s="2" t="s">
        <v>3</v>
      </c>
      <c r="D7" s="183" t="s">
        <v>47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3"/>
    </row>
    <row r="8" spans="2:17" ht="15.75" thickBot="1" x14ac:dyDescent="0.3">
      <c r="B8" s="8"/>
      <c r="C8" s="184" t="s">
        <v>5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9"/>
    </row>
    <row r="9" spans="2:17" ht="15.75" customHeight="1" thickBot="1" x14ac:dyDescent="0.3">
      <c r="B9" s="10"/>
      <c r="C9" s="185" t="s">
        <v>6</v>
      </c>
      <c r="D9" s="186"/>
      <c r="E9" s="186"/>
      <c r="F9" s="186"/>
      <c r="G9" s="186"/>
      <c r="H9" s="187"/>
      <c r="I9" s="185" t="s">
        <v>7</v>
      </c>
      <c r="J9" s="186"/>
      <c r="K9" s="187"/>
      <c r="L9" s="188" t="s">
        <v>8</v>
      </c>
      <c r="M9" s="189"/>
      <c r="N9" s="189"/>
      <c r="O9" s="188" t="s">
        <v>9</v>
      </c>
      <c r="P9" s="190"/>
      <c r="Q9" s="9"/>
    </row>
    <row r="10" spans="2:17" ht="39" thickBot="1" x14ac:dyDescent="0.3">
      <c r="B10" s="10"/>
      <c r="C10" s="11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3" t="s">
        <v>15</v>
      </c>
      <c r="I10" s="11" t="s">
        <v>16</v>
      </c>
      <c r="J10" s="14" t="s">
        <v>17</v>
      </c>
      <c r="K10" s="13" t="s">
        <v>18</v>
      </c>
      <c r="L10" s="15" t="s">
        <v>19</v>
      </c>
      <c r="M10" s="16" t="s">
        <v>20</v>
      </c>
      <c r="N10" s="17" t="s">
        <v>21</v>
      </c>
      <c r="O10" s="191" t="s">
        <v>22</v>
      </c>
      <c r="P10" s="192"/>
      <c r="Q10" s="18"/>
    </row>
    <row r="11" spans="2:17" x14ac:dyDescent="0.25">
      <c r="B11" s="10"/>
      <c r="C11" s="19">
        <v>13</v>
      </c>
      <c r="D11" s="20"/>
      <c r="E11" s="20"/>
      <c r="F11" s="21" t="s">
        <v>48</v>
      </c>
      <c r="G11" s="22"/>
      <c r="H11" s="23" t="s">
        <v>49</v>
      </c>
      <c r="I11" s="24" t="s">
        <v>25</v>
      </c>
      <c r="J11" s="25" t="s">
        <v>25</v>
      </c>
      <c r="K11" s="26">
        <v>233348.32</v>
      </c>
      <c r="L11" s="27">
        <v>1235000</v>
      </c>
      <c r="M11" s="27">
        <v>1235000</v>
      </c>
      <c r="N11" s="27">
        <v>106659</v>
      </c>
      <c r="O11" s="193"/>
      <c r="P11" s="194"/>
      <c r="Q11" s="28"/>
    </row>
    <row r="12" spans="2:17" x14ac:dyDescent="0.25">
      <c r="B12" s="10"/>
      <c r="C12" s="29"/>
      <c r="D12" s="30"/>
      <c r="E12" s="30"/>
      <c r="F12" s="21"/>
      <c r="G12" s="22"/>
      <c r="H12" s="23"/>
      <c r="I12" s="24"/>
      <c r="J12" s="25"/>
      <c r="K12" s="26"/>
      <c r="L12" s="31"/>
      <c r="M12" s="32"/>
      <c r="N12" s="33"/>
      <c r="O12" s="180"/>
      <c r="P12" s="181"/>
      <c r="Q12" s="28"/>
    </row>
    <row r="13" spans="2:17" x14ac:dyDescent="0.25">
      <c r="B13" s="10"/>
      <c r="C13" s="29"/>
      <c r="D13" s="30"/>
      <c r="E13" s="30"/>
      <c r="F13" s="21"/>
      <c r="G13" s="22"/>
      <c r="H13" s="23"/>
      <c r="I13" s="24"/>
      <c r="J13" s="25"/>
      <c r="K13" s="26"/>
      <c r="L13" s="31"/>
      <c r="M13" s="32"/>
      <c r="N13" s="33"/>
      <c r="O13" s="180"/>
      <c r="P13" s="181"/>
      <c r="Q13" s="28"/>
    </row>
    <row r="14" spans="2:17" x14ac:dyDescent="0.25">
      <c r="B14" s="10"/>
      <c r="C14" s="29"/>
      <c r="D14" s="30"/>
      <c r="E14" s="30"/>
      <c r="F14" s="21"/>
      <c r="G14" s="22"/>
      <c r="H14" s="23"/>
      <c r="I14" s="24"/>
      <c r="J14" s="25"/>
      <c r="K14" s="26"/>
      <c r="L14" s="31"/>
      <c r="M14" s="32"/>
      <c r="N14" s="33"/>
      <c r="O14" s="180"/>
      <c r="P14" s="181"/>
      <c r="Q14" s="28"/>
    </row>
    <row r="15" spans="2:17" x14ac:dyDescent="0.25">
      <c r="B15" s="10"/>
      <c r="C15" s="29"/>
      <c r="D15" s="30"/>
      <c r="E15" s="30"/>
      <c r="F15" s="34"/>
      <c r="G15" s="35"/>
      <c r="H15" s="36"/>
      <c r="I15" s="37"/>
      <c r="J15" s="38"/>
      <c r="K15" s="39"/>
      <c r="L15" s="40"/>
      <c r="M15" s="41"/>
      <c r="N15" s="42"/>
      <c r="O15" s="180"/>
      <c r="P15" s="181"/>
      <c r="Q15" s="28"/>
    </row>
    <row r="16" spans="2:17" ht="15.75" thickBot="1" x14ac:dyDescent="0.3">
      <c r="B16" s="10"/>
      <c r="C16" s="43"/>
      <c r="D16" s="44"/>
      <c r="E16" s="44"/>
      <c r="F16" s="45"/>
      <c r="G16" s="46"/>
      <c r="H16" s="47"/>
      <c r="I16" s="48"/>
      <c r="J16" s="49"/>
      <c r="K16" s="50"/>
      <c r="L16" s="51"/>
      <c r="M16" s="52"/>
      <c r="N16" s="53"/>
      <c r="O16" s="195"/>
      <c r="P16" s="196"/>
      <c r="Q16" s="28"/>
    </row>
    <row r="17" spans="2:17" x14ac:dyDescent="0.25">
      <c r="B17" s="10"/>
      <c r="C17" s="28"/>
      <c r="D17" s="28"/>
      <c r="E17" s="28"/>
      <c r="F17" s="28"/>
      <c r="G17" s="54"/>
      <c r="H17" s="54"/>
      <c r="I17" s="54"/>
      <c r="J17" s="54"/>
      <c r="K17" s="28"/>
      <c r="L17" s="28"/>
      <c r="M17" s="28"/>
      <c r="N17" s="28"/>
      <c r="O17" s="55"/>
      <c r="P17" s="55"/>
      <c r="Q17" s="28"/>
    </row>
    <row r="18" spans="2:17" x14ac:dyDescent="0.25">
      <c r="B18" s="56"/>
      <c r="C18" s="197" t="s">
        <v>26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2:17" ht="15.75" thickBot="1" x14ac:dyDescent="0.3">
      <c r="B19" s="198" t="s">
        <v>27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</row>
    <row r="20" spans="2:17" ht="36.75" customHeight="1" thickBot="1" x14ac:dyDescent="0.3">
      <c r="B20" s="199" t="s">
        <v>28</v>
      </c>
      <c r="C20" s="199"/>
      <c r="D20" s="199"/>
      <c r="E20" s="199"/>
      <c r="F20" s="200"/>
      <c r="G20" s="185" t="s">
        <v>29</v>
      </c>
      <c r="H20" s="186"/>
      <c r="I20" s="186"/>
      <c r="J20" s="187"/>
      <c r="K20" s="186" t="s">
        <v>30</v>
      </c>
      <c r="L20" s="186"/>
      <c r="M20" s="186"/>
      <c r="N20" s="186"/>
      <c r="O20" s="187"/>
      <c r="P20" s="185" t="s">
        <v>31</v>
      </c>
      <c r="Q20" s="187"/>
    </row>
    <row r="21" spans="2:17" ht="51" x14ac:dyDescent="0.25">
      <c r="B21" s="207" t="s">
        <v>32</v>
      </c>
      <c r="C21" s="208"/>
      <c r="D21" s="69" t="s">
        <v>33</v>
      </c>
      <c r="E21" s="70" t="s">
        <v>34</v>
      </c>
      <c r="F21" s="71" t="s">
        <v>35</v>
      </c>
      <c r="G21" s="72" t="s">
        <v>36</v>
      </c>
      <c r="H21" s="73" t="s">
        <v>37</v>
      </c>
      <c r="I21" s="74" t="s">
        <v>38</v>
      </c>
      <c r="J21" s="71" t="s">
        <v>39</v>
      </c>
      <c r="K21" s="75" t="s">
        <v>40</v>
      </c>
      <c r="L21" s="69" t="s">
        <v>41</v>
      </c>
      <c r="M21" s="69" t="s">
        <v>42</v>
      </c>
      <c r="N21" s="70" t="s">
        <v>43</v>
      </c>
      <c r="O21" s="76" t="s">
        <v>44</v>
      </c>
      <c r="P21" s="77" t="s">
        <v>45</v>
      </c>
      <c r="Q21" s="78" t="s">
        <v>46</v>
      </c>
    </row>
    <row r="22" spans="2:17" x14ac:dyDescent="0.25">
      <c r="B22" s="79" t="str">
        <f>[2]Mides!E8</f>
        <v>Ericka</v>
      </c>
      <c r="C22" s="80" t="str">
        <f>[2]Mides!D8</f>
        <v>Caal</v>
      </c>
      <c r="D22" s="66" t="str">
        <f>IF([2]Mides!F8=1,"X"," ")</f>
        <v>X</v>
      </c>
      <c r="E22" s="66" t="str">
        <f>IF([2]Mides!F8=2,"X"," ")</f>
        <v xml:space="preserve"> </v>
      </c>
      <c r="F22" s="67" t="str">
        <f>[2]Mides!B8</f>
        <v xml:space="preserve">PENDIENTE </v>
      </c>
      <c r="G22" s="66" t="str">
        <f>IF(AND([2]Mides!H8&gt;=1,[2]Mides!H8&lt;=14),"X"," ")</f>
        <v xml:space="preserve"> </v>
      </c>
      <c r="H22" s="66" t="str">
        <f>IF(AND([2]Mides!H8&gt;=14,[2]Mides!H8&lt;=30),"X"," ")</f>
        <v xml:space="preserve"> </v>
      </c>
      <c r="I22" s="66" t="str">
        <f>IF(AND([2]Mides!H8&gt;=31,[2]Mides!H8&lt;=60),"X","  ")</f>
        <v>X</v>
      </c>
      <c r="J22" s="66" t="str">
        <f>IF([2]Mides!H8&gt;60,"X", "  ")</f>
        <v xml:space="preserve">  </v>
      </c>
      <c r="K22" s="68">
        <f>[2]Mides!N8</f>
        <v>0</v>
      </c>
      <c r="L22" s="68">
        <f>[2]Mides!K8</f>
        <v>0</v>
      </c>
      <c r="M22" s="68">
        <f>[2]Mides!L8</f>
        <v>0</v>
      </c>
      <c r="N22" s="68" t="str">
        <f>[2]Mides!M8</f>
        <v>X</v>
      </c>
      <c r="O22" s="68">
        <f t="shared" ref="O22:O85" si="0">SUM(K22:N22)</f>
        <v>0</v>
      </c>
      <c r="P22" s="68" t="str">
        <f>[2]Mides!R8</f>
        <v>Guatemala</v>
      </c>
      <c r="Q22" s="68" t="str">
        <f>[2]Mides!S8</f>
        <v>Guatemala</v>
      </c>
    </row>
    <row r="23" spans="2:17" x14ac:dyDescent="0.25">
      <c r="B23" s="79" t="str">
        <f>[2]Mides!E9</f>
        <v>Krisbeth</v>
      </c>
      <c r="C23" s="80" t="str">
        <f>[2]Mides!D9</f>
        <v>Garcia</v>
      </c>
      <c r="D23" s="66" t="str">
        <f>IF([2]Mides!F9=1,"X"," ")</f>
        <v>X</v>
      </c>
      <c r="E23" s="66" t="str">
        <f>IF([2]Mides!F9=2,"X"," ")</f>
        <v xml:space="preserve"> </v>
      </c>
      <c r="F23" s="67" t="str">
        <f>[2]Mides!B9</f>
        <v xml:space="preserve">PENDIENTE </v>
      </c>
      <c r="G23" s="66" t="str">
        <f>IF(AND([2]Mides!H9&gt;=1,[2]Mides!H9&lt;=14),"X"," ")</f>
        <v>X</v>
      </c>
      <c r="H23" s="66" t="str">
        <f>IF(AND([2]Mides!H9&gt;=14,[2]Mides!H9&lt;=30),"X"," ")</f>
        <v xml:space="preserve"> </v>
      </c>
      <c r="I23" s="66" t="str">
        <f>IF(AND([2]Mides!H9&gt;=31,[2]Mides!H9&lt;=60),"X","  ")</f>
        <v xml:space="preserve">  </v>
      </c>
      <c r="J23" s="66" t="str">
        <f>IF([2]Mides!H9&gt;60,"X", "  ")</f>
        <v xml:space="preserve">  </v>
      </c>
      <c r="K23" s="68">
        <f>[2]Mides!N9</f>
        <v>0</v>
      </c>
      <c r="L23" s="68">
        <f>[2]Mides!K9</f>
        <v>0</v>
      </c>
      <c r="M23" s="68">
        <f>[2]Mides!L9</f>
        <v>0</v>
      </c>
      <c r="N23" s="68" t="str">
        <f>[2]Mides!M9</f>
        <v>X</v>
      </c>
      <c r="O23" s="68">
        <f t="shared" si="0"/>
        <v>0</v>
      </c>
      <c r="P23" s="68" t="str">
        <f>[2]Mides!R9</f>
        <v>Guatemala</v>
      </c>
      <c r="Q23" s="68" t="str">
        <f>[2]Mides!S9</f>
        <v>Guatemala</v>
      </c>
    </row>
    <row r="24" spans="2:17" x14ac:dyDescent="0.25">
      <c r="B24" s="79" t="str">
        <f>[2]Mides!E10</f>
        <v>Angela</v>
      </c>
      <c r="C24" s="80" t="str">
        <f>[2]Mides!D10</f>
        <v>Ortiz</v>
      </c>
      <c r="D24" s="66" t="str">
        <f>IF([2]Mides!F10=1,"X"," ")</f>
        <v>X</v>
      </c>
      <c r="E24" s="66" t="str">
        <f>IF([2]Mides!F10=2,"X"," ")</f>
        <v xml:space="preserve"> </v>
      </c>
      <c r="F24" s="67" t="str">
        <f>[2]Mides!B10</f>
        <v xml:space="preserve">PENDIENTE </v>
      </c>
      <c r="G24" s="66" t="str">
        <f>IF(AND([2]Mides!H10&gt;=1,[2]Mides!H10&lt;=14),"X"," ")</f>
        <v xml:space="preserve"> </v>
      </c>
      <c r="H24" s="66" t="str">
        <f>IF(AND([2]Mides!H10&gt;=14,[2]Mides!H10&lt;=30),"X"," ")</f>
        <v xml:space="preserve"> </v>
      </c>
      <c r="I24" s="66" t="str">
        <f>IF(AND([2]Mides!H10&gt;=31,[2]Mides!H10&lt;=60),"X","  ")</f>
        <v>X</v>
      </c>
      <c r="J24" s="66" t="str">
        <f>IF([2]Mides!H10&gt;60,"X", "  ")</f>
        <v xml:space="preserve">  </v>
      </c>
      <c r="K24" s="68">
        <f>[2]Mides!N10</f>
        <v>0</v>
      </c>
      <c r="L24" s="68">
        <f>[2]Mides!K10</f>
        <v>0</v>
      </c>
      <c r="M24" s="68">
        <f>[2]Mides!L10</f>
        <v>0</v>
      </c>
      <c r="N24" s="68" t="str">
        <f>[2]Mides!M10</f>
        <v>x</v>
      </c>
      <c r="O24" s="68">
        <f t="shared" si="0"/>
        <v>0</v>
      </c>
      <c r="P24" s="68" t="str">
        <f>[2]Mides!R10</f>
        <v>Guatemala</v>
      </c>
      <c r="Q24" s="68" t="str">
        <f>[2]Mides!S10</f>
        <v>Guatemala</v>
      </c>
    </row>
    <row r="25" spans="2:17" x14ac:dyDescent="0.25">
      <c r="B25" s="79" t="str">
        <f>[2]Mides!E11</f>
        <v>Ericka</v>
      </c>
      <c r="C25" s="80" t="str">
        <f>[2]Mides!D11</f>
        <v>Gomez</v>
      </c>
      <c r="D25" s="66" t="str">
        <f>IF([2]Mides!F11=1,"X"," ")</f>
        <v>X</v>
      </c>
      <c r="E25" s="66" t="str">
        <f>IF([2]Mides!F11=2,"X"," ")</f>
        <v xml:space="preserve"> </v>
      </c>
      <c r="F25" s="67" t="str">
        <f>[2]Mides!B11</f>
        <v xml:space="preserve">PENDIENTE </v>
      </c>
      <c r="G25" s="66" t="str">
        <f>IF(AND([2]Mides!H11&gt;=1,[2]Mides!H11&lt;=14),"X"," ")</f>
        <v xml:space="preserve"> </v>
      </c>
      <c r="H25" s="66" t="str">
        <f>IF(AND([2]Mides!H11&gt;=14,[2]Mides!H11&lt;=30),"X"," ")</f>
        <v xml:space="preserve"> </v>
      </c>
      <c r="I25" s="66" t="str">
        <f>IF(AND([2]Mides!H11&gt;=31,[2]Mides!H11&lt;=60),"X","  ")</f>
        <v>X</v>
      </c>
      <c r="J25" s="66" t="str">
        <f>IF([2]Mides!H11&gt;60,"X", "  ")</f>
        <v xml:space="preserve">  </v>
      </c>
      <c r="K25" s="68">
        <f>[2]Mides!N11</f>
        <v>0</v>
      </c>
      <c r="L25" s="68">
        <f>[2]Mides!K11</f>
        <v>0</v>
      </c>
      <c r="M25" s="68">
        <f>[2]Mides!L11</f>
        <v>0</v>
      </c>
      <c r="N25" s="68" t="str">
        <f>[2]Mides!M11</f>
        <v>x</v>
      </c>
      <c r="O25" s="68">
        <f t="shared" si="0"/>
        <v>0</v>
      </c>
      <c r="P25" s="68" t="str">
        <f>[2]Mides!R11</f>
        <v>Guatemala</v>
      </c>
      <c r="Q25" s="68" t="str">
        <f>[2]Mides!S11</f>
        <v>Guatemala</v>
      </c>
    </row>
    <row r="26" spans="2:17" x14ac:dyDescent="0.25">
      <c r="B26" s="79" t="str">
        <f>[2]Mides!E12</f>
        <v xml:space="preserve">Maria </v>
      </c>
      <c r="C26" s="80" t="str">
        <f>[2]Mides!D12</f>
        <v>Aguilar</v>
      </c>
      <c r="D26" s="66" t="str">
        <f>IF([2]Mides!F12=1,"X"," ")</f>
        <v>X</v>
      </c>
      <c r="E26" s="66" t="str">
        <f>IF([2]Mides!F12=2,"X"," ")</f>
        <v xml:space="preserve"> </v>
      </c>
      <c r="F26" s="67" t="str">
        <f>[2]Mides!B12</f>
        <v xml:space="preserve">PENDIENTE </v>
      </c>
      <c r="G26" s="66" t="str">
        <f>IF(AND([2]Mides!H12&gt;=1,[2]Mides!H12&lt;=14),"X"," ")</f>
        <v xml:space="preserve"> </v>
      </c>
      <c r="H26" s="66" t="str">
        <f>IF(AND([2]Mides!H12&gt;=14,[2]Mides!H12&lt;=30),"X"," ")</f>
        <v xml:space="preserve"> </v>
      </c>
      <c r="I26" s="66" t="str">
        <f>IF(AND([2]Mides!H12&gt;=31,[2]Mides!H12&lt;=60),"X","  ")</f>
        <v>X</v>
      </c>
      <c r="J26" s="66" t="str">
        <f>IF([2]Mides!H12&gt;60,"X", "  ")</f>
        <v xml:space="preserve">  </v>
      </c>
      <c r="K26" s="68">
        <f>[2]Mides!N12</f>
        <v>0</v>
      </c>
      <c r="L26" s="68">
        <f>[2]Mides!K12</f>
        <v>0</v>
      </c>
      <c r="M26" s="68">
        <f>[2]Mides!L12</f>
        <v>0</v>
      </c>
      <c r="N26" s="68" t="str">
        <f>[2]Mides!M12</f>
        <v>x</v>
      </c>
      <c r="O26" s="68">
        <f t="shared" si="0"/>
        <v>0</v>
      </c>
      <c r="P26" s="68" t="str">
        <f>[2]Mides!R12</f>
        <v>Guatemala</v>
      </c>
      <c r="Q26" s="68" t="str">
        <f>[2]Mides!S12</f>
        <v>Guatemala</v>
      </c>
    </row>
    <row r="27" spans="2:17" x14ac:dyDescent="0.25">
      <c r="B27" s="79" t="str">
        <f>[2]Mides!E13</f>
        <v>Jennifer</v>
      </c>
      <c r="C27" s="80" t="str">
        <f>[2]Mides!D13</f>
        <v>Mansilla</v>
      </c>
      <c r="D27" s="66" t="str">
        <f>IF([2]Mides!F13=1,"X"," ")</f>
        <v>X</v>
      </c>
      <c r="E27" s="66" t="str">
        <f>IF([2]Mides!F13=2,"X"," ")</f>
        <v xml:space="preserve"> </v>
      </c>
      <c r="F27" s="67" t="str">
        <f>[2]Mides!B13</f>
        <v xml:space="preserve">PENDIENTE </v>
      </c>
      <c r="G27" s="66" t="str">
        <f>IF(AND([2]Mides!H13&gt;=1,[2]Mides!H13&lt;=14),"X"," ")</f>
        <v xml:space="preserve"> </v>
      </c>
      <c r="H27" s="66" t="str">
        <f>IF(AND([2]Mides!H13&gt;=14,[2]Mides!H13&lt;=30),"X"," ")</f>
        <v xml:space="preserve"> </v>
      </c>
      <c r="I27" s="66" t="str">
        <f>IF(AND([2]Mides!H13&gt;=31,[2]Mides!H13&lt;=60),"X","  ")</f>
        <v>X</v>
      </c>
      <c r="J27" s="66" t="str">
        <f>IF([2]Mides!H13&gt;60,"X", "  ")</f>
        <v xml:space="preserve">  </v>
      </c>
      <c r="K27" s="68">
        <f>[2]Mides!N13</f>
        <v>0</v>
      </c>
      <c r="L27" s="68">
        <f>[2]Mides!K13</f>
        <v>0</v>
      </c>
      <c r="M27" s="68">
        <f>[2]Mides!L13</f>
        <v>0</v>
      </c>
      <c r="N27" s="68" t="str">
        <f>[2]Mides!M13</f>
        <v>x</v>
      </c>
      <c r="O27" s="68">
        <f t="shared" si="0"/>
        <v>0</v>
      </c>
      <c r="P27" s="68" t="str">
        <f>[2]Mides!R13</f>
        <v>Guatemala</v>
      </c>
      <c r="Q27" s="68" t="str">
        <f>[2]Mides!S13</f>
        <v>Guatemala</v>
      </c>
    </row>
    <row r="28" spans="2:17" x14ac:dyDescent="0.25">
      <c r="B28" s="79" t="str">
        <f>[2]Mides!E14</f>
        <v>Susana</v>
      </c>
      <c r="C28" s="80" t="str">
        <f>[2]Mides!D14</f>
        <v>Rodriguez</v>
      </c>
      <c r="D28" s="66" t="str">
        <f>IF([2]Mides!F14=1,"X"," ")</f>
        <v>X</v>
      </c>
      <c r="E28" s="66" t="str">
        <f>IF([2]Mides!F14=2,"X"," ")</f>
        <v xml:space="preserve"> </v>
      </c>
      <c r="F28" s="67" t="str">
        <f>[2]Mides!B14</f>
        <v xml:space="preserve">PENDIENTE </v>
      </c>
      <c r="G28" s="66" t="str">
        <f>IF(AND([2]Mides!H14&gt;=1,[2]Mides!H14&lt;=14),"X"," ")</f>
        <v xml:space="preserve"> </v>
      </c>
      <c r="H28" s="66" t="str">
        <f>IF(AND([2]Mides!H14&gt;=14,[2]Mides!H14&lt;=30),"X"," ")</f>
        <v xml:space="preserve"> </v>
      </c>
      <c r="I28" s="66" t="str">
        <f>IF(AND([2]Mides!H14&gt;=31,[2]Mides!H14&lt;=60),"X","  ")</f>
        <v>X</v>
      </c>
      <c r="J28" s="66" t="str">
        <f>IF([2]Mides!H14&gt;60,"X", "  ")</f>
        <v xml:space="preserve">  </v>
      </c>
      <c r="K28" s="68">
        <f>[2]Mides!N14</f>
        <v>0</v>
      </c>
      <c r="L28" s="68">
        <f>[2]Mides!K14</f>
        <v>0</v>
      </c>
      <c r="M28" s="68">
        <f>[2]Mides!L14</f>
        <v>0</v>
      </c>
      <c r="N28" s="68" t="str">
        <f>[2]Mides!M14</f>
        <v>x</v>
      </c>
      <c r="O28" s="68">
        <f t="shared" si="0"/>
        <v>0</v>
      </c>
      <c r="P28" s="68" t="str">
        <f>[2]Mides!R14</f>
        <v>Guatemala</v>
      </c>
      <c r="Q28" s="68" t="str">
        <f>[2]Mides!S14</f>
        <v>Guatemala</v>
      </c>
    </row>
    <row r="29" spans="2:17" x14ac:dyDescent="0.25">
      <c r="B29" s="79" t="str">
        <f>[2]Mides!E15</f>
        <v>Jesenia</v>
      </c>
      <c r="C29" s="80" t="str">
        <f>[2]Mides!D15</f>
        <v>Romero</v>
      </c>
      <c r="D29" s="66" t="str">
        <f>IF([2]Mides!F15=1,"X"," ")</f>
        <v>X</v>
      </c>
      <c r="E29" s="66" t="str">
        <f>IF([2]Mides!F15=2,"X"," ")</f>
        <v xml:space="preserve"> </v>
      </c>
      <c r="F29" s="67" t="str">
        <f>[2]Mides!B15</f>
        <v xml:space="preserve">PENDIENTE </v>
      </c>
      <c r="G29" s="66" t="str">
        <f>IF(AND([2]Mides!H15&gt;=1,[2]Mides!H15&lt;=14),"X"," ")</f>
        <v xml:space="preserve"> </v>
      </c>
      <c r="H29" s="66" t="str">
        <f>IF(AND([2]Mides!H15&gt;=14,[2]Mides!H15&lt;=30),"X"," ")</f>
        <v xml:space="preserve"> </v>
      </c>
      <c r="I29" s="66" t="str">
        <f>IF(AND([2]Mides!H15&gt;=31,[2]Mides!H15&lt;=60),"X","  ")</f>
        <v>X</v>
      </c>
      <c r="J29" s="66" t="str">
        <f>IF([2]Mides!H15&gt;60,"X", "  ")</f>
        <v xml:space="preserve">  </v>
      </c>
      <c r="K29" s="68">
        <f>[2]Mides!N15</f>
        <v>0</v>
      </c>
      <c r="L29" s="68">
        <f>[2]Mides!K15</f>
        <v>0</v>
      </c>
      <c r="M29" s="68">
        <f>[2]Mides!L15</f>
        <v>0</v>
      </c>
      <c r="N29" s="68" t="str">
        <f>[2]Mides!M15</f>
        <v>x</v>
      </c>
      <c r="O29" s="68">
        <f t="shared" si="0"/>
        <v>0</v>
      </c>
      <c r="P29" s="68" t="str">
        <f>[2]Mides!R15</f>
        <v>Guatemala</v>
      </c>
      <c r="Q29" s="68" t="str">
        <f>[2]Mides!S15</f>
        <v>Guatemala</v>
      </c>
    </row>
    <row r="30" spans="2:17" x14ac:dyDescent="0.25">
      <c r="B30" s="79" t="str">
        <f>[2]Mides!E16</f>
        <v>Byron</v>
      </c>
      <c r="C30" s="80" t="str">
        <f>[2]Mides!D16</f>
        <v>Mansilla</v>
      </c>
      <c r="D30" s="66" t="str">
        <f>IF([2]Mides!F16=1,"X"," ")</f>
        <v xml:space="preserve"> </v>
      </c>
      <c r="E30" s="66" t="str">
        <f>IF([2]Mides!F16=2,"X"," ")</f>
        <v>X</v>
      </c>
      <c r="F30" s="67" t="str">
        <f>[2]Mides!B16</f>
        <v xml:space="preserve">PENDIENTE </v>
      </c>
      <c r="G30" s="66" t="str">
        <f>IF(AND([2]Mides!H16&gt;=1,[2]Mides!H16&lt;=14),"X"," ")</f>
        <v xml:space="preserve"> </v>
      </c>
      <c r="H30" s="66" t="str">
        <f>IF(AND([2]Mides!H16&gt;=14,[2]Mides!H16&lt;=30),"X"," ")</f>
        <v xml:space="preserve"> </v>
      </c>
      <c r="I30" s="66" t="str">
        <f>IF(AND([2]Mides!H16&gt;=31,[2]Mides!H16&lt;=60),"X","  ")</f>
        <v>X</v>
      </c>
      <c r="J30" s="66" t="str">
        <f>IF([2]Mides!H16&gt;60,"X", "  ")</f>
        <v xml:space="preserve">  </v>
      </c>
      <c r="K30" s="68">
        <f>[2]Mides!N16</f>
        <v>0</v>
      </c>
      <c r="L30" s="68">
        <f>[2]Mides!K16</f>
        <v>0</v>
      </c>
      <c r="M30" s="68">
        <f>[2]Mides!L16</f>
        <v>0</v>
      </c>
      <c r="N30" s="68" t="str">
        <f>[2]Mides!M16</f>
        <v>x</v>
      </c>
      <c r="O30" s="68">
        <f t="shared" si="0"/>
        <v>0</v>
      </c>
      <c r="P30" s="68" t="str">
        <f>[2]Mides!R16</f>
        <v>Guatemala</v>
      </c>
      <c r="Q30" s="68" t="str">
        <f>[2]Mides!S16</f>
        <v>Guatemala</v>
      </c>
    </row>
    <row r="31" spans="2:17" x14ac:dyDescent="0.25">
      <c r="B31" s="79" t="str">
        <f>[2]Mides!E17</f>
        <v>Sheny</v>
      </c>
      <c r="C31" s="80" t="str">
        <f>[2]Mides!D17</f>
        <v>Lic</v>
      </c>
      <c r="D31" s="66" t="str">
        <f>IF([2]Mides!F17=1,"X"," ")</f>
        <v>X</v>
      </c>
      <c r="E31" s="66" t="str">
        <f>IF([2]Mides!F17=2,"X"," ")</f>
        <v xml:space="preserve"> </v>
      </c>
      <c r="F31" s="67" t="str">
        <f>[2]Mides!B17</f>
        <v xml:space="preserve">PENDIENTE </v>
      </c>
      <c r="G31" s="66" t="str">
        <f>IF(AND([2]Mides!H17&gt;=1,[2]Mides!H17&lt;=14),"X"," ")</f>
        <v xml:space="preserve"> </v>
      </c>
      <c r="H31" s="66" t="str">
        <f>IF(AND([2]Mides!H17&gt;=14,[2]Mides!H17&lt;=30),"X"," ")</f>
        <v xml:space="preserve"> </v>
      </c>
      <c r="I31" s="66" t="str">
        <f>IF(AND([2]Mides!H17&gt;=31,[2]Mides!H17&lt;=60),"X","  ")</f>
        <v>X</v>
      </c>
      <c r="J31" s="66" t="str">
        <f>IF([2]Mides!H17&gt;60,"X", "  ")</f>
        <v xml:space="preserve">  </v>
      </c>
      <c r="K31" s="68">
        <f>[2]Mides!N17</f>
        <v>0</v>
      </c>
      <c r="L31" s="68">
        <f>[2]Mides!K17</f>
        <v>0</v>
      </c>
      <c r="M31" s="68">
        <f>[2]Mides!L17</f>
        <v>0</v>
      </c>
      <c r="N31" s="68" t="str">
        <f>[2]Mides!M17</f>
        <v>x</v>
      </c>
      <c r="O31" s="68">
        <f t="shared" si="0"/>
        <v>0</v>
      </c>
      <c r="P31" s="68" t="str">
        <f>[2]Mides!R17</f>
        <v>Guatemala</v>
      </c>
      <c r="Q31" s="68" t="str">
        <f>[2]Mides!S17</f>
        <v>Guatemala</v>
      </c>
    </row>
    <row r="32" spans="2:17" x14ac:dyDescent="0.25">
      <c r="B32" s="79" t="str">
        <f>[2]Mides!E18</f>
        <v>Marta</v>
      </c>
      <c r="C32" s="80" t="str">
        <f>[2]Mides!D18</f>
        <v>Illezcas</v>
      </c>
      <c r="D32" s="66" t="str">
        <f>IF([2]Mides!F18=1,"X"," ")</f>
        <v>X</v>
      </c>
      <c r="E32" s="66" t="str">
        <f>IF([2]Mides!F18=2,"X"," ")</f>
        <v xml:space="preserve"> </v>
      </c>
      <c r="F32" s="67" t="str">
        <f>[2]Mides!B18</f>
        <v xml:space="preserve">PENDIENTE </v>
      </c>
      <c r="G32" s="66" t="str">
        <f>IF(AND([2]Mides!H18&gt;=1,[2]Mides!H18&lt;=14),"X"," ")</f>
        <v xml:space="preserve"> </v>
      </c>
      <c r="H32" s="66" t="str">
        <f>IF(AND([2]Mides!H18&gt;=14,[2]Mides!H18&lt;=30),"X"," ")</f>
        <v xml:space="preserve"> </v>
      </c>
      <c r="I32" s="66" t="str">
        <f>IF(AND([2]Mides!H18&gt;=31,[2]Mides!H18&lt;=60),"X","  ")</f>
        <v>X</v>
      </c>
      <c r="J32" s="66" t="str">
        <f>IF([2]Mides!H18&gt;60,"X", "  ")</f>
        <v xml:space="preserve">  </v>
      </c>
      <c r="K32" s="68">
        <f>[2]Mides!N18</f>
        <v>0</v>
      </c>
      <c r="L32" s="68">
        <f>[2]Mides!K18</f>
        <v>0</v>
      </c>
      <c r="M32" s="68">
        <f>[2]Mides!L18</f>
        <v>0</v>
      </c>
      <c r="N32" s="68" t="str">
        <f>[2]Mides!M18</f>
        <v>x</v>
      </c>
      <c r="O32" s="68">
        <f t="shared" si="0"/>
        <v>0</v>
      </c>
      <c r="P32" s="68" t="str">
        <f>[2]Mides!R18</f>
        <v>Guatemala</v>
      </c>
      <c r="Q32" s="68" t="str">
        <f>[2]Mides!S18</f>
        <v>Guatemala</v>
      </c>
    </row>
    <row r="33" spans="2:17" x14ac:dyDescent="0.25">
      <c r="B33" s="79" t="str">
        <f>[2]Mides!E19</f>
        <v>Marta</v>
      </c>
      <c r="C33" s="80" t="str">
        <f>[2]Mides!D19</f>
        <v>Chet</v>
      </c>
      <c r="D33" s="66" t="str">
        <f>IF([2]Mides!F19=1,"X"," ")</f>
        <v>X</v>
      </c>
      <c r="E33" s="66" t="str">
        <f>IF([2]Mides!F19=2,"X"," ")</f>
        <v xml:space="preserve"> </v>
      </c>
      <c r="F33" s="67" t="str">
        <f>[2]Mides!B19</f>
        <v xml:space="preserve">PENDIENTE </v>
      </c>
      <c r="G33" s="66" t="str">
        <f>IF(AND([2]Mides!H19&gt;=1,[2]Mides!H19&lt;=14),"X"," ")</f>
        <v xml:space="preserve"> </v>
      </c>
      <c r="H33" s="66" t="str">
        <f>IF(AND([2]Mides!H19&gt;=14,[2]Mides!H19&lt;=30),"X"," ")</f>
        <v>X</v>
      </c>
      <c r="I33" s="66" t="str">
        <f>IF(AND([2]Mides!H19&gt;=31,[2]Mides!H19&lt;=60),"X","  ")</f>
        <v xml:space="preserve">  </v>
      </c>
      <c r="J33" s="66" t="str">
        <f>IF([2]Mides!H19&gt;60,"X", "  ")</f>
        <v xml:space="preserve">  </v>
      </c>
      <c r="K33" s="68">
        <f>[2]Mides!N19</f>
        <v>0</v>
      </c>
      <c r="L33" s="68">
        <f>[2]Mides!K19</f>
        <v>0</v>
      </c>
      <c r="M33" s="68">
        <f>[2]Mides!L19</f>
        <v>0</v>
      </c>
      <c r="N33" s="68" t="str">
        <f>[2]Mides!M19</f>
        <v>x</v>
      </c>
      <c r="O33" s="68">
        <f t="shared" si="0"/>
        <v>0</v>
      </c>
      <c r="P33" s="68" t="str">
        <f>[2]Mides!R19</f>
        <v>Guatemala</v>
      </c>
      <c r="Q33" s="68" t="str">
        <f>[2]Mides!S19</f>
        <v>Guatemala</v>
      </c>
    </row>
    <row r="34" spans="2:17" x14ac:dyDescent="0.25">
      <c r="B34" s="79" t="str">
        <f>[2]Mides!E20</f>
        <v>Alicia</v>
      </c>
      <c r="C34" s="80" t="str">
        <f>[2]Mides!D20</f>
        <v>Aceituno</v>
      </c>
      <c r="D34" s="66" t="str">
        <f>IF([2]Mides!F20=1,"X"," ")</f>
        <v>X</v>
      </c>
      <c r="E34" s="66" t="str">
        <f>IF([2]Mides!F20=2,"X"," ")</f>
        <v xml:space="preserve"> </v>
      </c>
      <c r="F34" s="67" t="str">
        <f>[2]Mides!B20</f>
        <v xml:space="preserve">PENDIENTE </v>
      </c>
      <c r="G34" s="66" t="str">
        <f>IF(AND([2]Mides!H20&gt;=1,[2]Mides!H20&lt;=14),"X"," ")</f>
        <v xml:space="preserve"> </v>
      </c>
      <c r="H34" s="66" t="str">
        <f>IF(AND([2]Mides!H20&gt;=14,[2]Mides!H20&lt;=30),"X"," ")</f>
        <v>X</v>
      </c>
      <c r="I34" s="66" t="str">
        <f>IF(AND([2]Mides!H20&gt;=31,[2]Mides!H20&lt;=60),"X","  ")</f>
        <v xml:space="preserve">  </v>
      </c>
      <c r="J34" s="66" t="str">
        <f>IF([2]Mides!H20&gt;60,"X", "  ")</f>
        <v xml:space="preserve">  </v>
      </c>
      <c r="K34" s="68">
        <f>[2]Mides!N20</f>
        <v>0</v>
      </c>
      <c r="L34" s="68">
        <f>[2]Mides!K20</f>
        <v>0</v>
      </c>
      <c r="M34" s="68">
        <f>[2]Mides!L20</f>
        <v>0</v>
      </c>
      <c r="N34" s="68" t="str">
        <f>[2]Mides!M20</f>
        <v>x</v>
      </c>
      <c r="O34" s="68">
        <f t="shared" si="0"/>
        <v>0</v>
      </c>
      <c r="P34" s="68" t="str">
        <f>[2]Mides!R20</f>
        <v>Guatemala</v>
      </c>
      <c r="Q34" s="68" t="str">
        <f>[2]Mides!S20</f>
        <v>Guatemala</v>
      </c>
    </row>
    <row r="35" spans="2:17" x14ac:dyDescent="0.25">
      <c r="B35" s="79" t="str">
        <f>[2]Mides!E21</f>
        <v>Sabina</v>
      </c>
      <c r="C35" s="80" t="str">
        <f>[2]Mides!D21</f>
        <v>Garcia</v>
      </c>
      <c r="D35" s="66" t="str">
        <f>IF([2]Mides!F21=1,"X"," ")</f>
        <v>X</v>
      </c>
      <c r="E35" s="66" t="str">
        <f>IF([2]Mides!F21=2,"X"," ")</f>
        <v xml:space="preserve"> </v>
      </c>
      <c r="F35" s="67" t="str">
        <f>[2]Mides!B21</f>
        <v xml:space="preserve">PENDIENTE </v>
      </c>
      <c r="G35" s="66" t="str">
        <f>IF(AND([2]Mides!H21&gt;=1,[2]Mides!H21&lt;=14),"X"," ")</f>
        <v xml:space="preserve"> </v>
      </c>
      <c r="H35" s="66" t="str">
        <f>IF(AND([2]Mides!H21&gt;=14,[2]Mides!H21&lt;=30),"X"," ")</f>
        <v xml:space="preserve"> </v>
      </c>
      <c r="I35" s="66" t="str">
        <f>IF(AND([2]Mides!H21&gt;=31,[2]Mides!H21&lt;=60),"X","  ")</f>
        <v>X</v>
      </c>
      <c r="J35" s="66" t="str">
        <f>IF([2]Mides!H21&gt;60,"X", "  ")</f>
        <v xml:space="preserve">  </v>
      </c>
      <c r="K35" s="68">
        <f>[2]Mides!N21</f>
        <v>0</v>
      </c>
      <c r="L35" s="68">
        <f>[2]Mides!K21</f>
        <v>0</v>
      </c>
      <c r="M35" s="68">
        <f>[2]Mides!L21</f>
        <v>0</v>
      </c>
      <c r="N35" s="68" t="str">
        <f>[2]Mides!M21</f>
        <v>x</v>
      </c>
      <c r="O35" s="68">
        <f t="shared" si="0"/>
        <v>0</v>
      </c>
      <c r="P35" s="68" t="str">
        <f>[2]Mides!R21</f>
        <v>Guatemala</v>
      </c>
      <c r="Q35" s="68" t="str">
        <f>[2]Mides!S21</f>
        <v>Guatemala</v>
      </c>
    </row>
    <row r="36" spans="2:17" x14ac:dyDescent="0.25">
      <c r="B36" s="79" t="str">
        <f>[2]Mides!E22</f>
        <v>Lilian</v>
      </c>
      <c r="C36" s="80" t="str">
        <f>[2]Mides!D22</f>
        <v>Arana</v>
      </c>
      <c r="D36" s="66" t="str">
        <f>IF([2]Mides!F22=1,"X"," ")</f>
        <v>X</v>
      </c>
      <c r="E36" s="66" t="str">
        <f>IF([2]Mides!F22=2,"X"," ")</f>
        <v xml:space="preserve"> </v>
      </c>
      <c r="F36" s="67" t="str">
        <f>[2]Mides!B22</f>
        <v xml:space="preserve">PENDIENTE </v>
      </c>
      <c r="G36" s="66" t="str">
        <f>IF(AND([2]Mides!H22&gt;=1,[2]Mides!H22&lt;=14),"X"," ")</f>
        <v xml:space="preserve"> </v>
      </c>
      <c r="H36" s="66" t="str">
        <f>IF(AND([2]Mides!H22&gt;=14,[2]Mides!H22&lt;=30),"X"," ")</f>
        <v xml:space="preserve"> </v>
      </c>
      <c r="I36" s="66" t="str">
        <f>IF(AND([2]Mides!H22&gt;=31,[2]Mides!H22&lt;=60),"X","  ")</f>
        <v xml:space="preserve">  </v>
      </c>
      <c r="J36" s="66" t="str">
        <f>IF([2]Mides!H22&gt;60,"X", "  ")</f>
        <v>X</v>
      </c>
      <c r="K36" s="68">
        <f>[2]Mides!N22</f>
        <v>0</v>
      </c>
      <c r="L36" s="68">
        <f>[2]Mides!K22</f>
        <v>0</v>
      </c>
      <c r="M36" s="68">
        <f>[2]Mides!L22</f>
        <v>0</v>
      </c>
      <c r="N36" s="68" t="str">
        <f>[2]Mides!M22</f>
        <v>x</v>
      </c>
      <c r="O36" s="68">
        <f t="shared" si="0"/>
        <v>0</v>
      </c>
      <c r="P36" s="68" t="str">
        <f>[2]Mides!R22</f>
        <v>Guatemala</v>
      </c>
      <c r="Q36" s="68" t="str">
        <f>[2]Mides!S22</f>
        <v>Guatemala</v>
      </c>
    </row>
    <row r="37" spans="2:17" x14ac:dyDescent="0.25">
      <c r="B37" s="79" t="str">
        <f>[2]Mides!E23</f>
        <v>Sheny</v>
      </c>
      <c r="C37" s="80" t="str">
        <f>[2]Mides!D23</f>
        <v>Lic</v>
      </c>
      <c r="D37" s="66" t="str">
        <f>IF([2]Mides!F23=1,"X"," ")</f>
        <v>X</v>
      </c>
      <c r="E37" s="66" t="str">
        <f>IF([2]Mides!F23=2,"X"," ")</f>
        <v xml:space="preserve"> </v>
      </c>
      <c r="F37" s="67" t="str">
        <f>[2]Mides!B23</f>
        <v xml:space="preserve">PENDIENTE </v>
      </c>
      <c r="G37" s="66" t="str">
        <f>IF(AND([2]Mides!H23&gt;=1,[2]Mides!H23&lt;=14),"X"," ")</f>
        <v xml:space="preserve"> </v>
      </c>
      <c r="H37" s="66" t="str">
        <f>IF(AND([2]Mides!H23&gt;=14,[2]Mides!H23&lt;=30),"X"," ")</f>
        <v xml:space="preserve"> </v>
      </c>
      <c r="I37" s="66" t="str">
        <f>IF(AND([2]Mides!H23&gt;=31,[2]Mides!H23&lt;=60),"X","  ")</f>
        <v>X</v>
      </c>
      <c r="J37" s="66" t="str">
        <f>IF([2]Mides!H23&gt;60,"X", "  ")</f>
        <v xml:space="preserve">  </v>
      </c>
      <c r="K37" s="68">
        <f>[2]Mides!N23</f>
        <v>0</v>
      </c>
      <c r="L37" s="68">
        <f>[2]Mides!K23</f>
        <v>0</v>
      </c>
      <c r="M37" s="68">
        <f>[2]Mides!L23</f>
        <v>0</v>
      </c>
      <c r="N37" s="68" t="str">
        <f>[2]Mides!M23</f>
        <v>x</v>
      </c>
      <c r="O37" s="68">
        <f t="shared" si="0"/>
        <v>0</v>
      </c>
      <c r="P37" s="68" t="str">
        <f>[2]Mides!R23</f>
        <v>Guatemala</v>
      </c>
      <c r="Q37" s="68" t="str">
        <f>[2]Mides!S23</f>
        <v>Guatemala</v>
      </c>
    </row>
    <row r="38" spans="2:17" x14ac:dyDescent="0.25">
      <c r="B38" s="79" t="str">
        <f>[2]Mides!E24</f>
        <v>Susana</v>
      </c>
      <c r="C38" s="80" t="str">
        <f>[2]Mides!D24</f>
        <v>Rodriguez</v>
      </c>
      <c r="D38" s="66" t="str">
        <f>IF([2]Mides!F24=1,"X"," ")</f>
        <v>X</v>
      </c>
      <c r="E38" s="66" t="str">
        <f>IF([2]Mides!F24=2,"X"," ")</f>
        <v xml:space="preserve"> </v>
      </c>
      <c r="F38" s="67" t="str">
        <f>[2]Mides!B24</f>
        <v xml:space="preserve">PENDIENTE </v>
      </c>
      <c r="G38" s="66" t="str">
        <f>IF(AND([2]Mides!H24&gt;=1,[2]Mides!H24&lt;=14),"X"," ")</f>
        <v xml:space="preserve"> </v>
      </c>
      <c r="H38" s="66" t="str">
        <f>IF(AND([2]Mides!H24&gt;=14,[2]Mides!H24&lt;=30),"X"," ")</f>
        <v xml:space="preserve"> </v>
      </c>
      <c r="I38" s="66" t="str">
        <f>IF(AND([2]Mides!H24&gt;=31,[2]Mides!H24&lt;=60),"X","  ")</f>
        <v>X</v>
      </c>
      <c r="J38" s="66" t="str">
        <f>IF([2]Mides!H24&gt;60,"X", "  ")</f>
        <v xml:space="preserve">  </v>
      </c>
      <c r="K38" s="68">
        <f>[2]Mides!N24</f>
        <v>0</v>
      </c>
      <c r="L38" s="68">
        <f>[2]Mides!K24</f>
        <v>0</v>
      </c>
      <c r="M38" s="68">
        <f>[2]Mides!L24</f>
        <v>0</v>
      </c>
      <c r="N38" s="68" t="str">
        <f>[2]Mides!M24</f>
        <v>x</v>
      </c>
      <c r="O38" s="68">
        <f t="shared" si="0"/>
        <v>0</v>
      </c>
      <c r="P38" s="68" t="str">
        <f>[2]Mides!R24</f>
        <v>Guatemala</v>
      </c>
      <c r="Q38" s="68" t="str">
        <f>[2]Mides!S24</f>
        <v>Guatemala</v>
      </c>
    </row>
    <row r="39" spans="2:17" x14ac:dyDescent="0.25">
      <c r="B39" s="79" t="str">
        <f>[2]Mides!E25</f>
        <v>Yesenia</v>
      </c>
      <c r="C39" s="80" t="str">
        <f>[2]Mides!D25</f>
        <v>Romero</v>
      </c>
      <c r="D39" s="66" t="str">
        <f>IF([2]Mides!F25=1,"X"," ")</f>
        <v>X</v>
      </c>
      <c r="E39" s="66" t="str">
        <f>IF([2]Mides!F25=2,"X"," ")</f>
        <v xml:space="preserve"> </v>
      </c>
      <c r="F39" s="67" t="str">
        <f>[2]Mides!B25</f>
        <v xml:space="preserve">PENDIENTE </v>
      </c>
      <c r="G39" s="66" t="str">
        <f>IF(AND([2]Mides!H25&gt;=1,[2]Mides!H25&lt;=14),"X"," ")</f>
        <v xml:space="preserve"> </v>
      </c>
      <c r="H39" s="66" t="str">
        <f>IF(AND([2]Mides!H25&gt;=14,[2]Mides!H25&lt;=30),"X"," ")</f>
        <v xml:space="preserve"> </v>
      </c>
      <c r="I39" s="66" t="str">
        <f>IF(AND([2]Mides!H25&gt;=31,[2]Mides!H25&lt;=60),"X","  ")</f>
        <v>X</v>
      </c>
      <c r="J39" s="66" t="str">
        <f>IF([2]Mides!H25&gt;60,"X", "  ")</f>
        <v xml:space="preserve">  </v>
      </c>
      <c r="K39" s="68">
        <f>[2]Mides!N25</f>
        <v>0</v>
      </c>
      <c r="L39" s="68">
        <f>[2]Mides!K25</f>
        <v>0</v>
      </c>
      <c r="M39" s="68">
        <f>[2]Mides!L25</f>
        <v>0</v>
      </c>
      <c r="N39" s="68" t="str">
        <f>[2]Mides!M25</f>
        <v>x</v>
      </c>
      <c r="O39" s="68">
        <f t="shared" si="0"/>
        <v>0</v>
      </c>
      <c r="P39" s="68" t="str">
        <f>[2]Mides!R25</f>
        <v>Guatemala</v>
      </c>
      <c r="Q39" s="68" t="str">
        <f>[2]Mides!S25</f>
        <v>Guatemala</v>
      </c>
    </row>
    <row r="40" spans="2:17" x14ac:dyDescent="0.25">
      <c r="B40" s="79" t="str">
        <f>[2]Mides!E26</f>
        <v>Giovanni</v>
      </c>
      <c r="C40" s="80" t="str">
        <f>[2]Mides!D26</f>
        <v>Orozco</v>
      </c>
      <c r="D40" s="66" t="str">
        <f>IF([2]Mides!F26=1,"X"," ")</f>
        <v xml:space="preserve"> </v>
      </c>
      <c r="E40" s="66" t="str">
        <f>IF([2]Mides!F26=2,"X"," ")</f>
        <v>X</v>
      </c>
      <c r="F40" s="67" t="str">
        <f>[2]Mides!B26</f>
        <v xml:space="preserve">PENDIENTE </v>
      </c>
      <c r="G40" s="66" t="str">
        <f>IF(AND([2]Mides!H26&gt;=1,[2]Mides!H26&lt;=14),"X"," ")</f>
        <v xml:space="preserve"> </v>
      </c>
      <c r="H40" s="66" t="str">
        <f>IF(AND([2]Mides!H26&gt;=14,[2]Mides!H26&lt;=30),"X"," ")</f>
        <v xml:space="preserve"> </v>
      </c>
      <c r="I40" s="66" t="str">
        <f>IF(AND([2]Mides!H26&gt;=31,[2]Mides!H26&lt;=60),"X","  ")</f>
        <v>X</v>
      </c>
      <c r="J40" s="66" t="str">
        <f>IF([2]Mides!H26&gt;60,"X", "  ")</f>
        <v xml:space="preserve">  </v>
      </c>
      <c r="K40" s="68">
        <f>[2]Mides!N26</f>
        <v>0</v>
      </c>
      <c r="L40" s="68">
        <f>[2]Mides!K26</f>
        <v>0</v>
      </c>
      <c r="M40" s="68">
        <f>[2]Mides!L26</f>
        <v>0</v>
      </c>
      <c r="N40" s="68" t="str">
        <f>[2]Mides!M26</f>
        <v>x</v>
      </c>
      <c r="O40" s="68">
        <f t="shared" si="0"/>
        <v>0</v>
      </c>
      <c r="P40" s="68" t="str">
        <f>[2]Mides!R26</f>
        <v>Guatemala</v>
      </c>
      <c r="Q40" s="68" t="str">
        <f>[2]Mides!S26</f>
        <v>Guatemala</v>
      </c>
    </row>
    <row r="41" spans="2:17" x14ac:dyDescent="0.25">
      <c r="B41" s="79" t="str">
        <f>[2]Mides!E27</f>
        <v xml:space="preserve">Mirna </v>
      </c>
      <c r="C41" s="80" t="str">
        <f>[2]Mides!D27</f>
        <v xml:space="preserve">Orellana </v>
      </c>
      <c r="D41" s="66" t="str">
        <f>IF([2]Mides!F27=1,"X"," ")</f>
        <v>X</v>
      </c>
      <c r="E41" s="66" t="str">
        <f>IF([2]Mides!F27=2,"X"," ")</f>
        <v xml:space="preserve"> </v>
      </c>
      <c r="F41" s="67" t="str">
        <f>[2]Mides!B27</f>
        <v xml:space="preserve">PENDIENTE </v>
      </c>
      <c r="G41" s="66" t="str">
        <f>IF(AND([2]Mides!H27&gt;=1,[2]Mides!H27&lt;=14),"X"," ")</f>
        <v xml:space="preserve"> </v>
      </c>
      <c r="H41" s="66" t="str">
        <f>IF(AND([2]Mides!H27&gt;=14,[2]Mides!H27&lt;=30),"X"," ")</f>
        <v xml:space="preserve"> </v>
      </c>
      <c r="I41" s="66" t="str">
        <f>IF(AND([2]Mides!H27&gt;=31,[2]Mides!H27&lt;=60),"X","  ")</f>
        <v>X</v>
      </c>
      <c r="J41" s="66" t="str">
        <f>IF([2]Mides!H27&gt;60,"X", "  ")</f>
        <v xml:space="preserve">  </v>
      </c>
      <c r="K41" s="68">
        <f>[2]Mides!N27</f>
        <v>0</v>
      </c>
      <c r="L41" s="68">
        <f>[2]Mides!K27</f>
        <v>0</v>
      </c>
      <c r="M41" s="68">
        <f>[2]Mides!L27</f>
        <v>0</v>
      </c>
      <c r="N41" s="68" t="str">
        <f>[2]Mides!M27</f>
        <v>x</v>
      </c>
      <c r="O41" s="68">
        <f t="shared" si="0"/>
        <v>0</v>
      </c>
      <c r="P41" s="68" t="str">
        <f>[2]Mides!R27</f>
        <v>Guatemala</v>
      </c>
      <c r="Q41" s="68" t="str">
        <f>[2]Mides!S27</f>
        <v>Guatemala</v>
      </c>
    </row>
    <row r="42" spans="2:17" x14ac:dyDescent="0.25">
      <c r="B42" s="79" t="str">
        <f>[2]Mides!E28</f>
        <v>Stepphanie</v>
      </c>
      <c r="C42" s="80" t="str">
        <f>[2]Mides!D28</f>
        <v>Orozco</v>
      </c>
      <c r="D42" s="66" t="str">
        <f>IF([2]Mides!F28=1,"X"," ")</f>
        <v>X</v>
      </c>
      <c r="E42" s="66" t="str">
        <f>IF([2]Mides!F28=2,"X"," ")</f>
        <v xml:space="preserve"> </v>
      </c>
      <c r="F42" s="67" t="str">
        <f>[2]Mides!B28</f>
        <v xml:space="preserve">PENDIENTE </v>
      </c>
      <c r="G42" s="66" t="str">
        <f>IF(AND([2]Mides!H28&gt;=1,[2]Mides!H28&lt;=14),"X"," ")</f>
        <v>X</v>
      </c>
      <c r="H42" s="66" t="str">
        <f>IF(AND([2]Mides!H28&gt;=14,[2]Mides!H28&lt;=30),"X"," ")</f>
        <v xml:space="preserve"> </v>
      </c>
      <c r="I42" s="66" t="str">
        <f>IF(AND([2]Mides!H28&gt;=31,[2]Mides!H28&lt;=60),"X","  ")</f>
        <v xml:space="preserve">  </v>
      </c>
      <c r="J42" s="66" t="str">
        <f>IF([2]Mides!H28&gt;60,"X", "  ")</f>
        <v xml:space="preserve">  </v>
      </c>
      <c r="K42" s="68">
        <f>[2]Mides!N28</f>
        <v>0</v>
      </c>
      <c r="L42" s="68">
        <f>[2]Mides!K28</f>
        <v>0</v>
      </c>
      <c r="M42" s="68">
        <f>[2]Mides!L28</f>
        <v>0</v>
      </c>
      <c r="N42" s="68" t="str">
        <f>[2]Mides!M28</f>
        <v>x</v>
      </c>
      <c r="O42" s="68">
        <f t="shared" si="0"/>
        <v>0</v>
      </c>
      <c r="P42" s="68" t="str">
        <f>[2]Mides!R28</f>
        <v>Guatemala</v>
      </c>
      <c r="Q42" s="68" t="str">
        <f>[2]Mides!S28</f>
        <v>Guatemala</v>
      </c>
    </row>
    <row r="43" spans="2:17" x14ac:dyDescent="0.25">
      <c r="B43" s="79" t="str">
        <f>[2]Mides!E29</f>
        <v>Angelica</v>
      </c>
      <c r="C43" s="80" t="str">
        <f>[2]Mides!D29</f>
        <v>Morales</v>
      </c>
      <c r="D43" s="66" t="str">
        <f>IF([2]Mides!F29=1,"X"," ")</f>
        <v>X</v>
      </c>
      <c r="E43" s="66" t="str">
        <f>IF([2]Mides!F29=2,"X"," ")</f>
        <v xml:space="preserve"> </v>
      </c>
      <c r="F43" s="67" t="str">
        <f>[2]Mides!B29</f>
        <v xml:space="preserve">PENDIENTE </v>
      </c>
      <c r="G43" s="66" t="str">
        <f>IF(AND([2]Mides!H29&gt;=1,[2]Mides!H29&lt;=14),"X"," ")</f>
        <v xml:space="preserve"> </v>
      </c>
      <c r="H43" s="66" t="str">
        <f>IF(AND([2]Mides!H29&gt;=14,[2]Mides!H29&lt;=30),"X"," ")</f>
        <v xml:space="preserve"> </v>
      </c>
      <c r="I43" s="66" t="str">
        <f>IF(AND([2]Mides!H29&gt;=31,[2]Mides!H29&lt;=60),"X","  ")</f>
        <v>X</v>
      </c>
      <c r="J43" s="66" t="str">
        <f>IF([2]Mides!H29&gt;60,"X", "  ")</f>
        <v xml:space="preserve">  </v>
      </c>
      <c r="K43" s="68">
        <f>[2]Mides!N29</f>
        <v>0</v>
      </c>
      <c r="L43" s="68">
        <f>[2]Mides!K29</f>
        <v>0</v>
      </c>
      <c r="M43" s="68">
        <f>[2]Mides!L29</f>
        <v>0</v>
      </c>
      <c r="N43" s="68" t="str">
        <f>[2]Mides!M29</f>
        <v>x</v>
      </c>
      <c r="O43" s="68">
        <f t="shared" si="0"/>
        <v>0</v>
      </c>
      <c r="P43" s="68" t="str">
        <f>[2]Mides!R29</f>
        <v>Guatemala</v>
      </c>
      <c r="Q43" s="68" t="str">
        <f>[2]Mides!S29</f>
        <v>Guatemala</v>
      </c>
    </row>
    <row r="44" spans="2:17" x14ac:dyDescent="0.25">
      <c r="B44" s="79" t="str">
        <f>[2]Mides!E30</f>
        <v>Helen</v>
      </c>
      <c r="C44" s="80" t="str">
        <f>[2]Mides!D30</f>
        <v>Garcia</v>
      </c>
      <c r="D44" s="66" t="str">
        <f>IF([2]Mides!F30=1,"X"," ")</f>
        <v>X</v>
      </c>
      <c r="E44" s="66" t="str">
        <f>IF([2]Mides!F30=2,"X"," ")</f>
        <v xml:space="preserve"> </v>
      </c>
      <c r="F44" s="67" t="str">
        <f>[2]Mides!B30</f>
        <v xml:space="preserve">PENDIENTE </v>
      </c>
      <c r="G44" s="66" t="str">
        <f>IF(AND([2]Mides!H30&gt;=1,[2]Mides!H30&lt;=14),"X"," ")</f>
        <v xml:space="preserve"> </v>
      </c>
      <c r="H44" s="66" t="str">
        <f>IF(AND([2]Mides!H30&gt;=14,[2]Mides!H30&lt;=30),"X"," ")</f>
        <v xml:space="preserve"> </v>
      </c>
      <c r="I44" s="66" t="str">
        <f>IF(AND([2]Mides!H30&gt;=31,[2]Mides!H30&lt;=60),"X","  ")</f>
        <v>X</v>
      </c>
      <c r="J44" s="66" t="str">
        <f>IF([2]Mides!H30&gt;60,"X", "  ")</f>
        <v xml:space="preserve">  </v>
      </c>
      <c r="K44" s="68">
        <f>[2]Mides!N30</f>
        <v>0</v>
      </c>
      <c r="L44" s="68">
        <f>[2]Mides!K30</f>
        <v>0</v>
      </c>
      <c r="M44" s="68">
        <f>[2]Mides!L30</f>
        <v>0</v>
      </c>
      <c r="N44" s="68" t="str">
        <f>[2]Mides!M30</f>
        <v>x</v>
      </c>
      <c r="O44" s="68">
        <f t="shared" si="0"/>
        <v>0</v>
      </c>
      <c r="P44" s="68" t="str">
        <f>[2]Mides!R30</f>
        <v>Guatemala</v>
      </c>
      <c r="Q44" s="68" t="str">
        <f>[2]Mides!S30</f>
        <v>Guatemala</v>
      </c>
    </row>
    <row r="45" spans="2:17" x14ac:dyDescent="0.25">
      <c r="B45" s="79" t="str">
        <f>[2]Mides!E31</f>
        <v>Dennis</v>
      </c>
      <c r="C45" s="80" t="str">
        <f>[2]Mides!D31</f>
        <v xml:space="preserve">Macal </v>
      </c>
      <c r="D45" s="66" t="str">
        <f>IF([2]Mides!F31=1,"X"," ")</f>
        <v xml:space="preserve"> </v>
      </c>
      <c r="E45" s="66" t="str">
        <f>IF([2]Mides!F31=2,"X"," ")</f>
        <v>X</v>
      </c>
      <c r="F45" s="67" t="str">
        <f>[2]Mides!B31</f>
        <v xml:space="preserve">PENDIENTE </v>
      </c>
      <c r="G45" s="66" t="str">
        <f>IF(AND([2]Mides!H31&gt;=1,[2]Mides!H31&lt;=14),"X"," ")</f>
        <v xml:space="preserve"> </v>
      </c>
      <c r="H45" s="66" t="str">
        <f>IF(AND([2]Mides!H31&gt;=14,[2]Mides!H31&lt;=30),"X"," ")</f>
        <v>X</v>
      </c>
      <c r="I45" s="66" t="str">
        <f>IF(AND([2]Mides!H31&gt;=31,[2]Mides!H31&lt;=60),"X","  ")</f>
        <v xml:space="preserve">  </v>
      </c>
      <c r="J45" s="66" t="str">
        <f>IF([2]Mides!H31&gt;60,"X", "  ")</f>
        <v xml:space="preserve">  </v>
      </c>
      <c r="K45" s="68">
        <f>[2]Mides!N31</f>
        <v>0</v>
      </c>
      <c r="L45" s="68">
        <f>[2]Mides!K31</f>
        <v>0</v>
      </c>
      <c r="M45" s="68">
        <f>[2]Mides!L31</f>
        <v>0</v>
      </c>
      <c r="N45" s="68" t="str">
        <f>[2]Mides!M31</f>
        <v>x</v>
      </c>
      <c r="O45" s="68">
        <f t="shared" si="0"/>
        <v>0</v>
      </c>
      <c r="P45" s="68" t="str">
        <f>[2]Mides!R31</f>
        <v>Guatemala</v>
      </c>
      <c r="Q45" s="68" t="str">
        <f>[2]Mides!S31</f>
        <v>Guatemala</v>
      </c>
    </row>
    <row r="46" spans="2:17" x14ac:dyDescent="0.25">
      <c r="B46" s="79" t="str">
        <f>[2]Mides!E32</f>
        <v>Stephanie</v>
      </c>
      <c r="C46" s="80" t="str">
        <f>[2]Mides!D32</f>
        <v>Orozco</v>
      </c>
      <c r="D46" s="66" t="str">
        <f>IF([2]Mides!F32=1,"X"," ")</f>
        <v>X</v>
      </c>
      <c r="E46" s="66" t="str">
        <f>IF([2]Mides!F32=2,"X"," ")</f>
        <v xml:space="preserve"> </v>
      </c>
      <c r="F46" s="67" t="str">
        <f>[2]Mides!B32</f>
        <v xml:space="preserve">PENDIENTE </v>
      </c>
      <c r="G46" s="66" t="str">
        <f>IF(AND([2]Mides!H32&gt;=1,[2]Mides!H32&lt;=14),"X"," ")</f>
        <v>X</v>
      </c>
      <c r="H46" s="66" t="str">
        <f>IF(AND([2]Mides!H32&gt;=14,[2]Mides!H32&lt;=30),"X"," ")</f>
        <v xml:space="preserve"> </v>
      </c>
      <c r="I46" s="66" t="str">
        <f>IF(AND([2]Mides!H32&gt;=31,[2]Mides!H32&lt;=60),"X","  ")</f>
        <v xml:space="preserve">  </v>
      </c>
      <c r="J46" s="66" t="str">
        <f>IF([2]Mides!H32&gt;60,"X", "  ")</f>
        <v xml:space="preserve">  </v>
      </c>
      <c r="K46" s="68">
        <f>[2]Mides!N32</f>
        <v>0</v>
      </c>
      <c r="L46" s="68">
        <f>[2]Mides!K32</f>
        <v>0</v>
      </c>
      <c r="M46" s="68">
        <f>[2]Mides!L32</f>
        <v>0</v>
      </c>
      <c r="N46" s="68" t="str">
        <f>[2]Mides!M32</f>
        <v>x</v>
      </c>
      <c r="O46" s="68">
        <f t="shared" si="0"/>
        <v>0</v>
      </c>
      <c r="P46" s="68" t="str">
        <f>[2]Mides!R32</f>
        <v>Guatemala</v>
      </c>
      <c r="Q46" s="68" t="str">
        <f>[2]Mides!S32</f>
        <v>Guatemala</v>
      </c>
    </row>
    <row r="47" spans="2:17" x14ac:dyDescent="0.25">
      <c r="B47" s="79" t="str">
        <f>[2]Mides!E33</f>
        <v>Alicia</v>
      </c>
      <c r="C47" s="80" t="str">
        <f>[2]Mides!D33</f>
        <v xml:space="preserve">Aceituno </v>
      </c>
      <c r="D47" s="66" t="str">
        <f>IF([2]Mides!F33=1,"X"," ")</f>
        <v>X</v>
      </c>
      <c r="E47" s="66" t="str">
        <f>IF([2]Mides!F33=2,"X"," ")</f>
        <v xml:space="preserve"> </v>
      </c>
      <c r="F47" s="67" t="str">
        <f>[2]Mides!B33</f>
        <v xml:space="preserve">PENDIENTE </v>
      </c>
      <c r="G47" s="66" t="str">
        <f>IF(AND([2]Mides!H33&gt;=1,[2]Mides!H33&lt;=14),"X"," ")</f>
        <v xml:space="preserve"> </v>
      </c>
      <c r="H47" s="66" t="str">
        <f>IF(AND([2]Mides!H33&gt;=14,[2]Mides!H33&lt;=30),"X"," ")</f>
        <v>X</v>
      </c>
      <c r="I47" s="66" t="str">
        <f>IF(AND([2]Mides!H33&gt;=31,[2]Mides!H33&lt;=60),"X","  ")</f>
        <v xml:space="preserve">  </v>
      </c>
      <c r="J47" s="66" t="str">
        <f>IF([2]Mides!H33&gt;60,"X", "  ")</f>
        <v xml:space="preserve">  </v>
      </c>
      <c r="K47" s="68">
        <f>[2]Mides!N33</f>
        <v>0</v>
      </c>
      <c r="L47" s="68">
        <f>[2]Mides!K33</f>
        <v>0</v>
      </c>
      <c r="M47" s="68">
        <f>[2]Mides!L33</f>
        <v>0</v>
      </c>
      <c r="N47" s="68" t="str">
        <f>[2]Mides!M33</f>
        <v>x</v>
      </c>
      <c r="O47" s="68">
        <f t="shared" si="0"/>
        <v>0</v>
      </c>
      <c r="P47" s="68" t="str">
        <f>[2]Mides!R33</f>
        <v>Guatemala</v>
      </c>
      <c r="Q47" s="68" t="str">
        <f>[2]Mides!S33</f>
        <v>Guatemala</v>
      </c>
    </row>
    <row r="48" spans="2:17" x14ac:dyDescent="0.25">
      <c r="B48" s="79" t="str">
        <f>[2]Mides!E34</f>
        <v>Miguel</v>
      </c>
      <c r="C48" s="80" t="str">
        <f>[2]Mides!D34</f>
        <v>Romero</v>
      </c>
      <c r="D48" s="66" t="str">
        <f>IF([2]Mides!F34=1,"X"," ")</f>
        <v xml:space="preserve"> </v>
      </c>
      <c r="E48" s="66" t="str">
        <f>IF([2]Mides!F34=2,"X"," ")</f>
        <v>X</v>
      </c>
      <c r="F48" s="67" t="str">
        <f>[2]Mides!B34</f>
        <v xml:space="preserve">PENDIENTE </v>
      </c>
      <c r="G48" s="66" t="str">
        <f>IF(AND([2]Mides!H34&gt;=1,[2]Mides!H34&lt;=14),"X"," ")</f>
        <v xml:space="preserve"> </v>
      </c>
      <c r="H48" s="66" t="str">
        <f>IF(AND([2]Mides!H34&gt;=14,[2]Mides!H34&lt;=30),"X"," ")</f>
        <v>X</v>
      </c>
      <c r="I48" s="66" t="str">
        <f>IF(AND([2]Mides!H34&gt;=31,[2]Mides!H34&lt;=60),"X","  ")</f>
        <v xml:space="preserve">  </v>
      </c>
      <c r="J48" s="66" t="str">
        <f>IF([2]Mides!H34&gt;60,"X", "  ")</f>
        <v xml:space="preserve">  </v>
      </c>
      <c r="K48" s="68">
        <f>[2]Mides!N34</f>
        <v>0</v>
      </c>
      <c r="L48" s="68">
        <f>[2]Mides!K34</f>
        <v>0</v>
      </c>
      <c r="M48" s="68">
        <f>[2]Mides!L34</f>
        <v>0</v>
      </c>
      <c r="N48" s="68" t="str">
        <f>[2]Mides!M34</f>
        <v>x</v>
      </c>
      <c r="O48" s="68">
        <f t="shared" si="0"/>
        <v>0</v>
      </c>
      <c r="P48" s="68" t="str">
        <f>[2]Mides!R34</f>
        <v>Guatemala</v>
      </c>
      <c r="Q48" s="68" t="str">
        <f>[2]Mides!S34</f>
        <v>Guatemala</v>
      </c>
    </row>
    <row r="49" spans="2:17" x14ac:dyDescent="0.25">
      <c r="B49" s="79" t="str">
        <f>[2]Mides!E35</f>
        <v>Ana</v>
      </c>
      <c r="C49" s="80" t="str">
        <f>[2]Mides!D35</f>
        <v>De Garcia</v>
      </c>
      <c r="D49" s="66" t="str">
        <f>IF([2]Mides!F35=1,"X"," ")</f>
        <v>X</v>
      </c>
      <c r="E49" s="66" t="str">
        <f>IF([2]Mides!F35=2,"X"," ")</f>
        <v xml:space="preserve"> </v>
      </c>
      <c r="F49" s="67" t="str">
        <f>[2]Mides!B35</f>
        <v xml:space="preserve">PENDIENTE </v>
      </c>
      <c r="G49" s="66" t="str">
        <f>IF(AND([2]Mides!H35&gt;=1,[2]Mides!H35&lt;=14),"X"," ")</f>
        <v xml:space="preserve"> </v>
      </c>
      <c r="H49" s="66" t="str">
        <f>IF(AND([2]Mides!H35&gt;=14,[2]Mides!H35&lt;=30),"X"," ")</f>
        <v xml:space="preserve"> </v>
      </c>
      <c r="I49" s="66" t="str">
        <f>IF(AND([2]Mides!H35&gt;=31,[2]Mides!H35&lt;=60),"X","  ")</f>
        <v>X</v>
      </c>
      <c r="J49" s="66" t="str">
        <f>IF([2]Mides!H35&gt;60,"X", "  ")</f>
        <v xml:space="preserve">  </v>
      </c>
      <c r="K49" s="68">
        <f>[2]Mides!N35</f>
        <v>0</v>
      </c>
      <c r="L49" s="68">
        <f>[2]Mides!K35</f>
        <v>0</v>
      </c>
      <c r="M49" s="68">
        <f>[2]Mides!L35</f>
        <v>0</v>
      </c>
      <c r="N49" s="68" t="str">
        <f>[2]Mides!M35</f>
        <v>x</v>
      </c>
      <c r="O49" s="68">
        <f t="shared" si="0"/>
        <v>0</v>
      </c>
      <c r="P49" s="68" t="str">
        <f>[2]Mides!R35</f>
        <v>Guatemala</v>
      </c>
      <c r="Q49" s="68" t="str">
        <f>[2]Mides!S35</f>
        <v>Guatemala</v>
      </c>
    </row>
    <row r="50" spans="2:17" x14ac:dyDescent="0.25">
      <c r="B50" s="79" t="str">
        <f>[2]Mides!E36</f>
        <v>Brenda</v>
      </c>
      <c r="C50" s="80" t="str">
        <f>[2]Mides!D36</f>
        <v>Molina</v>
      </c>
      <c r="D50" s="66" t="str">
        <f>IF([2]Mides!F36=1,"X"," ")</f>
        <v>X</v>
      </c>
      <c r="E50" s="66" t="str">
        <f>IF([2]Mides!F36=2,"X"," ")</f>
        <v xml:space="preserve"> </v>
      </c>
      <c r="F50" s="67" t="str">
        <f>[2]Mides!B36</f>
        <v xml:space="preserve">PENDIENTE </v>
      </c>
      <c r="G50" s="66" t="str">
        <f>IF(AND([2]Mides!H36&gt;=1,[2]Mides!H36&lt;=14),"X"," ")</f>
        <v xml:space="preserve"> </v>
      </c>
      <c r="H50" s="66" t="str">
        <f>IF(AND([2]Mides!H36&gt;=14,[2]Mides!H36&lt;=30),"X"," ")</f>
        <v xml:space="preserve"> </v>
      </c>
      <c r="I50" s="66" t="str">
        <f>IF(AND([2]Mides!H36&gt;=31,[2]Mides!H36&lt;=60),"X","  ")</f>
        <v>X</v>
      </c>
      <c r="J50" s="66" t="str">
        <f>IF([2]Mides!H36&gt;60,"X", "  ")</f>
        <v xml:space="preserve">  </v>
      </c>
      <c r="K50" s="68">
        <f>[2]Mides!N36</f>
        <v>0</v>
      </c>
      <c r="L50" s="68">
        <f>[2]Mides!K36</f>
        <v>0</v>
      </c>
      <c r="M50" s="68">
        <f>[2]Mides!L36</f>
        <v>0</v>
      </c>
      <c r="N50" s="68" t="str">
        <f>[2]Mides!M36</f>
        <v>x</v>
      </c>
      <c r="O50" s="68">
        <f t="shared" si="0"/>
        <v>0</v>
      </c>
      <c r="P50" s="68" t="str">
        <f>[2]Mides!R36</f>
        <v>Guatemala</v>
      </c>
      <c r="Q50" s="68" t="str">
        <f>[2]Mides!S36</f>
        <v>Guatemala</v>
      </c>
    </row>
    <row r="51" spans="2:17" x14ac:dyDescent="0.25">
      <c r="B51" s="79" t="str">
        <f>[2]Mides!E37</f>
        <v>Sheny</v>
      </c>
      <c r="C51" s="80" t="str">
        <f>[2]Mides!D37</f>
        <v xml:space="preserve">Lic </v>
      </c>
      <c r="D51" s="66" t="str">
        <f>IF([2]Mides!F37=1,"X"," ")</f>
        <v>X</v>
      </c>
      <c r="E51" s="66" t="str">
        <f>IF([2]Mides!F37=2,"X"," ")</f>
        <v xml:space="preserve"> </v>
      </c>
      <c r="F51" s="67" t="str">
        <f>[2]Mides!B37</f>
        <v xml:space="preserve">PENDIENTE </v>
      </c>
      <c r="G51" s="66" t="str">
        <f>IF(AND([2]Mides!H37&gt;=1,[2]Mides!H37&lt;=14),"X"," ")</f>
        <v xml:space="preserve"> </v>
      </c>
      <c r="H51" s="66" t="str">
        <f>IF(AND([2]Mides!H37&gt;=14,[2]Mides!H37&lt;=30),"X"," ")</f>
        <v xml:space="preserve"> </v>
      </c>
      <c r="I51" s="66" t="str">
        <f>IF(AND([2]Mides!H37&gt;=31,[2]Mides!H37&lt;=60),"X","  ")</f>
        <v>X</v>
      </c>
      <c r="J51" s="66" t="str">
        <f>IF([2]Mides!H37&gt;60,"X", "  ")</f>
        <v xml:space="preserve">  </v>
      </c>
      <c r="K51" s="68">
        <f>[2]Mides!N37</f>
        <v>0</v>
      </c>
      <c r="L51" s="68">
        <f>[2]Mides!K37</f>
        <v>0</v>
      </c>
      <c r="M51" s="68">
        <f>[2]Mides!L37</f>
        <v>0</v>
      </c>
      <c r="N51" s="68" t="str">
        <f>[2]Mides!M37</f>
        <v>x</v>
      </c>
      <c r="O51" s="68">
        <f t="shared" si="0"/>
        <v>0</v>
      </c>
      <c r="P51" s="68" t="str">
        <f>[2]Mides!R37</f>
        <v>Guatemala</v>
      </c>
      <c r="Q51" s="68" t="str">
        <f>[2]Mides!S37</f>
        <v>Guatemala</v>
      </c>
    </row>
    <row r="52" spans="2:17" x14ac:dyDescent="0.25">
      <c r="B52" s="79" t="str">
        <f>[2]Mides!E38</f>
        <v>Susana</v>
      </c>
      <c r="C52" s="80" t="str">
        <f>[2]Mides!D38</f>
        <v>Rodriguez</v>
      </c>
      <c r="D52" s="66" t="str">
        <f>IF([2]Mides!F38=1,"X"," ")</f>
        <v>X</v>
      </c>
      <c r="E52" s="66" t="str">
        <f>IF([2]Mides!F38=2,"X"," ")</f>
        <v xml:space="preserve"> </v>
      </c>
      <c r="F52" s="67" t="str">
        <f>[2]Mides!B38</f>
        <v xml:space="preserve">PENDIENTE </v>
      </c>
      <c r="G52" s="66" t="str">
        <f>IF(AND([2]Mides!H38&gt;=1,[2]Mides!H38&lt;=14),"X"," ")</f>
        <v xml:space="preserve"> </v>
      </c>
      <c r="H52" s="66" t="str">
        <f>IF(AND([2]Mides!H38&gt;=14,[2]Mides!H38&lt;=30),"X"," ")</f>
        <v xml:space="preserve"> </v>
      </c>
      <c r="I52" s="66" t="str">
        <f>IF(AND([2]Mides!H38&gt;=31,[2]Mides!H38&lt;=60),"X","  ")</f>
        <v xml:space="preserve">  </v>
      </c>
      <c r="J52" s="66" t="str">
        <f>IF([2]Mides!H38&gt;60,"X", "  ")</f>
        <v xml:space="preserve">  </v>
      </c>
      <c r="K52" s="68">
        <f>[2]Mides!N38</f>
        <v>0</v>
      </c>
      <c r="L52" s="68">
        <f>[2]Mides!K38</f>
        <v>0</v>
      </c>
      <c r="M52" s="68">
        <f>[2]Mides!L38</f>
        <v>0</v>
      </c>
      <c r="N52" s="68" t="str">
        <f>[2]Mides!M38</f>
        <v>x</v>
      </c>
      <c r="O52" s="68">
        <f t="shared" si="0"/>
        <v>0</v>
      </c>
      <c r="P52" s="68" t="str">
        <f>[2]Mides!R38</f>
        <v>Guatemala</v>
      </c>
      <c r="Q52" s="68" t="str">
        <f>[2]Mides!S38</f>
        <v>Guatemala</v>
      </c>
    </row>
    <row r="53" spans="2:17" x14ac:dyDescent="0.25">
      <c r="B53" s="79" t="str">
        <f>[2]Mides!E39</f>
        <v>Rossy</v>
      </c>
      <c r="C53" s="80" t="str">
        <f>[2]Mides!D39</f>
        <v xml:space="preserve">Romero </v>
      </c>
      <c r="D53" s="66" t="str">
        <f>IF([2]Mides!F39=1,"X"," ")</f>
        <v>X</v>
      </c>
      <c r="E53" s="66" t="str">
        <f>IF([2]Mides!F39=2,"X"," ")</f>
        <v xml:space="preserve"> </v>
      </c>
      <c r="F53" s="67" t="str">
        <f>[2]Mides!B39</f>
        <v xml:space="preserve">PENDIENTE </v>
      </c>
      <c r="G53" s="66" t="str">
        <f>IF(AND([2]Mides!H39&gt;=1,[2]Mides!H39&lt;=14),"X"," ")</f>
        <v xml:space="preserve"> </v>
      </c>
      <c r="H53" s="66" t="str">
        <f>IF(AND([2]Mides!H39&gt;=14,[2]Mides!H39&lt;=30),"X"," ")</f>
        <v xml:space="preserve"> </v>
      </c>
      <c r="I53" s="66" t="str">
        <f>IF(AND([2]Mides!H39&gt;=31,[2]Mides!H39&lt;=60),"X","  ")</f>
        <v xml:space="preserve">  </v>
      </c>
      <c r="J53" s="66" t="str">
        <f>IF([2]Mides!H39&gt;60,"X", "  ")</f>
        <v xml:space="preserve">  </v>
      </c>
      <c r="K53" s="68">
        <f>[2]Mides!N39</f>
        <v>0</v>
      </c>
      <c r="L53" s="68">
        <f>[2]Mides!K39</f>
        <v>0</v>
      </c>
      <c r="M53" s="68">
        <f>[2]Mides!L39</f>
        <v>0</v>
      </c>
      <c r="N53" s="68" t="str">
        <f>[2]Mides!M39</f>
        <v>x</v>
      </c>
      <c r="O53" s="68">
        <f t="shared" si="0"/>
        <v>0</v>
      </c>
      <c r="P53" s="68" t="str">
        <f>[2]Mides!R39</f>
        <v>Guatemala</v>
      </c>
      <c r="Q53" s="68" t="str">
        <f>[2]Mides!S39</f>
        <v>Guatemala</v>
      </c>
    </row>
    <row r="54" spans="2:17" x14ac:dyDescent="0.25">
      <c r="B54" s="79" t="str">
        <f>[2]Mides!E40</f>
        <v>Jose</v>
      </c>
      <c r="C54" s="80" t="str">
        <f>[2]Mides!D40</f>
        <v>Soc</v>
      </c>
      <c r="D54" s="66" t="str">
        <f>IF([2]Mides!F40=1,"X"," ")</f>
        <v xml:space="preserve"> </v>
      </c>
      <c r="E54" s="66" t="str">
        <f>IF([2]Mides!F40=2,"X"," ")</f>
        <v>X</v>
      </c>
      <c r="F54" s="67" t="str">
        <f>[2]Mides!B40</f>
        <v xml:space="preserve">PENDIENTE </v>
      </c>
      <c r="G54" s="66" t="str">
        <f>IF(AND([2]Mides!H40&gt;=1,[2]Mides!H40&lt;=14),"X"," ")</f>
        <v>X</v>
      </c>
      <c r="H54" s="66" t="str">
        <f>IF(AND([2]Mides!H40&gt;=14,[2]Mides!H40&lt;=30),"X"," ")</f>
        <v xml:space="preserve"> </v>
      </c>
      <c r="I54" s="66" t="str">
        <f>IF(AND([2]Mides!H40&gt;=31,[2]Mides!H40&lt;=60),"X","  ")</f>
        <v xml:space="preserve">  </v>
      </c>
      <c r="J54" s="66" t="str">
        <f>IF([2]Mides!H40&gt;60,"X", "  ")</f>
        <v xml:space="preserve">  </v>
      </c>
      <c r="K54" s="68">
        <f>[2]Mides!N40</f>
        <v>0</v>
      </c>
      <c r="L54" s="68">
        <f>[2]Mides!K40</f>
        <v>0</v>
      </c>
      <c r="M54" s="68">
        <f>[2]Mides!L40</f>
        <v>0</v>
      </c>
      <c r="N54" s="68" t="str">
        <f>[2]Mides!M40</f>
        <v>x</v>
      </c>
      <c r="O54" s="68">
        <f t="shared" si="0"/>
        <v>0</v>
      </c>
      <c r="P54" s="68" t="str">
        <f>[2]Mides!R40</f>
        <v>Guatemala</v>
      </c>
      <c r="Q54" s="68" t="str">
        <f>[2]Mides!S40</f>
        <v>Guatemala</v>
      </c>
    </row>
    <row r="55" spans="2:17" x14ac:dyDescent="0.25">
      <c r="B55" s="79" t="str">
        <f>[2]Mides!E41</f>
        <v>Petrana</v>
      </c>
      <c r="C55" s="80" t="str">
        <f>[2]Mides!D41</f>
        <v>Puche</v>
      </c>
      <c r="D55" s="66" t="str">
        <f>IF([2]Mides!F41=1,"X"," ")</f>
        <v>X</v>
      </c>
      <c r="E55" s="66" t="str">
        <f>IF([2]Mides!F41=2,"X"," ")</f>
        <v xml:space="preserve"> </v>
      </c>
      <c r="F55" s="67" t="str">
        <f>[2]Mides!B41</f>
        <v xml:space="preserve">PENDIENTE </v>
      </c>
      <c r="G55" s="66" t="str">
        <f>IF(AND([2]Mides!H41&gt;=1,[2]Mides!H41&lt;=14),"X"," ")</f>
        <v xml:space="preserve"> </v>
      </c>
      <c r="H55" s="66" t="str">
        <f>IF(AND([2]Mides!H41&gt;=14,[2]Mides!H41&lt;=30),"X"," ")</f>
        <v xml:space="preserve"> </v>
      </c>
      <c r="I55" s="66" t="str">
        <f>IF(AND([2]Mides!H41&gt;=31,[2]Mides!H41&lt;=60),"X","  ")</f>
        <v>X</v>
      </c>
      <c r="J55" s="66" t="str">
        <f>IF([2]Mides!H41&gt;60,"X", "  ")</f>
        <v xml:space="preserve">  </v>
      </c>
      <c r="K55" s="68">
        <f>[2]Mides!N41</f>
        <v>0</v>
      </c>
      <c r="L55" s="68">
        <f>[2]Mides!K41</f>
        <v>0</v>
      </c>
      <c r="M55" s="68">
        <f>[2]Mides!L41</f>
        <v>0</v>
      </c>
      <c r="N55" s="68" t="str">
        <f>[2]Mides!M41</f>
        <v>x</v>
      </c>
      <c r="O55" s="68">
        <f t="shared" si="0"/>
        <v>0</v>
      </c>
      <c r="P55" s="68" t="str">
        <f>[2]Mides!R41</f>
        <v>Guatemala</v>
      </c>
      <c r="Q55" s="68" t="str">
        <f>[2]Mides!S41</f>
        <v>Guatemala</v>
      </c>
    </row>
    <row r="56" spans="2:17" x14ac:dyDescent="0.25">
      <c r="B56" s="79" t="str">
        <f>[2]Mides!E42</f>
        <v>Kevin</v>
      </c>
      <c r="C56" s="80" t="str">
        <f>[2]Mides!D42</f>
        <v>Alvarez</v>
      </c>
      <c r="D56" s="66" t="str">
        <f>IF([2]Mides!F42=1,"X"," ")</f>
        <v xml:space="preserve"> </v>
      </c>
      <c r="E56" s="66" t="str">
        <f>IF([2]Mides!F42=2,"X"," ")</f>
        <v>X</v>
      </c>
      <c r="F56" s="67" t="str">
        <f>[2]Mides!B42</f>
        <v xml:space="preserve">PENDIENTE </v>
      </c>
      <c r="G56" s="66" t="str">
        <f>IF(AND([2]Mides!H42&gt;=1,[2]Mides!H42&lt;=14),"X"," ")</f>
        <v xml:space="preserve"> </v>
      </c>
      <c r="H56" s="66" t="str">
        <f>IF(AND([2]Mides!H42&gt;=14,[2]Mides!H42&lt;=30),"X"," ")</f>
        <v>X</v>
      </c>
      <c r="I56" s="66" t="str">
        <f>IF(AND([2]Mides!H42&gt;=31,[2]Mides!H42&lt;=60),"X","  ")</f>
        <v xml:space="preserve">  </v>
      </c>
      <c r="J56" s="66" t="str">
        <f>IF([2]Mides!H42&gt;60,"X", "  ")</f>
        <v xml:space="preserve">  </v>
      </c>
      <c r="K56" s="68">
        <f>[2]Mides!N42</f>
        <v>0</v>
      </c>
      <c r="L56" s="68">
        <f>[2]Mides!K42</f>
        <v>0</v>
      </c>
      <c r="M56" s="68">
        <f>[2]Mides!L42</f>
        <v>0</v>
      </c>
      <c r="N56" s="68" t="str">
        <f>[2]Mides!M42</f>
        <v>x</v>
      </c>
      <c r="O56" s="68">
        <f t="shared" si="0"/>
        <v>0</v>
      </c>
      <c r="P56" s="68" t="str">
        <f>[2]Mides!R42</f>
        <v>Guatemala</v>
      </c>
      <c r="Q56" s="68" t="str">
        <f>[2]Mides!S42</f>
        <v>Guatemala</v>
      </c>
    </row>
    <row r="57" spans="2:17" x14ac:dyDescent="0.25">
      <c r="B57" s="79" t="str">
        <f>[2]Mides!E43</f>
        <v>Jorge</v>
      </c>
      <c r="C57" s="80" t="str">
        <f>[2]Mides!D43</f>
        <v>Jimenez</v>
      </c>
      <c r="D57" s="66" t="str">
        <f>IF([2]Mides!F43=1,"X"," ")</f>
        <v xml:space="preserve"> </v>
      </c>
      <c r="E57" s="66" t="str">
        <f>IF([2]Mides!F43=2,"X"," ")</f>
        <v>X</v>
      </c>
      <c r="F57" s="67" t="str">
        <f>[2]Mides!B43</f>
        <v xml:space="preserve">PENDIENTE </v>
      </c>
      <c r="G57" s="66" t="str">
        <f>IF(AND([2]Mides!H43&gt;=1,[2]Mides!H43&lt;=14),"X"," ")</f>
        <v xml:space="preserve"> </v>
      </c>
      <c r="H57" s="66" t="str">
        <f>IF(AND([2]Mides!H43&gt;=14,[2]Mides!H43&lt;=30),"X"," ")</f>
        <v>X</v>
      </c>
      <c r="I57" s="66" t="str">
        <f>IF(AND([2]Mides!H43&gt;=31,[2]Mides!H43&lt;=60),"X","  ")</f>
        <v xml:space="preserve">  </v>
      </c>
      <c r="J57" s="66" t="str">
        <f>IF([2]Mides!H43&gt;60,"X", "  ")</f>
        <v xml:space="preserve">  </v>
      </c>
      <c r="K57" s="68">
        <f>[2]Mides!N43</f>
        <v>0</v>
      </c>
      <c r="L57" s="68">
        <f>[2]Mides!K43</f>
        <v>0</v>
      </c>
      <c r="M57" s="68">
        <f>[2]Mides!L43</f>
        <v>0</v>
      </c>
      <c r="N57" s="68" t="str">
        <f>[2]Mides!M43</f>
        <v>x</v>
      </c>
      <c r="O57" s="68">
        <f t="shared" si="0"/>
        <v>0</v>
      </c>
      <c r="P57" s="68" t="str">
        <f>[2]Mides!R43</f>
        <v>Guatemala</v>
      </c>
      <c r="Q57" s="68" t="str">
        <f>[2]Mides!S43</f>
        <v>Guatemala</v>
      </c>
    </row>
    <row r="58" spans="2:17" x14ac:dyDescent="0.25">
      <c r="B58" s="79" t="str">
        <f>[2]Mides!E44</f>
        <v>sabina</v>
      </c>
      <c r="C58" s="80" t="str">
        <f>[2]Mides!D44</f>
        <v>Garcia</v>
      </c>
      <c r="D58" s="66" t="str">
        <f>IF([2]Mides!F44=1,"X"," ")</f>
        <v>X</v>
      </c>
      <c r="E58" s="66" t="str">
        <f>IF([2]Mides!F44=2,"X"," ")</f>
        <v xml:space="preserve"> </v>
      </c>
      <c r="F58" s="67" t="str">
        <f>[2]Mides!B44</f>
        <v xml:space="preserve">PENDIENTE </v>
      </c>
      <c r="G58" s="66" t="str">
        <f>IF(AND([2]Mides!H44&gt;=1,[2]Mides!H44&lt;=14),"X"," ")</f>
        <v xml:space="preserve"> </v>
      </c>
      <c r="H58" s="66" t="str">
        <f>IF(AND([2]Mides!H44&gt;=14,[2]Mides!H44&lt;=30),"X"," ")</f>
        <v xml:space="preserve"> </v>
      </c>
      <c r="I58" s="66" t="str">
        <f>IF(AND([2]Mides!H44&gt;=31,[2]Mides!H44&lt;=60),"X","  ")</f>
        <v>X</v>
      </c>
      <c r="J58" s="66" t="str">
        <f>IF([2]Mides!H44&gt;60,"X", "  ")</f>
        <v xml:space="preserve">  </v>
      </c>
      <c r="K58" s="68">
        <f>[2]Mides!N44</f>
        <v>0</v>
      </c>
      <c r="L58" s="68">
        <f>[2]Mides!K44</f>
        <v>0</v>
      </c>
      <c r="M58" s="68">
        <f>[2]Mides!L44</f>
        <v>0</v>
      </c>
      <c r="N58" s="68" t="str">
        <f>[2]Mides!M44</f>
        <v>x</v>
      </c>
      <c r="O58" s="68">
        <f t="shared" si="0"/>
        <v>0</v>
      </c>
      <c r="P58" s="68" t="str">
        <f>[2]Mides!R44</f>
        <v>Guatemala</v>
      </c>
      <c r="Q58" s="68" t="str">
        <f>[2]Mides!S44</f>
        <v>Guatemala</v>
      </c>
    </row>
    <row r="59" spans="2:17" x14ac:dyDescent="0.25">
      <c r="B59" s="79" t="str">
        <f>[2]Mides!E45</f>
        <v>Ivan</v>
      </c>
      <c r="C59" s="80" t="str">
        <f>[2]Mides!D45</f>
        <v>Diaz</v>
      </c>
      <c r="D59" s="66" t="str">
        <f>IF([2]Mides!F45=1,"X"," ")</f>
        <v xml:space="preserve"> </v>
      </c>
      <c r="E59" s="66" t="str">
        <f>IF([2]Mides!F45=2,"X"," ")</f>
        <v>X</v>
      </c>
      <c r="F59" s="67" t="str">
        <f>[2]Mides!B45</f>
        <v xml:space="preserve">PENDIENTE </v>
      </c>
      <c r="G59" s="66" t="str">
        <f>IF(AND([2]Mides!H45&gt;=1,[2]Mides!H45&lt;=14),"X"," ")</f>
        <v xml:space="preserve"> </v>
      </c>
      <c r="H59" s="66" t="str">
        <f>IF(AND([2]Mides!H45&gt;=14,[2]Mides!H45&lt;=30),"X"," ")</f>
        <v xml:space="preserve"> </v>
      </c>
      <c r="I59" s="66" t="str">
        <f>IF(AND([2]Mides!H45&gt;=31,[2]Mides!H45&lt;=60),"X","  ")</f>
        <v>X</v>
      </c>
      <c r="J59" s="66" t="str">
        <f>IF([2]Mides!H45&gt;60,"X", "  ")</f>
        <v xml:space="preserve">  </v>
      </c>
      <c r="K59" s="68">
        <f>[2]Mides!N45</f>
        <v>0</v>
      </c>
      <c r="L59" s="68">
        <f>[2]Mides!K45</f>
        <v>0</v>
      </c>
      <c r="M59" s="68">
        <f>[2]Mides!L45</f>
        <v>0</v>
      </c>
      <c r="N59" s="68" t="str">
        <f>[2]Mides!M45</f>
        <v>x</v>
      </c>
      <c r="O59" s="68">
        <f t="shared" si="0"/>
        <v>0</v>
      </c>
      <c r="P59" s="68" t="str">
        <f>[2]Mides!R45</f>
        <v>Guatemala</v>
      </c>
      <c r="Q59" s="68" t="str">
        <f>[2]Mides!S45</f>
        <v>Guatemala</v>
      </c>
    </row>
    <row r="60" spans="2:17" x14ac:dyDescent="0.25">
      <c r="B60" s="79" t="str">
        <f>[2]Mides!E46</f>
        <v>Karla</v>
      </c>
      <c r="C60" s="80" t="str">
        <f>[2]Mides!D46</f>
        <v>Chavarria</v>
      </c>
      <c r="D60" s="66" t="str">
        <f>IF([2]Mides!F46=1,"X"," ")</f>
        <v>X</v>
      </c>
      <c r="E60" s="66" t="str">
        <f>IF([2]Mides!F46=2,"X"," ")</f>
        <v xml:space="preserve"> </v>
      </c>
      <c r="F60" s="67" t="str">
        <f>[2]Mides!B46</f>
        <v xml:space="preserve">PENDIENTE </v>
      </c>
      <c r="G60" s="66" t="str">
        <f>IF(AND([2]Mides!H46&gt;=1,[2]Mides!H46&lt;=14),"X"," ")</f>
        <v xml:space="preserve"> </v>
      </c>
      <c r="H60" s="66" t="str">
        <f>IF(AND([2]Mides!H46&gt;=14,[2]Mides!H46&lt;=30),"X"," ")</f>
        <v xml:space="preserve"> </v>
      </c>
      <c r="I60" s="66" t="str">
        <f>IF(AND([2]Mides!H46&gt;=31,[2]Mides!H46&lt;=60),"X","  ")</f>
        <v>X</v>
      </c>
      <c r="J60" s="66" t="str">
        <f>IF([2]Mides!H46&gt;60,"X", "  ")</f>
        <v xml:space="preserve">  </v>
      </c>
      <c r="K60" s="68">
        <f>[2]Mides!N46</f>
        <v>0</v>
      </c>
      <c r="L60" s="68">
        <f>[2]Mides!K46</f>
        <v>0</v>
      </c>
      <c r="M60" s="68">
        <f>[2]Mides!L46</f>
        <v>0</v>
      </c>
      <c r="N60" s="68" t="str">
        <f>[2]Mides!M46</f>
        <v>x</v>
      </c>
      <c r="O60" s="68">
        <f t="shared" si="0"/>
        <v>0</v>
      </c>
      <c r="P60" s="68" t="str">
        <f>[2]Mides!R46</f>
        <v>Guatemala</v>
      </c>
      <c r="Q60" s="68" t="str">
        <f>[2]Mides!S46</f>
        <v>Guatemala</v>
      </c>
    </row>
    <row r="61" spans="2:17" x14ac:dyDescent="0.25">
      <c r="B61" s="79" t="str">
        <f>[2]Mides!E47</f>
        <v xml:space="preserve">Maria </v>
      </c>
      <c r="C61" s="80" t="str">
        <f>[2]Mides!D47</f>
        <v>Morales</v>
      </c>
      <c r="D61" s="66" t="str">
        <f>IF([2]Mides!F47=1,"X"," ")</f>
        <v>X</v>
      </c>
      <c r="E61" s="66" t="str">
        <f>IF([2]Mides!F47=2,"X"," ")</f>
        <v xml:space="preserve"> </v>
      </c>
      <c r="F61" s="67" t="str">
        <f>[2]Mides!B47</f>
        <v xml:space="preserve">PENDIENTE </v>
      </c>
      <c r="G61" s="66" t="str">
        <f>IF(AND([2]Mides!H47&gt;=1,[2]Mides!H47&lt;=14),"X"," ")</f>
        <v xml:space="preserve"> </v>
      </c>
      <c r="H61" s="66" t="str">
        <f>IF(AND([2]Mides!H47&gt;=14,[2]Mides!H47&lt;=30),"X"," ")</f>
        <v xml:space="preserve"> </v>
      </c>
      <c r="I61" s="66" t="str">
        <f>IF(AND([2]Mides!H47&gt;=31,[2]Mides!H47&lt;=60),"X","  ")</f>
        <v>X</v>
      </c>
      <c r="J61" s="66" t="str">
        <f>IF([2]Mides!H47&gt;60,"X", "  ")</f>
        <v xml:space="preserve">  </v>
      </c>
      <c r="K61" s="68">
        <f>[2]Mides!N47</f>
        <v>0</v>
      </c>
      <c r="L61" s="68">
        <f>[2]Mides!K47</f>
        <v>0</v>
      </c>
      <c r="M61" s="68">
        <f>[2]Mides!L47</f>
        <v>0</v>
      </c>
      <c r="N61" s="68" t="str">
        <f>[2]Mides!M47</f>
        <v>x</v>
      </c>
      <c r="O61" s="68">
        <f t="shared" si="0"/>
        <v>0</v>
      </c>
      <c r="P61" s="68" t="str">
        <f>[2]Mides!R47</f>
        <v>Guatemala</v>
      </c>
      <c r="Q61" s="68" t="str">
        <f>[2]Mides!S47</f>
        <v>Guatemala</v>
      </c>
    </row>
    <row r="62" spans="2:17" x14ac:dyDescent="0.25">
      <c r="B62" s="79" t="str">
        <f>[2]Mides!E48</f>
        <v>Antony</v>
      </c>
      <c r="C62" s="80" t="str">
        <f>[2]Mides!D48</f>
        <v>Batres</v>
      </c>
      <c r="D62" s="66" t="str">
        <f>IF([2]Mides!F48=1,"X"," ")</f>
        <v xml:space="preserve"> </v>
      </c>
      <c r="E62" s="66" t="str">
        <f>IF([2]Mides!F48=2,"X"," ")</f>
        <v>X</v>
      </c>
      <c r="F62" s="67" t="str">
        <f>[2]Mides!B48</f>
        <v xml:space="preserve">PENDIENTE </v>
      </c>
      <c r="G62" s="66" t="str">
        <f>IF(AND([2]Mides!H48&gt;=1,[2]Mides!H48&lt;=14),"X"," ")</f>
        <v xml:space="preserve"> </v>
      </c>
      <c r="H62" s="66" t="str">
        <f>IF(AND([2]Mides!H48&gt;=14,[2]Mides!H48&lt;=30),"X"," ")</f>
        <v>X</v>
      </c>
      <c r="I62" s="66" t="str">
        <f>IF(AND([2]Mides!H48&gt;=31,[2]Mides!H48&lt;=60),"X","  ")</f>
        <v xml:space="preserve">  </v>
      </c>
      <c r="J62" s="66" t="str">
        <f>IF([2]Mides!H48&gt;60,"X", "  ")</f>
        <v xml:space="preserve">  </v>
      </c>
      <c r="K62" s="68">
        <f>[2]Mides!N48</f>
        <v>0</v>
      </c>
      <c r="L62" s="68">
        <f>[2]Mides!K48</f>
        <v>0</v>
      </c>
      <c r="M62" s="68">
        <f>[2]Mides!L48</f>
        <v>0</v>
      </c>
      <c r="N62" s="68" t="str">
        <f>[2]Mides!M48</f>
        <v>x</v>
      </c>
      <c r="O62" s="68">
        <f t="shared" si="0"/>
        <v>0</v>
      </c>
      <c r="P62" s="68" t="str">
        <f>[2]Mides!R48</f>
        <v>Guatemala</v>
      </c>
      <c r="Q62" s="68" t="str">
        <f>[2]Mides!S48</f>
        <v>Guatemala</v>
      </c>
    </row>
    <row r="63" spans="2:17" x14ac:dyDescent="0.25">
      <c r="B63" s="79" t="str">
        <f>[2]Mides!E49</f>
        <v>Helen</v>
      </c>
      <c r="C63" s="80" t="str">
        <f>[2]Mides!D49</f>
        <v>Garcia</v>
      </c>
      <c r="D63" s="66" t="str">
        <f>IF([2]Mides!F49=1,"X"," ")</f>
        <v>X</v>
      </c>
      <c r="E63" s="66" t="str">
        <f>IF([2]Mides!F49=2,"X"," ")</f>
        <v xml:space="preserve"> </v>
      </c>
      <c r="F63" s="67" t="str">
        <f>[2]Mides!B49</f>
        <v xml:space="preserve">PENDIENTE </v>
      </c>
      <c r="G63" s="66" t="str">
        <f>IF(AND([2]Mides!H49&gt;=1,[2]Mides!H49&lt;=14),"X"," ")</f>
        <v xml:space="preserve"> </v>
      </c>
      <c r="H63" s="66" t="str">
        <f>IF(AND([2]Mides!H49&gt;=14,[2]Mides!H49&lt;=30),"X"," ")</f>
        <v xml:space="preserve"> </v>
      </c>
      <c r="I63" s="66" t="str">
        <f>IF(AND([2]Mides!H49&gt;=31,[2]Mides!H49&lt;=60),"X","  ")</f>
        <v>X</v>
      </c>
      <c r="J63" s="66" t="str">
        <f>IF([2]Mides!H49&gt;60,"X", "  ")</f>
        <v xml:space="preserve">  </v>
      </c>
      <c r="K63" s="68">
        <f>[2]Mides!N49</f>
        <v>0</v>
      </c>
      <c r="L63" s="68">
        <f>[2]Mides!K49</f>
        <v>0</v>
      </c>
      <c r="M63" s="68">
        <f>[2]Mides!L49</f>
        <v>0</v>
      </c>
      <c r="N63" s="68" t="str">
        <f>[2]Mides!M49</f>
        <v>x</v>
      </c>
      <c r="O63" s="68">
        <f t="shared" si="0"/>
        <v>0</v>
      </c>
      <c r="P63" s="68" t="str">
        <f>[2]Mides!R49</f>
        <v>Guatemala</v>
      </c>
      <c r="Q63" s="68" t="str">
        <f>[2]Mides!S49</f>
        <v>Guatemala</v>
      </c>
    </row>
    <row r="64" spans="2:17" x14ac:dyDescent="0.25">
      <c r="B64" s="79" t="str">
        <f>[2]Mides!E50</f>
        <v>Ricardo</v>
      </c>
      <c r="C64" s="80" t="str">
        <f>[2]Mides!D50</f>
        <v xml:space="preserve">Lima </v>
      </c>
      <c r="D64" s="66" t="str">
        <f>IF([2]Mides!F50=1,"X"," ")</f>
        <v xml:space="preserve"> </v>
      </c>
      <c r="E64" s="66" t="str">
        <f>IF([2]Mides!F50=2,"X"," ")</f>
        <v>X</v>
      </c>
      <c r="F64" s="67" t="str">
        <f>[2]Mides!B50</f>
        <v xml:space="preserve">PENDIENTE </v>
      </c>
      <c r="G64" s="66" t="str">
        <f>IF(AND([2]Mides!H50&gt;=1,[2]Mides!H50&lt;=14),"X"," ")</f>
        <v xml:space="preserve"> </v>
      </c>
      <c r="H64" s="66" t="str">
        <f>IF(AND([2]Mides!H50&gt;=14,[2]Mides!H50&lt;=30),"X"," ")</f>
        <v xml:space="preserve"> </v>
      </c>
      <c r="I64" s="66" t="str">
        <f>IF(AND([2]Mides!H50&gt;=31,[2]Mides!H50&lt;=60),"X","  ")</f>
        <v xml:space="preserve">  </v>
      </c>
      <c r="J64" s="66" t="str">
        <f>IF([2]Mides!H50&gt;60,"X", "  ")</f>
        <v>X</v>
      </c>
      <c r="K64" s="68">
        <f>[2]Mides!N50</f>
        <v>0</v>
      </c>
      <c r="L64" s="68">
        <f>[2]Mides!K50</f>
        <v>0</v>
      </c>
      <c r="M64" s="68">
        <f>[2]Mides!L50</f>
        <v>0</v>
      </c>
      <c r="N64" s="68" t="str">
        <f>[2]Mides!M50</f>
        <v>x</v>
      </c>
      <c r="O64" s="68">
        <f t="shared" si="0"/>
        <v>0</v>
      </c>
      <c r="P64" s="68" t="str">
        <f>[2]Mides!R50</f>
        <v>Guatemala</v>
      </c>
      <c r="Q64" s="68" t="str">
        <f>[2]Mides!S50</f>
        <v>Guatemala</v>
      </c>
    </row>
    <row r="65" spans="2:17" x14ac:dyDescent="0.25">
      <c r="B65" s="79" t="str">
        <f>[2]Mides!E51</f>
        <v>Rosa</v>
      </c>
      <c r="C65" s="80" t="str">
        <f>[2]Mides!D51</f>
        <v>Quinteros</v>
      </c>
      <c r="D65" s="66" t="str">
        <f>IF([2]Mides!F51=1,"X"," ")</f>
        <v>X</v>
      </c>
      <c r="E65" s="66" t="str">
        <f>IF([2]Mides!F51=2,"X"," ")</f>
        <v xml:space="preserve"> </v>
      </c>
      <c r="F65" s="67" t="str">
        <f>[2]Mides!B51</f>
        <v xml:space="preserve">PENDIENTE </v>
      </c>
      <c r="G65" s="66" t="str">
        <f>IF(AND([2]Mides!H51&gt;=1,[2]Mides!H51&lt;=14),"X"," ")</f>
        <v xml:space="preserve"> </v>
      </c>
      <c r="H65" s="66" t="str">
        <f>IF(AND([2]Mides!H51&gt;=14,[2]Mides!H51&lt;=30),"X"," ")</f>
        <v xml:space="preserve"> </v>
      </c>
      <c r="I65" s="66" t="str">
        <f>IF(AND([2]Mides!H51&gt;=31,[2]Mides!H51&lt;=60),"X","  ")</f>
        <v>X</v>
      </c>
      <c r="J65" s="66" t="str">
        <f>IF([2]Mides!H51&gt;60,"X", "  ")</f>
        <v xml:space="preserve">  </v>
      </c>
      <c r="K65" s="68">
        <f>[2]Mides!N51</f>
        <v>0</v>
      </c>
      <c r="L65" s="68">
        <f>[2]Mides!K51</f>
        <v>0</v>
      </c>
      <c r="M65" s="68">
        <f>[2]Mides!L51</f>
        <v>0</v>
      </c>
      <c r="N65" s="68" t="str">
        <f>[2]Mides!M51</f>
        <v>x</v>
      </c>
      <c r="O65" s="68">
        <f t="shared" si="0"/>
        <v>0</v>
      </c>
      <c r="P65" s="68" t="str">
        <f>[2]Mides!R51</f>
        <v>Guatemala</v>
      </c>
      <c r="Q65" s="68" t="str">
        <f>[2]Mides!S51</f>
        <v>Guatemala</v>
      </c>
    </row>
    <row r="66" spans="2:17" x14ac:dyDescent="0.25">
      <c r="B66" s="79" t="str">
        <f>[2]Mides!E52</f>
        <v>Brenda</v>
      </c>
      <c r="C66" s="80" t="str">
        <f>[2]Mides!D52</f>
        <v>Molina</v>
      </c>
      <c r="D66" s="66" t="str">
        <f>IF([2]Mides!F52=1,"X"," ")</f>
        <v>X</v>
      </c>
      <c r="E66" s="66" t="str">
        <f>IF([2]Mides!F52=2,"X"," ")</f>
        <v xml:space="preserve"> </v>
      </c>
      <c r="F66" s="67" t="str">
        <f>[2]Mides!B52</f>
        <v xml:space="preserve">PENDIENTE </v>
      </c>
      <c r="G66" s="66" t="str">
        <f>IF(AND([2]Mides!H52&gt;=1,[2]Mides!H52&lt;=14),"X"," ")</f>
        <v xml:space="preserve"> </v>
      </c>
      <c r="H66" s="66" t="str">
        <f>IF(AND([2]Mides!H52&gt;=14,[2]Mides!H52&lt;=30),"X"," ")</f>
        <v xml:space="preserve"> </v>
      </c>
      <c r="I66" s="66" t="str">
        <f>IF(AND([2]Mides!H52&gt;=31,[2]Mides!H52&lt;=60),"X","  ")</f>
        <v xml:space="preserve">  </v>
      </c>
      <c r="J66" s="66" t="str">
        <f>IF([2]Mides!H52&gt;60,"X", "  ")</f>
        <v xml:space="preserve">  </v>
      </c>
      <c r="K66" s="68">
        <f>[2]Mides!N52</f>
        <v>0</v>
      </c>
      <c r="L66" s="68">
        <f>[2]Mides!K52</f>
        <v>0</v>
      </c>
      <c r="M66" s="68">
        <f>[2]Mides!L52</f>
        <v>0</v>
      </c>
      <c r="N66" s="68" t="str">
        <f>[2]Mides!M52</f>
        <v>x</v>
      </c>
      <c r="O66" s="68">
        <f t="shared" si="0"/>
        <v>0</v>
      </c>
      <c r="P66" s="68" t="str">
        <f>[2]Mides!R52</f>
        <v>Guatemala</v>
      </c>
      <c r="Q66" s="68" t="str">
        <f>[2]Mides!S52</f>
        <v>Guatemala</v>
      </c>
    </row>
    <row r="67" spans="2:17" x14ac:dyDescent="0.25">
      <c r="B67" s="79" t="str">
        <f>[2]Mides!E53</f>
        <v>Rosa</v>
      </c>
      <c r="C67" s="80" t="str">
        <f>[2]Mides!D53</f>
        <v>Quinteros</v>
      </c>
      <c r="D67" s="66" t="str">
        <f>IF([2]Mides!F53=1,"X"," ")</f>
        <v>X</v>
      </c>
      <c r="E67" s="66" t="str">
        <f>IF([2]Mides!F53=2,"X"," ")</f>
        <v xml:space="preserve"> </v>
      </c>
      <c r="F67" s="67" t="str">
        <f>[2]Mides!B53</f>
        <v xml:space="preserve">PENDIENTE </v>
      </c>
      <c r="G67" s="66" t="str">
        <f>IF(AND([2]Mides!H53&gt;=1,[2]Mides!H53&lt;=14),"X"," ")</f>
        <v xml:space="preserve"> </v>
      </c>
      <c r="H67" s="66" t="str">
        <f>IF(AND([2]Mides!H53&gt;=14,[2]Mides!H53&lt;=30),"X"," ")</f>
        <v xml:space="preserve"> </v>
      </c>
      <c r="I67" s="66" t="str">
        <f>IF(AND([2]Mides!H53&gt;=31,[2]Mides!H53&lt;=60),"X","  ")</f>
        <v>X</v>
      </c>
      <c r="J67" s="66" t="str">
        <f>IF([2]Mides!H53&gt;60,"X", "  ")</f>
        <v xml:space="preserve">  </v>
      </c>
      <c r="K67" s="68">
        <f>[2]Mides!N53</f>
        <v>0</v>
      </c>
      <c r="L67" s="68">
        <f>[2]Mides!K53</f>
        <v>0</v>
      </c>
      <c r="M67" s="68">
        <f>[2]Mides!L53</f>
        <v>0</v>
      </c>
      <c r="N67" s="68" t="str">
        <f>[2]Mides!M53</f>
        <v>x</v>
      </c>
      <c r="O67" s="68">
        <f t="shared" si="0"/>
        <v>0</v>
      </c>
      <c r="P67" s="68" t="str">
        <f>[2]Mides!R53</f>
        <v>Guatemala</v>
      </c>
      <c r="Q67" s="68" t="str">
        <f>[2]Mides!S53</f>
        <v>Guatemala</v>
      </c>
    </row>
    <row r="68" spans="2:17" x14ac:dyDescent="0.25">
      <c r="B68" s="79" t="str">
        <f>[2]Mides!E54</f>
        <v>Odalis</v>
      </c>
      <c r="C68" s="80" t="str">
        <f>[2]Mides!D54</f>
        <v>Escobedo</v>
      </c>
      <c r="D68" s="66" t="str">
        <f>IF([2]Mides!F54=1,"X"," ")</f>
        <v>X</v>
      </c>
      <c r="E68" s="66" t="str">
        <f>IF([2]Mides!F54=2,"X"," ")</f>
        <v xml:space="preserve"> </v>
      </c>
      <c r="F68" s="67" t="str">
        <f>[2]Mides!B54</f>
        <v xml:space="preserve">PENDIENTE </v>
      </c>
      <c r="G68" s="66" t="str">
        <f>IF(AND([2]Mides!H54&gt;=1,[2]Mides!H54&lt;=14),"X"," ")</f>
        <v xml:space="preserve"> </v>
      </c>
      <c r="H68" s="66" t="str">
        <f>IF(AND([2]Mides!H54&gt;=14,[2]Mides!H54&lt;=30),"X"," ")</f>
        <v xml:space="preserve"> </v>
      </c>
      <c r="I68" s="66" t="str">
        <f>IF(AND([2]Mides!H54&gt;=31,[2]Mides!H54&lt;=60),"X","  ")</f>
        <v>X</v>
      </c>
      <c r="J68" s="66" t="str">
        <f>IF([2]Mides!H54&gt;60,"X", "  ")</f>
        <v xml:space="preserve">  </v>
      </c>
      <c r="K68" s="68">
        <f>[2]Mides!N54</f>
        <v>0</v>
      </c>
      <c r="L68" s="68">
        <f>[2]Mides!K54</f>
        <v>0</v>
      </c>
      <c r="M68" s="68">
        <f>[2]Mides!L54</f>
        <v>0</v>
      </c>
      <c r="N68" s="68" t="str">
        <f>[2]Mides!M54</f>
        <v>x</v>
      </c>
      <c r="O68" s="68">
        <f t="shared" si="0"/>
        <v>0</v>
      </c>
      <c r="P68" s="68" t="str">
        <f>[2]Mides!R54</f>
        <v>Guatemala</v>
      </c>
      <c r="Q68" s="68" t="str">
        <f>[2]Mides!S54</f>
        <v>Guatemala</v>
      </c>
    </row>
    <row r="69" spans="2:17" x14ac:dyDescent="0.25">
      <c r="B69" s="79" t="str">
        <f>[2]Mides!E55</f>
        <v>Carlos</v>
      </c>
      <c r="C69" s="80" t="str">
        <f>[2]Mides!D55</f>
        <v xml:space="preserve">Camelo </v>
      </c>
      <c r="D69" s="66" t="str">
        <f>IF([2]Mides!F55=1,"X"," ")</f>
        <v xml:space="preserve"> </v>
      </c>
      <c r="E69" s="66" t="str">
        <f>IF([2]Mides!F55=2,"X"," ")</f>
        <v>X</v>
      </c>
      <c r="F69" s="67" t="str">
        <f>[2]Mides!B55</f>
        <v xml:space="preserve">PENDIENTE </v>
      </c>
      <c r="G69" s="66" t="str">
        <f>IF(AND([2]Mides!H55&gt;=1,[2]Mides!H55&lt;=14),"X"," ")</f>
        <v xml:space="preserve"> </v>
      </c>
      <c r="H69" s="66" t="str">
        <f>IF(AND([2]Mides!H55&gt;=14,[2]Mides!H55&lt;=30),"X"," ")</f>
        <v xml:space="preserve"> </v>
      </c>
      <c r="I69" s="66" t="str">
        <f>IF(AND([2]Mides!H55&gt;=31,[2]Mides!H55&lt;=60),"X","  ")</f>
        <v>X</v>
      </c>
      <c r="J69" s="66" t="str">
        <f>IF([2]Mides!H55&gt;60,"X", "  ")</f>
        <v xml:space="preserve">  </v>
      </c>
      <c r="K69" s="68">
        <f>[2]Mides!N55</f>
        <v>0</v>
      </c>
      <c r="L69" s="68">
        <f>[2]Mides!K55</f>
        <v>0</v>
      </c>
      <c r="M69" s="68">
        <f>[2]Mides!L55</f>
        <v>0</v>
      </c>
      <c r="N69" s="68" t="str">
        <f>[2]Mides!M55</f>
        <v>x</v>
      </c>
      <c r="O69" s="68">
        <f t="shared" si="0"/>
        <v>0</v>
      </c>
      <c r="P69" s="68" t="str">
        <f>[2]Mides!R55</f>
        <v>Guatemala</v>
      </c>
      <c r="Q69" s="68" t="str">
        <f>[2]Mides!S55</f>
        <v>Guatemala</v>
      </c>
    </row>
    <row r="70" spans="2:17" x14ac:dyDescent="0.25">
      <c r="B70" s="79" t="str">
        <f>[2]Mides!E56</f>
        <v>Juan</v>
      </c>
      <c r="C70" s="80" t="str">
        <f>[2]Mides!D56</f>
        <v xml:space="preserve">Per </v>
      </c>
      <c r="D70" s="66" t="str">
        <f>IF([2]Mides!F56=1,"X"," ")</f>
        <v xml:space="preserve"> </v>
      </c>
      <c r="E70" s="66" t="str">
        <f>IF([2]Mides!F56=2,"X"," ")</f>
        <v>X</v>
      </c>
      <c r="F70" s="67" t="str">
        <f>[2]Mides!B56</f>
        <v xml:space="preserve">PENDIENTE </v>
      </c>
      <c r="G70" s="66" t="str">
        <f>IF(AND([2]Mides!H56&gt;=1,[2]Mides!H56&lt;=14),"X"," ")</f>
        <v>X</v>
      </c>
      <c r="H70" s="66" t="str">
        <f>IF(AND([2]Mides!H56&gt;=14,[2]Mides!H56&lt;=30),"X"," ")</f>
        <v xml:space="preserve"> </v>
      </c>
      <c r="I70" s="66" t="str">
        <f>IF(AND([2]Mides!H56&gt;=31,[2]Mides!H56&lt;=60),"X","  ")</f>
        <v xml:space="preserve">  </v>
      </c>
      <c r="J70" s="66" t="str">
        <f>IF([2]Mides!H56&gt;60,"X", "  ")</f>
        <v xml:space="preserve">  </v>
      </c>
      <c r="K70" s="68">
        <f>[2]Mides!N56</f>
        <v>0</v>
      </c>
      <c r="L70" s="68">
        <f>[2]Mides!K56</f>
        <v>0</v>
      </c>
      <c r="M70" s="68">
        <f>[2]Mides!L56</f>
        <v>0</v>
      </c>
      <c r="N70" s="68" t="str">
        <f>[2]Mides!M56</f>
        <v>x</v>
      </c>
      <c r="O70" s="68">
        <f t="shared" si="0"/>
        <v>0</v>
      </c>
      <c r="P70" s="68" t="str">
        <f>[2]Mides!R56</f>
        <v>Guatemala</v>
      </c>
      <c r="Q70" s="68" t="str">
        <f>[2]Mides!S56</f>
        <v>Guatemala</v>
      </c>
    </row>
    <row r="71" spans="2:17" x14ac:dyDescent="0.25">
      <c r="B71" s="79" t="str">
        <f>[2]Mides!E57</f>
        <v>Rocio</v>
      </c>
      <c r="C71" s="80" t="str">
        <f>[2]Mides!D57</f>
        <v>Perez</v>
      </c>
      <c r="D71" s="66" t="str">
        <f>IF([2]Mides!F57=1,"X"," ")</f>
        <v>X</v>
      </c>
      <c r="E71" s="66" t="str">
        <f>IF([2]Mides!F57=2,"X"," ")</f>
        <v xml:space="preserve"> </v>
      </c>
      <c r="F71" s="67" t="str">
        <f>[2]Mides!B57</f>
        <v xml:space="preserve">PENDIENTE </v>
      </c>
      <c r="G71" s="66" t="str">
        <f>IF(AND([2]Mides!H57&gt;=1,[2]Mides!H57&lt;=14),"X"," ")</f>
        <v xml:space="preserve"> </v>
      </c>
      <c r="H71" s="66" t="str">
        <f>IF(AND([2]Mides!H57&gt;=14,[2]Mides!H57&lt;=30),"X"," ")</f>
        <v>X</v>
      </c>
      <c r="I71" s="66" t="str">
        <f>IF(AND([2]Mides!H57&gt;=31,[2]Mides!H57&lt;=60),"X","  ")</f>
        <v xml:space="preserve">  </v>
      </c>
      <c r="J71" s="66" t="str">
        <f>IF([2]Mides!H57&gt;60,"X", "  ")</f>
        <v xml:space="preserve">  </v>
      </c>
      <c r="K71" s="68">
        <f>[2]Mides!N57</f>
        <v>0</v>
      </c>
      <c r="L71" s="68">
        <f>[2]Mides!K57</f>
        <v>0</v>
      </c>
      <c r="M71" s="68">
        <f>[2]Mides!L57</f>
        <v>0</v>
      </c>
      <c r="N71" s="68" t="str">
        <f>[2]Mides!M57</f>
        <v>x</v>
      </c>
      <c r="O71" s="68">
        <f t="shared" si="0"/>
        <v>0</v>
      </c>
      <c r="P71" s="68" t="str">
        <f>[2]Mides!R57</f>
        <v>Guatemala</v>
      </c>
      <c r="Q71" s="68" t="str">
        <f>[2]Mides!S57</f>
        <v>Guatemala</v>
      </c>
    </row>
    <row r="72" spans="2:17" x14ac:dyDescent="0.25">
      <c r="B72" s="79" t="str">
        <f>[2]Mides!E58</f>
        <v>Estephanie</v>
      </c>
      <c r="C72" s="80" t="str">
        <f>[2]Mides!D58</f>
        <v>De Leon</v>
      </c>
      <c r="D72" s="66" t="str">
        <f>IF([2]Mides!F58=1,"X"," ")</f>
        <v>X</v>
      </c>
      <c r="E72" s="66" t="str">
        <f>IF([2]Mides!F58=2,"X"," ")</f>
        <v xml:space="preserve"> </v>
      </c>
      <c r="F72" s="67" t="str">
        <f>[2]Mides!B58</f>
        <v xml:space="preserve">PENDIENTE </v>
      </c>
      <c r="G72" s="66" t="str">
        <f>IF(AND([2]Mides!H58&gt;=1,[2]Mides!H58&lt;=14),"X"," ")</f>
        <v xml:space="preserve"> </v>
      </c>
      <c r="H72" s="66" t="str">
        <f>IF(AND([2]Mides!H58&gt;=14,[2]Mides!H58&lt;=30),"X"," ")</f>
        <v>X</v>
      </c>
      <c r="I72" s="66" t="str">
        <f>IF(AND([2]Mides!H58&gt;=31,[2]Mides!H58&lt;=60),"X","  ")</f>
        <v xml:space="preserve">  </v>
      </c>
      <c r="J72" s="66" t="str">
        <f>IF([2]Mides!H58&gt;60,"X", "  ")</f>
        <v xml:space="preserve">  </v>
      </c>
      <c r="K72" s="68">
        <f>[2]Mides!N58</f>
        <v>0</v>
      </c>
      <c r="L72" s="68">
        <f>[2]Mides!K58</f>
        <v>0</v>
      </c>
      <c r="M72" s="68">
        <f>[2]Mides!L58</f>
        <v>0</v>
      </c>
      <c r="N72" s="68" t="str">
        <f>[2]Mides!M58</f>
        <v>x</v>
      </c>
      <c r="O72" s="68">
        <f t="shared" si="0"/>
        <v>0</v>
      </c>
      <c r="P72" s="68" t="str">
        <f>[2]Mides!R58</f>
        <v>Guatemala</v>
      </c>
      <c r="Q72" s="68" t="str">
        <f>[2]Mides!S58</f>
        <v>Guatemala</v>
      </c>
    </row>
    <row r="73" spans="2:17" x14ac:dyDescent="0.25">
      <c r="B73" s="79" t="str">
        <f>[2]Mides!E59</f>
        <v>Marvin</v>
      </c>
      <c r="C73" s="80" t="str">
        <f>[2]Mides!D59</f>
        <v xml:space="preserve">De Leon </v>
      </c>
      <c r="D73" s="66" t="str">
        <f>IF([2]Mides!F59=1,"X"," ")</f>
        <v xml:space="preserve"> </v>
      </c>
      <c r="E73" s="66" t="str">
        <f>IF([2]Mides!F59=2,"X"," ")</f>
        <v>X</v>
      </c>
      <c r="F73" s="67" t="str">
        <f>[2]Mides!B59</f>
        <v xml:space="preserve">PENDIENTE </v>
      </c>
      <c r="G73" s="66" t="str">
        <f>IF(AND([2]Mides!H59&gt;=1,[2]Mides!H59&lt;=14),"X"," ")</f>
        <v xml:space="preserve"> </v>
      </c>
      <c r="H73" s="66" t="str">
        <f>IF(AND([2]Mides!H59&gt;=14,[2]Mides!H59&lt;=30),"X"," ")</f>
        <v xml:space="preserve"> </v>
      </c>
      <c r="I73" s="66" t="str">
        <f>IF(AND([2]Mides!H59&gt;=31,[2]Mides!H59&lt;=60),"X","  ")</f>
        <v>X</v>
      </c>
      <c r="J73" s="66" t="str">
        <f>IF([2]Mides!H59&gt;60,"X", "  ")</f>
        <v xml:space="preserve">  </v>
      </c>
      <c r="K73" s="68">
        <f>[2]Mides!N59</f>
        <v>0</v>
      </c>
      <c r="L73" s="68">
        <f>[2]Mides!K59</f>
        <v>0</v>
      </c>
      <c r="M73" s="68">
        <f>[2]Mides!L59</f>
        <v>0</v>
      </c>
      <c r="N73" s="68" t="str">
        <f>[2]Mides!M59</f>
        <v>x</v>
      </c>
      <c r="O73" s="68">
        <f t="shared" si="0"/>
        <v>0</v>
      </c>
      <c r="P73" s="68" t="str">
        <f>[2]Mides!R59</f>
        <v>Guatemala</v>
      </c>
      <c r="Q73" s="68" t="str">
        <f>[2]Mides!S59</f>
        <v>Guatemala</v>
      </c>
    </row>
    <row r="74" spans="2:17" x14ac:dyDescent="0.25">
      <c r="B74" s="79" t="str">
        <f>[2]Mides!E60</f>
        <v>Ofelia</v>
      </c>
      <c r="C74" s="80" t="str">
        <f>[2]Mides!D60</f>
        <v xml:space="preserve">Quinteros </v>
      </c>
      <c r="D74" s="66" t="str">
        <f>IF([2]Mides!F60=1,"X"," ")</f>
        <v>X</v>
      </c>
      <c r="E74" s="66" t="str">
        <f>IF([2]Mides!F60=2,"X"," ")</f>
        <v xml:space="preserve"> </v>
      </c>
      <c r="F74" s="67" t="str">
        <f>[2]Mides!B60</f>
        <v xml:space="preserve">PENDIENTE </v>
      </c>
      <c r="G74" s="66" t="str">
        <f>IF(AND([2]Mides!H60&gt;=1,[2]Mides!H60&lt;=14),"X"," ")</f>
        <v xml:space="preserve"> </v>
      </c>
      <c r="H74" s="66" t="str">
        <f>IF(AND([2]Mides!H60&gt;=14,[2]Mides!H60&lt;=30),"X"," ")</f>
        <v xml:space="preserve"> </v>
      </c>
      <c r="I74" s="66" t="str">
        <f>IF(AND([2]Mides!H60&gt;=31,[2]Mides!H60&lt;=60),"X","  ")</f>
        <v xml:space="preserve">  </v>
      </c>
      <c r="J74" s="66" t="str">
        <f>IF([2]Mides!H60&gt;60,"X", "  ")</f>
        <v>X</v>
      </c>
      <c r="K74" s="68">
        <f>[2]Mides!N60</f>
        <v>0</v>
      </c>
      <c r="L74" s="68">
        <f>[2]Mides!K60</f>
        <v>0</v>
      </c>
      <c r="M74" s="68">
        <f>[2]Mides!L60</f>
        <v>0</v>
      </c>
      <c r="N74" s="68" t="str">
        <f>[2]Mides!M60</f>
        <v>x</v>
      </c>
      <c r="O74" s="68">
        <f t="shared" si="0"/>
        <v>0</v>
      </c>
      <c r="P74" s="68" t="str">
        <f>[2]Mides!R60</f>
        <v>Guatemala</v>
      </c>
      <c r="Q74" s="68" t="str">
        <f>[2]Mides!S60</f>
        <v>Guatemala</v>
      </c>
    </row>
    <row r="75" spans="2:17" x14ac:dyDescent="0.25">
      <c r="B75" s="79" t="str">
        <f>[2]Mides!E61</f>
        <v>Silvia</v>
      </c>
      <c r="C75" s="80" t="str">
        <f>[2]Mides!D61</f>
        <v>Garcia</v>
      </c>
      <c r="D75" s="66" t="str">
        <f>IF([2]Mides!F61=1,"X"," ")</f>
        <v>X</v>
      </c>
      <c r="E75" s="66" t="str">
        <f>IF([2]Mides!F61=2,"X"," ")</f>
        <v xml:space="preserve"> </v>
      </c>
      <c r="F75" s="67" t="str">
        <f>[2]Mides!B61</f>
        <v xml:space="preserve">PENDIENTE </v>
      </c>
      <c r="G75" s="66" t="str">
        <f>IF(AND([2]Mides!H61&gt;=1,[2]Mides!H61&lt;=14),"X"," ")</f>
        <v xml:space="preserve"> </v>
      </c>
      <c r="H75" s="66" t="str">
        <f>IF(AND([2]Mides!H61&gt;=14,[2]Mides!H61&lt;=30),"X"," ")</f>
        <v xml:space="preserve"> </v>
      </c>
      <c r="I75" s="66" t="str">
        <f>IF(AND([2]Mides!H61&gt;=31,[2]Mides!H61&lt;=60),"X","  ")</f>
        <v>X</v>
      </c>
      <c r="J75" s="66" t="str">
        <f>IF([2]Mides!H61&gt;60,"X", "  ")</f>
        <v xml:space="preserve">  </v>
      </c>
      <c r="K75" s="68">
        <f>[2]Mides!N61</f>
        <v>0</v>
      </c>
      <c r="L75" s="68">
        <f>[2]Mides!K61</f>
        <v>0</v>
      </c>
      <c r="M75" s="68">
        <f>[2]Mides!L61</f>
        <v>0</v>
      </c>
      <c r="N75" s="68" t="str">
        <f>[2]Mides!M61</f>
        <v>x</v>
      </c>
      <c r="O75" s="68">
        <f t="shared" si="0"/>
        <v>0</v>
      </c>
      <c r="P75" s="68" t="str">
        <f>[2]Mides!R61</f>
        <v>Guatemala</v>
      </c>
      <c r="Q75" s="68" t="str">
        <f>[2]Mides!S61</f>
        <v>Guatemala</v>
      </c>
    </row>
    <row r="76" spans="2:17" x14ac:dyDescent="0.25">
      <c r="B76" s="79" t="str">
        <f>[2]Mides!E62</f>
        <v>Karla</v>
      </c>
      <c r="C76" s="80" t="str">
        <f>[2]Mides!D62</f>
        <v>Chavarria</v>
      </c>
      <c r="D76" s="66" t="str">
        <f>IF([2]Mides!F62=1,"X"," ")</f>
        <v>X</v>
      </c>
      <c r="E76" s="66" t="str">
        <f>IF([2]Mides!F62=2,"X"," ")</f>
        <v xml:space="preserve"> </v>
      </c>
      <c r="F76" s="67" t="str">
        <f>[2]Mides!B62</f>
        <v xml:space="preserve">PENDIENTE </v>
      </c>
      <c r="G76" s="66" t="str">
        <f>IF(AND([2]Mides!H62&gt;=1,[2]Mides!H62&lt;=14),"X"," ")</f>
        <v xml:space="preserve"> </v>
      </c>
      <c r="H76" s="66" t="str">
        <f>IF(AND([2]Mides!H62&gt;=14,[2]Mides!H62&lt;=30),"X"," ")</f>
        <v xml:space="preserve"> </v>
      </c>
      <c r="I76" s="66" t="str">
        <f>IF(AND([2]Mides!H62&gt;=31,[2]Mides!H62&lt;=60),"X","  ")</f>
        <v>X</v>
      </c>
      <c r="J76" s="66" t="str">
        <f>IF([2]Mides!H62&gt;60,"X", "  ")</f>
        <v xml:space="preserve">  </v>
      </c>
      <c r="K76" s="68">
        <f>[2]Mides!N62</f>
        <v>0</v>
      </c>
      <c r="L76" s="68">
        <f>[2]Mides!K62</f>
        <v>0</v>
      </c>
      <c r="M76" s="68">
        <f>[2]Mides!L62</f>
        <v>0</v>
      </c>
      <c r="N76" s="68" t="str">
        <f>[2]Mides!M62</f>
        <v>x</v>
      </c>
      <c r="O76" s="68">
        <f t="shared" si="0"/>
        <v>0</v>
      </c>
      <c r="P76" s="68" t="str">
        <f>[2]Mides!R62</f>
        <v>Guatemala</v>
      </c>
      <c r="Q76" s="68" t="str">
        <f>[2]Mides!S62</f>
        <v>Guatemala</v>
      </c>
    </row>
    <row r="77" spans="2:17" x14ac:dyDescent="0.25">
      <c r="B77" s="79" t="str">
        <f>[2]Mides!E63</f>
        <v>Javier</v>
      </c>
      <c r="C77" s="80" t="str">
        <f>[2]Mides!D63</f>
        <v>Maldonado</v>
      </c>
      <c r="D77" s="66" t="str">
        <f>IF([2]Mides!F63=1,"X"," ")</f>
        <v xml:space="preserve"> </v>
      </c>
      <c r="E77" s="66" t="str">
        <f>IF([2]Mides!F63=2,"X"," ")</f>
        <v>X</v>
      </c>
      <c r="F77" s="67" t="str">
        <f>[2]Mides!B63</f>
        <v xml:space="preserve">PENDIENTE </v>
      </c>
      <c r="G77" s="66" t="str">
        <f>IF(AND([2]Mides!H63&gt;=1,[2]Mides!H63&lt;=14),"X"," ")</f>
        <v xml:space="preserve"> </v>
      </c>
      <c r="H77" s="66" t="str">
        <f>IF(AND([2]Mides!H63&gt;=14,[2]Mides!H63&lt;=30),"X"," ")</f>
        <v xml:space="preserve"> </v>
      </c>
      <c r="I77" s="66" t="str">
        <f>IF(AND([2]Mides!H63&gt;=31,[2]Mides!H63&lt;=60),"X","  ")</f>
        <v xml:space="preserve">  </v>
      </c>
      <c r="J77" s="66" t="str">
        <f>IF([2]Mides!H63&gt;60,"X", "  ")</f>
        <v>X</v>
      </c>
      <c r="K77" s="68">
        <f>[2]Mides!N63</f>
        <v>0</v>
      </c>
      <c r="L77" s="68">
        <f>[2]Mides!K63</f>
        <v>0</v>
      </c>
      <c r="M77" s="68">
        <f>[2]Mides!L63</f>
        <v>0</v>
      </c>
      <c r="N77" s="68" t="str">
        <f>[2]Mides!M63</f>
        <v>x</v>
      </c>
      <c r="O77" s="68">
        <f t="shared" si="0"/>
        <v>0</v>
      </c>
      <c r="P77" s="68" t="str">
        <f>[2]Mides!R63</f>
        <v>Guatemala</v>
      </c>
      <c r="Q77" s="68" t="str">
        <f>[2]Mides!S63</f>
        <v>Guatemala</v>
      </c>
    </row>
    <row r="78" spans="2:17" x14ac:dyDescent="0.25">
      <c r="B78" s="79" t="str">
        <f>[2]Mides!E64</f>
        <v>Maribel</v>
      </c>
      <c r="C78" s="80" t="str">
        <f>[2]Mides!D64</f>
        <v>Ramirez</v>
      </c>
      <c r="D78" s="66" t="str">
        <f>IF([2]Mides!F64=1,"X"," ")</f>
        <v>X</v>
      </c>
      <c r="E78" s="66" t="str">
        <f>IF([2]Mides!F64=2,"X"," ")</f>
        <v xml:space="preserve"> </v>
      </c>
      <c r="F78" s="67" t="str">
        <f>[2]Mides!B64</f>
        <v xml:space="preserve">PENDIENTE </v>
      </c>
      <c r="G78" s="66" t="str">
        <f>IF(AND([2]Mides!H64&gt;=1,[2]Mides!H64&lt;=14),"X"," ")</f>
        <v xml:space="preserve"> </v>
      </c>
      <c r="H78" s="66" t="str">
        <f>IF(AND([2]Mides!H64&gt;=14,[2]Mides!H64&lt;=30),"X"," ")</f>
        <v xml:space="preserve"> </v>
      </c>
      <c r="I78" s="66" t="str">
        <f>IF(AND([2]Mides!H64&gt;=31,[2]Mides!H64&lt;=60),"X","  ")</f>
        <v>X</v>
      </c>
      <c r="J78" s="66" t="str">
        <f>IF([2]Mides!H64&gt;60,"X", "  ")</f>
        <v xml:space="preserve">  </v>
      </c>
      <c r="K78" s="68">
        <f>[2]Mides!N64</f>
        <v>0</v>
      </c>
      <c r="L78" s="68">
        <f>[2]Mides!K64</f>
        <v>0</v>
      </c>
      <c r="M78" s="68">
        <f>[2]Mides!L64</f>
        <v>0</v>
      </c>
      <c r="N78" s="68" t="str">
        <f>[2]Mides!M64</f>
        <v>x</v>
      </c>
      <c r="O78" s="68">
        <f t="shared" si="0"/>
        <v>0</v>
      </c>
      <c r="P78" s="68" t="str">
        <f>[2]Mides!R64</f>
        <v>Guatemala</v>
      </c>
      <c r="Q78" s="68" t="str">
        <f>[2]Mides!S64</f>
        <v>Guatemala</v>
      </c>
    </row>
    <row r="79" spans="2:17" x14ac:dyDescent="0.25">
      <c r="B79" s="79" t="str">
        <f>[2]Mides!E65</f>
        <v>Dorian</v>
      </c>
      <c r="C79" s="80" t="str">
        <f>[2]Mides!D65</f>
        <v>Ramirez</v>
      </c>
      <c r="D79" s="66" t="str">
        <f>IF([2]Mides!F65=1,"X"," ")</f>
        <v xml:space="preserve"> </v>
      </c>
      <c r="E79" s="66" t="str">
        <f>IF([2]Mides!F65=2,"X"," ")</f>
        <v>X</v>
      </c>
      <c r="F79" s="67" t="str">
        <f>[2]Mides!B65</f>
        <v xml:space="preserve">PENDIENTE </v>
      </c>
      <c r="G79" s="66" t="str">
        <f>IF(AND([2]Mides!H65&gt;=1,[2]Mides!H65&lt;=14),"X"," ")</f>
        <v>X</v>
      </c>
      <c r="H79" s="66" t="str">
        <f>IF(AND([2]Mides!H65&gt;=14,[2]Mides!H65&lt;=30),"X"," ")</f>
        <v xml:space="preserve"> </v>
      </c>
      <c r="I79" s="66" t="str">
        <f>IF(AND([2]Mides!H65&gt;=31,[2]Mides!H65&lt;=60),"X","  ")</f>
        <v xml:space="preserve">  </v>
      </c>
      <c r="J79" s="66" t="str">
        <f>IF([2]Mides!H65&gt;60,"X", "  ")</f>
        <v xml:space="preserve">  </v>
      </c>
      <c r="K79" s="68">
        <f>[2]Mides!N65</f>
        <v>0</v>
      </c>
      <c r="L79" s="68">
        <f>[2]Mides!K65</f>
        <v>0</v>
      </c>
      <c r="M79" s="68">
        <f>[2]Mides!L65</f>
        <v>0</v>
      </c>
      <c r="N79" s="68" t="str">
        <f>[2]Mides!M65</f>
        <v>x</v>
      </c>
      <c r="O79" s="68">
        <f t="shared" si="0"/>
        <v>0</v>
      </c>
      <c r="P79" s="68" t="str">
        <f>[2]Mides!R65</f>
        <v>Guatemala</v>
      </c>
      <c r="Q79" s="68" t="str">
        <f>[2]Mides!S65</f>
        <v>Guatemala</v>
      </c>
    </row>
    <row r="80" spans="2:17" x14ac:dyDescent="0.25">
      <c r="B80" s="79" t="str">
        <f>[2]Mides!E66</f>
        <v>Ingrid</v>
      </c>
      <c r="C80" s="80" t="str">
        <f>[2]Mides!D66</f>
        <v>Balan</v>
      </c>
      <c r="D80" s="66" t="str">
        <f>IF([2]Mides!F66=1,"X"," ")</f>
        <v>X</v>
      </c>
      <c r="E80" s="66" t="str">
        <f>IF([2]Mides!F66=2,"X"," ")</f>
        <v xml:space="preserve"> </v>
      </c>
      <c r="F80" s="67" t="str">
        <f>[2]Mides!B66</f>
        <v xml:space="preserve">PENDIENTE </v>
      </c>
      <c r="G80" s="66" t="str">
        <f>IF(AND([2]Mides!H66&gt;=1,[2]Mides!H66&lt;=14),"X"," ")</f>
        <v xml:space="preserve"> </v>
      </c>
      <c r="H80" s="66" t="str">
        <f>IF(AND([2]Mides!H66&gt;=14,[2]Mides!H66&lt;=30),"X"," ")</f>
        <v xml:space="preserve"> </v>
      </c>
      <c r="I80" s="66" t="str">
        <f>IF(AND([2]Mides!H66&gt;=31,[2]Mides!H66&lt;=60),"X","  ")</f>
        <v xml:space="preserve">  </v>
      </c>
      <c r="J80" s="66" t="str">
        <f>IF([2]Mides!H66&gt;60,"X", "  ")</f>
        <v xml:space="preserve">  </v>
      </c>
      <c r="K80" s="68">
        <f>[2]Mides!N66</f>
        <v>0</v>
      </c>
      <c r="L80" s="68">
        <f>[2]Mides!K66</f>
        <v>0</v>
      </c>
      <c r="M80" s="68">
        <f>[2]Mides!L66</f>
        <v>0</v>
      </c>
      <c r="N80" s="68" t="str">
        <f>[2]Mides!M66</f>
        <v>x</v>
      </c>
      <c r="O80" s="68">
        <f t="shared" si="0"/>
        <v>0</v>
      </c>
      <c r="P80" s="68" t="str">
        <f>[2]Mides!R66</f>
        <v>Guatemala</v>
      </c>
      <c r="Q80" s="68" t="str">
        <f>[2]Mides!S66</f>
        <v>Guatemala</v>
      </c>
    </row>
    <row r="81" spans="2:17" x14ac:dyDescent="0.25">
      <c r="B81" s="79" t="str">
        <f>[2]Mides!E67</f>
        <v>Izabel</v>
      </c>
      <c r="C81" s="80" t="str">
        <f>[2]Mides!D67</f>
        <v>Diaz</v>
      </c>
      <c r="D81" s="66" t="str">
        <f>IF([2]Mides!F67=1,"X"," ")</f>
        <v>X</v>
      </c>
      <c r="E81" s="66" t="str">
        <f>IF([2]Mides!F67=2,"X"," ")</f>
        <v xml:space="preserve"> </v>
      </c>
      <c r="F81" s="67" t="str">
        <f>[2]Mides!B67</f>
        <v xml:space="preserve">PENDIENTE </v>
      </c>
      <c r="G81" s="66" t="str">
        <f>IF(AND([2]Mides!H67&gt;=1,[2]Mides!H67&lt;=14),"X"," ")</f>
        <v xml:space="preserve"> </v>
      </c>
      <c r="H81" s="66" t="str">
        <f>IF(AND([2]Mides!H67&gt;=14,[2]Mides!H67&lt;=30),"X"," ")</f>
        <v xml:space="preserve"> </v>
      </c>
      <c r="I81" s="66" t="str">
        <f>IF(AND([2]Mides!H67&gt;=31,[2]Mides!H67&lt;=60),"X","  ")</f>
        <v>X</v>
      </c>
      <c r="J81" s="66" t="str">
        <f>IF([2]Mides!H67&gt;60,"X", "  ")</f>
        <v xml:space="preserve">  </v>
      </c>
      <c r="K81" s="68">
        <f>[2]Mides!N67</f>
        <v>0</v>
      </c>
      <c r="L81" s="68">
        <f>[2]Mides!K67</f>
        <v>0</v>
      </c>
      <c r="M81" s="68">
        <f>[2]Mides!L67</f>
        <v>0</v>
      </c>
      <c r="N81" s="68" t="str">
        <f>[2]Mides!M67</f>
        <v>x</v>
      </c>
      <c r="O81" s="68">
        <f t="shared" si="0"/>
        <v>0</v>
      </c>
      <c r="P81" s="68" t="str">
        <f>[2]Mides!R67</f>
        <v>Guatemala</v>
      </c>
      <c r="Q81" s="68" t="str">
        <f>[2]Mides!S67</f>
        <v>Guatemala</v>
      </c>
    </row>
    <row r="82" spans="2:17" x14ac:dyDescent="0.25">
      <c r="B82" s="79" t="str">
        <f>[2]Mides!E68</f>
        <v xml:space="preserve">Maria </v>
      </c>
      <c r="C82" s="80" t="str">
        <f>[2]Mides!D68</f>
        <v>Morales</v>
      </c>
      <c r="D82" s="66" t="str">
        <f>IF([2]Mides!F68=1,"X"," ")</f>
        <v>X</v>
      </c>
      <c r="E82" s="66" t="str">
        <f>IF([2]Mides!F68=2,"X"," ")</f>
        <v xml:space="preserve"> </v>
      </c>
      <c r="F82" s="67" t="str">
        <f>[2]Mides!B68</f>
        <v xml:space="preserve">PENDIENTE </v>
      </c>
      <c r="G82" s="66" t="str">
        <f>IF(AND([2]Mides!H68&gt;=1,[2]Mides!H68&lt;=14),"X"," ")</f>
        <v xml:space="preserve"> </v>
      </c>
      <c r="H82" s="66" t="str">
        <f>IF(AND([2]Mides!H68&gt;=14,[2]Mides!H68&lt;=30),"X"," ")</f>
        <v xml:space="preserve"> </v>
      </c>
      <c r="I82" s="66" t="str">
        <f>IF(AND([2]Mides!H68&gt;=31,[2]Mides!H68&lt;=60),"X","  ")</f>
        <v xml:space="preserve">  </v>
      </c>
      <c r="J82" s="66" t="str">
        <f>IF([2]Mides!H68&gt;60,"X", "  ")</f>
        <v xml:space="preserve">  </v>
      </c>
      <c r="K82" s="68">
        <f>[2]Mides!N68</f>
        <v>0</v>
      </c>
      <c r="L82" s="68">
        <f>[2]Mides!K68</f>
        <v>0</v>
      </c>
      <c r="M82" s="68">
        <f>[2]Mides!L68</f>
        <v>0</v>
      </c>
      <c r="N82" s="68" t="str">
        <f>[2]Mides!M68</f>
        <v>x</v>
      </c>
      <c r="O82" s="68">
        <f t="shared" si="0"/>
        <v>0</v>
      </c>
      <c r="P82" s="68" t="str">
        <f>[2]Mides!R68</f>
        <v>Guatemala</v>
      </c>
      <c r="Q82" s="68" t="str">
        <f>[2]Mides!S68</f>
        <v>Guatemala</v>
      </c>
    </row>
    <row r="83" spans="2:17" x14ac:dyDescent="0.25">
      <c r="B83" s="79" t="str">
        <f>[2]Mides!E69</f>
        <v>karla</v>
      </c>
      <c r="C83" s="80" t="str">
        <f>[2]Mides!D69</f>
        <v>Chavarria</v>
      </c>
      <c r="D83" s="66" t="str">
        <f>IF([2]Mides!F69=1,"X"," ")</f>
        <v>X</v>
      </c>
      <c r="E83" s="66" t="str">
        <f>IF([2]Mides!F69=2,"X"," ")</f>
        <v xml:space="preserve"> </v>
      </c>
      <c r="F83" s="67" t="str">
        <f>[2]Mides!B69</f>
        <v xml:space="preserve">PENDIENTE </v>
      </c>
      <c r="G83" s="66" t="str">
        <f>IF(AND([2]Mides!H69&gt;=1,[2]Mides!H69&lt;=14),"X"," ")</f>
        <v xml:space="preserve"> </v>
      </c>
      <c r="H83" s="66" t="str">
        <f>IF(AND([2]Mides!H69&gt;=14,[2]Mides!H69&lt;=30),"X"," ")</f>
        <v xml:space="preserve"> </v>
      </c>
      <c r="I83" s="66" t="str">
        <f>IF(AND([2]Mides!H69&gt;=31,[2]Mides!H69&lt;=60),"X","  ")</f>
        <v>X</v>
      </c>
      <c r="J83" s="66" t="str">
        <f>IF([2]Mides!H69&gt;60,"X", "  ")</f>
        <v xml:space="preserve">  </v>
      </c>
      <c r="K83" s="68">
        <f>[2]Mides!N69</f>
        <v>0</v>
      </c>
      <c r="L83" s="68">
        <f>[2]Mides!K69</f>
        <v>0</v>
      </c>
      <c r="M83" s="68">
        <f>[2]Mides!L69</f>
        <v>0</v>
      </c>
      <c r="N83" s="68" t="str">
        <f>[2]Mides!M69</f>
        <v>x</v>
      </c>
      <c r="O83" s="68">
        <f t="shared" si="0"/>
        <v>0</v>
      </c>
      <c r="P83" s="68" t="str">
        <f>[2]Mides!R69</f>
        <v>Guatemala</v>
      </c>
      <c r="Q83" s="68" t="str">
        <f>[2]Mides!S69</f>
        <v>Guatemala</v>
      </c>
    </row>
    <row r="84" spans="2:17" x14ac:dyDescent="0.25">
      <c r="B84" s="79" t="str">
        <f>[2]Mides!E70</f>
        <v>Brenda</v>
      </c>
      <c r="C84" s="80" t="str">
        <f>[2]Mides!D70</f>
        <v>Molina</v>
      </c>
      <c r="D84" s="66" t="str">
        <f>IF([2]Mides!F70=1,"X"," ")</f>
        <v>X</v>
      </c>
      <c r="E84" s="66" t="str">
        <f>IF([2]Mides!F70=2,"X"," ")</f>
        <v xml:space="preserve"> </v>
      </c>
      <c r="F84" s="67" t="str">
        <f>[2]Mides!B70</f>
        <v xml:space="preserve">PENDIENTE </v>
      </c>
      <c r="G84" s="66" t="str">
        <f>IF(AND([2]Mides!H70&gt;=1,[2]Mides!H70&lt;=14),"X"," ")</f>
        <v xml:space="preserve"> </v>
      </c>
      <c r="H84" s="66" t="str">
        <f>IF(AND([2]Mides!H70&gt;=14,[2]Mides!H70&lt;=30),"X"," ")</f>
        <v xml:space="preserve"> </v>
      </c>
      <c r="I84" s="66" t="str">
        <f>IF(AND([2]Mides!H70&gt;=31,[2]Mides!H70&lt;=60),"X","  ")</f>
        <v xml:space="preserve">  </v>
      </c>
      <c r="J84" s="66" t="str">
        <f>IF([2]Mides!H70&gt;60,"X", "  ")</f>
        <v xml:space="preserve">  </v>
      </c>
      <c r="K84" s="68">
        <f>[2]Mides!N70</f>
        <v>0</v>
      </c>
      <c r="L84" s="68">
        <f>[2]Mides!K70</f>
        <v>0</v>
      </c>
      <c r="M84" s="68">
        <f>[2]Mides!L70</f>
        <v>0</v>
      </c>
      <c r="N84" s="68" t="str">
        <f>[2]Mides!M70</f>
        <v>x</v>
      </c>
      <c r="O84" s="68">
        <f t="shared" si="0"/>
        <v>0</v>
      </c>
      <c r="P84" s="68" t="str">
        <f>[2]Mides!R70</f>
        <v>Guatemala</v>
      </c>
      <c r="Q84" s="68" t="str">
        <f>[2]Mides!S70</f>
        <v>Guatemala</v>
      </c>
    </row>
    <row r="85" spans="2:17" x14ac:dyDescent="0.25">
      <c r="B85" s="79" t="str">
        <f>[2]Mides!E71</f>
        <v>Alejandro</v>
      </c>
      <c r="C85" s="80" t="str">
        <f>[2]Mides!D71</f>
        <v>Lopez</v>
      </c>
      <c r="D85" s="66" t="str">
        <f>IF([2]Mides!F71=1,"X"," ")</f>
        <v xml:space="preserve"> </v>
      </c>
      <c r="E85" s="66" t="str">
        <f>IF([2]Mides!F71=2,"X"," ")</f>
        <v>X</v>
      </c>
      <c r="F85" s="67" t="str">
        <f>[2]Mides!B71</f>
        <v xml:space="preserve">PENDIENTE </v>
      </c>
      <c r="G85" s="66" t="str">
        <f>IF(AND([2]Mides!H71&gt;=1,[2]Mides!H71&lt;=14),"X"," ")</f>
        <v xml:space="preserve"> </v>
      </c>
      <c r="H85" s="66" t="str">
        <f>IF(AND([2]Mides!H71&gt;=14,[2]Mides!H71&lt;=30),"X"," ")</f>
        <v xml:space="preserve"> </v>
      </c>
      <c r="I85" s="66" t="str">
        <f>IF(AND([2]Mides!H71&gt;=31,[2]Mides!H71&lt;=60),"X","  ")</f>
        <v>X</v>
      </c>
      <c r="J85" s="66" t="str">
        <f>IF([2]Mides!H71&gt;60,"X", "  ")</f>
        <v xml:space="preserve">  </v>
      </c>
      <c r="K85" s="68">
        <f>[2]Mides!N71</f>
        <v>0</v>
      </c>
      <c r="L85" s="68">
        <f>[2]Mides!K71</f>
        <v>0</v>
      </c>
      <c r="M85" s="68">
        <f>[2]Mides!L71</f>
        <v>0</v>
      </c>
      <c r="N85" s="68" t="str">
        <f>[2]Mides!M71</f>
        <v>x</v>
      </c>
      <c r="O85" s="68">
        <f t="shared" si="0"/>
        <v>0</v>
      </c>
      <c r="P85" s="68" t="str">
        <f>[2]Mides!R71</f>
        <v>Guatemala</v>
      </c>
      <c r="Q85" s="68" t="str">
        <f>[2]Mides!S71</f>
        <v>Guatemala</v>
      </c>
    </row>
    <row r="86" spans="2:17" x14ac:dyDescent="0.25">
      <c r="B86" s="79" t="str">
        <f>[2]Mides!E72</f>
        <v>Gricelda</v>
      </c>
      <c r="C86" s="80" t="str">
        <f>[2]Mides!D72</f>
        <v xml:space="preserve">Bran </v>
      </c>
      <c r="D86" s="66" t="str">
        <f>IF([2]Mides!F72=1,"X"," ")</f>
        <v>X</v>
      </c>
      <c r="E86" s="66" t="str">
        <f>IF([2]Mides!F72=2,"X"," ")</f>
        <v xml:space="preserve"> </v>
      </c>
      <c r="F86" s="67" t="str">
        <f>[2]Mides!B72</f>
        <v xml:space="preserve">PENDIENTE </v>
      </c>
      <c r="G86" s="66" t="str">
        <f>IF(AND([2]Mides!H72&gt;=1,[2]Mides!H72&lt;=14),"X"," ")</f>
        <v xml:space="preserve"> </v>
      </c>
      <c r="H86" s="66" t="str">
        <f>IF(AND([2]Mides!H72&gt;=14,[2]Mides!H72&lt;=30),"X"," ")</f>
        <v>X</v>
      </c>
      <c r="I86" s="66" t="str">
        <f>IF(AND([2]Mides!H72&gt;=31,[2]Mides!H72&lt;=60),"X","  ")</f>
        <v xml:space="preserve">  </v>
      </c>
      <c r="J86" s="66" t="str">
        <f>IF([2]Mides!H72&gt;60,"X", "  ")</f>
        <v xml:space="preserve">  </v>
      </c>
      <c r="K86" s="68">
        <f>[2]Mides!N72</f>
        <v>0</v>
      </c>
      <c r="L86" s="68">
        <f>[2]Mides!K72</f>
        <v>0</v>
      </c>
      <c r="M86" s="68">
        <f>[2]Mides!L72</f>
        <v>0</v>
      </c>
      <c r="N86" s="68" t="str">
        <f>[2]Mides!M72</f>
        <v>x</v>
      </c>
      <c r="O86" s="68">
        <f t="shared" ref="O86:O149" si="1">SUM(K86:N86)</f>
        <v>0</v>
      </c>
      <c r="P86" s="68" t="str">
        <f>[2]Mides!R72</f>
        <v>Guatemala</v>
      </c>
      <c r="Q86" s="68" t="str">
        <f>[2]Mides!S72</f>
        <v>Guatemala</v>
      </c>
    </row>
    <row r="87" spans="2:17" x14ac:dyDescent="0.25">
      <c r="B87" s="79" t="str">
        <f>[2]Mides!E73</f>
        <v>Wendy</v>
      </c>
      <c r="C87" s="80" t="str">
        <f>[2]Mides!D73</f>
        <v>Lemus</v>
      </c>
      <c r="D87" s="66" t="str">
        <f>IF([2]Mides!F73=1,"X"," ")</f>
        <v>X</v>
      </c>
      <c r="E87" s="66" t="str">
        <f>IF([2]Mides!F73=2,"X"," ")</f>
        <v xml:space="preserve"> </v>
      </c>
      <c r="F87" s="67" t="str">
        <f>[2]Mides!B73</f>
        <v xml:space="preserve">PENDIENTE </v>
      </c>
      <c r="G87" s="66" t="str">
        <f>IF(AND([2]Mides!H73&gt;=1,[2]Mides!H73&lt;=14),"X"," ")</f>
        <v xml:space="preserve"> </v>
      </c>
      <c r="H87" s="66" t="str">
        <f>IF(AND([2]Mides!H73&gt;=14,[2]Mides!H73&lt;=30),"X"," ")</f>
        <v xml:space="preserve"> </v>
      </c>
      <c r="I87" s="66" t="str">
        <f>IF(AND([2]Mides!H73&gt;=31,[2]Mides!H73&lt;=60),"X","  ")</f>
        <v>X</v>
      </c>
      <c r="J87" s="66" t="str">
        <f>IF([2]Mides!H73&gt;60,"X", "  ")</f>
        <v xml:space="preserve">  </v>
      </c>
      <c r="K87" s="68">
        <f>[2]Mides!N73</f>
        <v>0</v>
      </c>
      <c r="L87" s="68">
        <f>[2]Mides!K73</f>
        <v>0</v>
      </c>
      <c r="M87" s="68">
        <f>[2]Mides!L73</f>
        <v>0</v>
      </c>
      <c r="N87" s="68" t="str">
        <f>[2]Mides!M73</f>
        <v>x</v>
      </c>
      <c r="O87" s="68">
        <f t="shared" si="1"/>
        <v>0</v>
      </c>
      <c r="P87" s="68" t="str">
        <f>[2]Mides!R73</f>
        <v>Guatemala</v>
      </c>
      <c r="Q87" s="68" t="str">
        <f>[2]Mides!S73</f>
        <v>Guatemala</v>
      </c>
    </row>
    <row r="88" spans="2:17" x14ac:dyDescent="0.25">
      <c r="B88" s="79" t="str">
        <f>[2]Mides!E74</f>
        <v>Fatima</v>
      </c>
      <c r="C88" s="80" t="str">
        <f>[2]Mides!D74</f>
        <v>Per</v>
      </c>
      <c r="D88" s="66" t="str">
        <f>IF([2]Mides!F74=1,"X"," ")</f>
        <v>X</v>
      </c>
      <c r="E88" s="66" t="str">
        <f>IF([2]Mides!F74=2,"X"," ")</f>
        <v xml:space="preserve"> </v>
      </c>
      <c r="F88" s="67" t="str">
        <f>[2]Mides!B74</f>
        <v xml:space="preserve">PENDIENTE </v>
      </c>
      <c r="G88" s="66" t="str">
        <f>IF(AND([2]Mides!H74&gt;=1,[2]Mides!H74&lt;=14),"X"," ")</f>
        <v>X</v>
      </c>
      <c r="H88" s="66" t="str">
        <f>IF(AND([2]Mides!H74&gt;=14,[2]Mides!H74&lt;=30),"X"," ")</f>
        <v xml:space="preserve"> </v>
      </c>
      <c r="I88" s="66" t="str">
        <f>IF(AND([2]Mides!H74&gt;=31,[2]Mides!H74&lt;=60),"X","  ")</f>
        <v xml:space="preserve">  </v>
      </c>
      <c r="J88" s="66" t="str">
        <f>IF([2]Mides!H74&gt;60,"X", "  ")</f>
        <v xml:space="preserve">  </v>
      </c>
      <c r="K88" s="68">
        <f>[2]Mides!N74</f>
        <v>0</v>
      </c>
      <c r="L88" s="68">
        <f>[2]Mides!K74</f>
        <v>0</v>
      </c>
      <c r="M88" s="68">
        <f>[2]Mides!L74</f>
        <v>0</v>
      </c>
      <c r="N88" s="68" t="str">
        <f>[2]Mides!M74</f>
        <v>x</v>
      </c>
      <c r="O88" s="68">
        <f t="shared" si="1"/>
        <v>0</v>
      </c>
      <c r="P88" s="68" t="str">
        <f>[2]Mides!R74</f>
        <v>Guatemala</v>
      </c>
      <c r="Q88" s="68" t="str">
        <f>[2]Mides!S74</f>
        <v>Guatemala</v>
      </c>
    </row>
    <row r="89" spans="2:17" x14ac:dyDescent="0.25">
      <c r="B89" s="79" t="str">
        <f>[2]Mides!E75</f>
        <v>Cesar</v>
      </c>
      <c r="C89" s="80" t="str">
        <f>[2]Mides!D75</f>
        <v>Fuentes</v>
      </c>
      <c r="D89" s="66" t="str">
        <f>IF([2]Mides!F75=1,"X"," ")</f>
        <v xml:space="preserve"> </v>
      </c>
      <c r="E89" s="66" t="str">
        <f>IF([2]Mides!F75=2,"X"," ")</f>
        <v>X</v>
      </c>
      <c r="F89" s="67" t="str">
        <f>[2]Mides!B75</f>
        <v xml:space="preserve">PENDIENTE </v>
      </c>
      <c r="G89" s="66" t="str">
        <f>IF(AND([2]Mides!H75&gt;=1,[2]Mides!H75&lt;=14),"X"," ")</f>
        <v xml:space="preserve"> </v>
      </c>
      <c r="H89" s="66" t="str">
        <f>IF(AND([2]Mides!H75&gt;=14,[2]Mides!H75&lt;=30),"X"," ")</f>
        <v xml:space="preserve"> </v>
      </c>
      <c r="I89" s="66" t="str">
        <f>IF(AND([2]Mides!H75&gt;=31,[2]Mides!H75&lt;=60),"X","  ")</f>
        <v>X</v>
      </c>
      <c r="J89" s="66" t="str">
        <f>IF([2]Mides!H75&gt;60,"X", "  ")</f>
        <v xml:space="preserve">  </v>
      </c>
      <c r="K89" s="68">
        <f>[2]Mides!N75</f>
        <v>0</v>
      </c>
      <c r="L89" s="68">
        <f>[2]Mides!K75</f>
        <v>0</v>
      </c>
      <c r="M89" s="68">
        <f>[2]Mides!L75</f>
        <v>0</v>
      </c>
      <c r="N89" s="68" t="str">
        <f>[2]Mides!M75</f>
        <v>x</v>
      </c>
      <c r="O89" s="68">
        <f t="shared" si="1"/>
        <v>0</v>
      </c>
      <c r="P89" s="68" t="str">
        <f>[2]Mides!R75</f>
        <v>Guatemala</v>
      </c>
      <c r="Q89" s="68" t="str">
        <f>[2]Mides!S75</f>
        <v>Guatemala</v>
      </c>
    </row>
    <row r="90" spans="2:17" x14ac:dyDescent="0.25">
      <c r="B90" s="79" t="str">
        <f>[2]Mides!E76</f>
        <v>Carolina</v>
      </c>
      <c r="C90" s="80" t="str">
        <f>[2]Mides!D76</f>
        <v>Sanchez</v>
      </c>
      <c r="D90" s="66" t="str">
        <f>IF([2]Mides!F76=1,"X"," ")</f>
        <v>X</v>
      </c>
      <c r="E90" s="66" t="str">
        <f>IF([2]Mides!F76=2,"X"," ")</f>
        <v xml:space="preserve"> </v>
      </c>
      <c r="F90" s="67" t="str">
        <f>[2]Mides!B76</f>
        <v xml:space="preserve">PENDIENTE </v>
      </c>
      <c r="G90" s="66" t="str">
        <f>IF(AND([2]Mides!H76&gt;=1,[2]Mides!H76&lt;=14),"X"," ")</f>
        <v xml:space="preserve"> </v>
      </c>
      <c r="H90" s="66" t="str">
        <f>IF(AND([2]Mides!H76&gt;=14,[2]Mides!H76&lt;=30),"X"," ")</f>
        <v>X</v>
      </c>
      <c r="I90" s="66" t="str">
        <f>IF(AND([2]Mides!H76&gt;=31,[2]Mides!H76&lt;=60),"X","  ")</f>
        <v xml:space="preserve">  </v>
      </c>
      <c r="J90" s="66" t="str">
        <f>IF([2]Mides!H76&gt;60,"X", "  ")</f>
        <v xml:space="preserve">  </v>
      </c>
      <c r="K90" s="68">
        <f>[2]Mides!N76</f>
        <v>0</v>
      </c>
      <c r="L90" s="68">
        <f>[2]Mides!K76</f>
        <v>0</v>
      </c>
      <c r="M90" s="68">
        <f>[2]Mides!L76</f>
        <v>0</v>
      </c>
      <c r="N90" s="68" t="str">
        <f>[2]Mides!M76</f>
        <v>x</v>
      </c>
      <c r="O90" s="68">
        <f t="shared" si="1"/>
        <v>0</v>
      </c>
      <c r="P90" s="68" t="str">
        <f>[2]Mides!R76</f>
        <v>Guatemala</v>
      </c>
      <c r="Q90" s="68" t="str">
        <f>[2]Mides!S76</f>
        <v>Guatemala</v>
      </c>
    </row>
    <row r="91" spans="2:17" x14ac:dyDescent="0.25">
      <c r="B91" s="79" t="str">
        <f>[2]Mides!E77</f>
        <v>Sonia</v>
      </c>
      <c r="C91" s="80" t="str">
        <f>[2]Mides!D77</f>
        <v xml:space="preserve">Mayorga </v>
      </c>
      <c r="D91" s="66" t="str">
        <f>IF([2]Mides!F77=1,"X"," ")</f>
        <v>X</v>
      </c>
      <c r="E91" s="66" t="str">
        <f>IF([2]Mides!F77=2,"X"," ")</f>
        <v xml:space="preserve"> </v>
      </c>
      <c r="F91" s="67" t="str">
        <f>[2]Mides!B77</f>
        <v xml:space="preserve">PENDIENTE </v>
      </c>
      <c r="G91" s="66" t="str">
        <f>IF(AND([2]Mides!H77&gt;=1,[2]Mides!H77&lt;=14),"X"," ")</f>
        <v xml:space="preserve"> </v>
      </c>
      <c r="H91" s="66" t="str">
        <f>IF(AND([2]Mides!H77&gt;=14,[2]Mides!H77&lt;=30),"X"," ")</f>
        <v xml:space="preserve"> </v>
      </c>
      <c r="I91" s="66" t="str">
        <f>IF(AND([2]Mides!H77&gt;=31,[2]Mides!H77&lt;=60),"X","  ")</f>
        <v>X</v>
      </c>
      <c r="J91" s="66" t="str">
        <f>IF([2]Mides!H77&gt;60,"X", "  ")</f>
        <v xml:space="preserve">  </v>
      </c>
      <c r="K91" s="68">
        <f>[2]Mides!N77</f>
        <v>0</v>
      </c>
      <c r="L91" s="68">
        <f>[2]Mides!K77</f>
        <v>0</v>
      </c>
      <c r="M91" s="68">
        <f>[2]Mides!L77</f>
        <v>0</v>
      </c>
      <c r="N91" s="68" t="str">
        <f>[2]Mides!M77</f>
        <v>x</v>
      </c>
      <c r="O91" s="68">
        <f t="shared" si="1"/>
        <v>0</v>
      </c>
      <c r="P91" s="68" t="str">
        <f>[2]Mides!R77</f>
        <v>Guatemala</v>
      </c>
      <c r="Q91" s="68" t="str">
        <f>[2]Mides!S77</f>
        <v>Guatemala</v>
      </c>
    </row>
    <row r="92" spans="2:17" x14ac:dyDescent="0.25">
      <c r="B92" s="79" t="str">
        <f>[2]Mides!E78</f>
        <v>Petrona</v>
      </c>
      <c r="C92" s="80" t="str">
        <f>[2]Mides!D78</f>
        <v>Pu</v>
      </c>
      <c r="D92" s="66" t="str">
        <f>IF([2]Mides!F78=1,"X"," ")</f>
        <v>X</v>
      </c>
      <c r="E92" s="66" t="str">
        <f>IF([2]Mides!F78=2,"X"," ")</f>
        <v xml:space="preserve"> </v>
      </c>
      <c r="F92" s="67" t="str">
        <f>[2]Mides!B78</f>
        <v xml:space="preserve">PENDIENTE </v>
      </c>
      <c r="G92" s="66" t="str">
        <f>IF(AND([2]Mides!H78&gt;=1,[2]Mides!H78&lt;=14),"X"," ")</f>
        <v xml:space="preserve"> </v>
      </c>
      <c r="H92" s="66" t="str">
        <f>IF(AND([2]Mides!H78&gt;=14,[2]Mides!H78&lt;=30),"X"," ")</f>
        <v xml:space="preserve"> </v>
      </c>
      <c r="I92" s="66" t="str">
        <f>IF(AND([2]Mides!H78&gt;=31,[2]Mides!H78&lt;=60),"X","  ")</f>
        <v>X</v>
      </c>
      <c r="J92" s="66" t="str">
        <f>IF([2]Mides!H78&gt;60,"X", "  ")</f>
        <v xml:space="preserve">  </v>
      </c>
      <c r="K92" s="68">
        <f>[2]Mides!N78</f>
        <v>0</v>
      </c>
      <c r="L92" s="68">
        <f>[2]Mides!K78</f>
        <v>0</v>
      </c>
      <c r="M92" s="68">
        <f>[2]Mides!L78</f>
        <v>0</v>
      </c>
      <c r="N92" s="68" t="str">
        <f>[2]Mides!M78</f>
        <v>x</v>
      </c>
      <c r="O92" s="68">
        <f t="shared" si="1"/>
        <v>0</v>
      </c>
      <c r="P92" s="68" t="str">
        <f>[2]Mides!R78</f>
        <v>Guatemala</v>
      </c>
      <c r="Q92" s="68" t="str">
        <f>[2]Mides!S78</f>
        <v>Guatemala</v>
      </c>
    </row>
    <row r="93" spans="2:17" x14ac:dyDescent="0.25">
      <c r="B93" s="79" t="str">
        <f>[2]Mides!E79</f>
        <v>Paul</v>
      </c>
      <c r="C93" s="80" t="str">
        <f>[2]Mides!D79</f>
        <v>Serrano</v>
      </c>
      <c r="D93" s="66" t="str">
        <f>IF([2]Mides!F79=1,"X"," ")</f>
        <v xml:space="preserve"> </v>
      </c>
      <c r="E93" s="66" t="str">
        <f>IF([2]Mides!F79=2,"X"," ")</f>
        <v>X</v>
      </c>
      <c r="F93" s="67" t="str">
        <f>[2]Mides!B79</f>
        <v xml:space="preserve">PENDIENTE </v>
      </c>
      <c r="G93" s="66" t="str">
        <f>IF(AND([2]Mides!H79&gt;=1,[2]Mides!H79&lt;=14),"X"," ")</f>
        <v xml:space="preserve"> </v>
      </c>
      <c r="H93" s="66" t="str">
        <f>IF(AND([2]Mides!H79&gt;=14,[2]Mides!H79&lt;=30),"X"," ")</f>
        <v>X</v>
      </c>
      <c r="I93" s="66" t="str">
        <f>IF(AND([2]Mides!H79&gt;=31,[2]Mides!H79&lt;=60),"X","  ")</f>
        <v xml:space="preserve">  </v>
      </c>
      <c r="J93" s="66" t="str">
        <f>IF([2]Mides!H79&gt;60,"X", "  ")</f>
        <v xml:space="preserve">  </v>
      </c>
      <c r="K93" s="68">
        <f>[2]Mides!N79</f>
        <v>0</v>
      </c>
      <c r="L93" s="68">
        <f>[2]Mides!K79</f>
        <v>0</v>
      </c>
      <c r="M93" s="68">
        <f>[2]Mides!L79</f>
        <v>0</v>
      </c>
      <c r="N93" s="68" t="str">
        <f>[2]Mides!M79</f>
        <v>x</v>
      </c>
      <c r="O93" s="68">
        <f t="shared" si="1"/>
        <v>0</v>
      </c>
      <c r="P93" s="68" t="str">
        <f>[2]Mides!R79</f>
        <v>Guatemala</v>
      </c>
      <c r="Q93" s="68" t="str">
        <f>[2]Mides!S79</f>
        <v>Guatemala</v>
      </c>
    </row>
    <row r="94" spans="2:17" x14ac:dyDescent="0.25">
      <c r="B94" s="79" t="str">
        <f>[2]Mides!E80</f>
        <v>Johana</v>
      </c>
      <c r="C94" s="80" t="str">
        <f>[2]Mides!D80</f>
        <v>Morales</v>
      </c>
      <c r="D94" s="66" t="str">
        <f>IF([2]Mides!F80=1,"X"," ")</f>
        <v xml:space="preserve"> </v>
      </c>
      <c r="E94" s="66" t="str">
        <f>IF([2]Mides!F80=2,"X"," ")</f>
        <v>X</v>
      </c>
      <c r="F94" s="67" t="str">
        <f>[2]Mides!B80</f>
        <v xml:space="preserve">PENDIENTE </v>
      </c>
      <c r="G94" s="66" t="str">
        <f>IF(AND([2]Mides!H80&gt;=1,[2]Mides!H80&lt;=14),"X"," ")</f>
        <v xml:space="preserve"> </v>
      </c>
      <c r="H94" s="66" t="str">
        <f>IF(AND([2]Mides!H80&gt;=14,[2]Mides!H80&lt;=30),"X"," ")</f>
        <v>X</v>
      </c>
      <c r="I94" s="66" t="str">
        <f>IF(AND([2]Mides!H80&gt;=31,[2]Mides!H80&lt;=60),"X","  ")</f>
        <v xml:space="preserve">  </v>
      </c>
      <c r="J94" s="66" t="str">
        <f>IF([2]Mides!H80&gt;60,"X", "  ")</f>
        <v xml:space="preserve">  </v>
      </c>
      <c r="K94" s="68">
        <f>[2]Mides!N80</f>
        <v>0</v>
      </c>
      <c r="L94" s="68">
        <f>[2]Mides!K80</f>
        <v>0</v>
      </c>
      <c r="M94" s="68">
        <f>[2]Mides!L80</f>
        <v>0</v>
      </c>
      <c r="N94" s="68" t="str">
        <f>[2]Mides!M80</f>
        <v>x</v>
      </c>
      <c r="O94" s="68">
        <f t="shared" si="1"/>
        <v>0</v>
      </c>
      <c r="P94" s="68" t="str">
        <f>[2]Mides!R80</f>
        <v>Guatemala</v>
      </c>
      <c r="Q94" s="68" t="str">
        <f>[2]Mides!S80</f>
        <v>Guatemala</v>
      </c>
    </row>
    <row r="95" spans="2:17" x14ac:dyDescent="0.25">
      <c r="B95" s="79" t="str">
        <f>[2]Mides!E81</f>
        <v>Jonathan</v>
      </c>
      <c r="C95" s="80" t="str">
        <f>[2]Mides!D81</f>
        <v>Gonzalez</v>
      </c>
      <c r="D95" s="66" t="str">
        <f>IF([2]Mides!F81=1,"X"," ")</f>
        <v xml:space="preserve"> </v>
      </c>
      <c r="E95" s="66" t="str">
        <f>IF([2]Mides!F81=2,"X"," ")</f>
        <v>X</v>
      </c>
      <c r="F95" s="67" t="str">
        <f>[2]Mides!B81</f>
        <v xml:space="preserve">PENDIENTE </v>
      </c>
      <c r="G95" s="66" t="str">
        <f>IF(AND([2]Mides!H81&gt;=1,[2]Mides!H81&lt;=14),"X"," ")</f>
        <v xml:space="preserve"> </v>
      </c>
      <c r="H95" s="66" t="str">
        <f>IF(AND([2]Mides!H81&gt;=14,[2]Mides!H81&lt;=30),"X"," ")</f>
        <v>X</v>
      </c>
      <c r="I95" s="66" t="str">
        <f>IF(AND([2]Mides!H81&gt;=31,[2]Mides!H81&lt;=60),"X","  ")</f>
        <v xml:space="preserve">  </v>
      </c>
      <c r="J95" s="66" t="str">
        <f>IF([2]Mides!H81&gt;60,"X", "  ")</f>
        <v xml:space="preserve">  </v>
      </c>
      <c r="K95" s="68">
        <f>[2]Mides!N81</f>
        <v>0</v>
      </c>
      <c r="L95" s="68">
        <f>[2]Mides!K81</f>
        <v>0</v>
      </c>
      <c r="M95" s="68">
        <f>[2]Mides!L81</f>
        <v>0</v>
      </c>
      <c r="N95" s="68" t="str">
        <f>[2]Mides!M81</f>
        <v>x</v>
      </c>
      <c r="O95" s="68">
        <f t="shared" si="1"/>
        <v>0</v>
      </c>
      <c r="P95" s="68" t="str">
        <f>[2]Mides!R81</f>
        <v>Guatemala</v>
      </c>
      <c r="Q95" s="68" t="str">
        <f>[2]Mides!S81</f>
        <v>Guatemala</v>
      </c>
    </row>
    <row r="96" spans="2:17" x14ac:dyDescent="0.25">
      <c r="B96" s="79" t="str">
        <f>[2]Mides!E82</f>
        <v>Kevin</v>
      </c>
      <c r="C96" s="80" t="str">
        <f>[2]Mides!D82</f>
        <v>Alvarez</v>
      </c>
      <c r="D96" s="66" t="str">
        <f>IF([2]Mides!F82=1,"X"," ")</f>
        <v xml:space="preserve"> </v>
      </c>
      <c r="E96" s="66" t="str">
        <f>IF([2]Mides!F82=2,"X"," ")</f>
        <v>X</v>
      </c>
      <c r="F96" s="67" t="str">
        <f>[2]Mides!B82</f>
        <v xml:space="preserve">PENDIENTE </v>
      </c>
      <c r="G96" s="66" t="str">
        <f>IF(AND([2]Mides!H82&gt;=1,[2]Mides!H82&lt;=14),"X"," ")</f>
        <v xml:space="preserve"> </v>
      </c>
      <c r="H96" s="66" t="str">
        <f>IF(AND([2]Mides!H82&gt;=14,[2]Mides!H82&lt;=30),"X"," ")</f>
        <v>X</v>
      </c>
      <c r="I96" s="66" t="str">
        <f>IF(AND([2]Mides!H82&gt;=31,[2]Mides!H82&lt;=60),"X","  ")</f>
        <v xml:space="preserve">  </v>
      </c>
      <c r="J96" s="66" t="str">
        <f>IF([2]Mides!H82&gt;60,"X", "  ")</f>
        <v xml:space="preserve">  </v>
      </c>
      <c r="K96" s="68">
        <f>[2]Mides!N82</f>
        <v>0</v>
      </c>
      <c r="L96" s="68">
        <f>[2]Mides!K82</f>
        <v>0</v>
      </c>
      <c r="M96" s="68">
        <f>[2]Mides!L82</f>
        <v>0</v>
      </c>
      <c r="N96" s="68" t="str">
        <f>[2]Mides!M82</f>
        <v>x</v>
      </c>
      <c r="O96" s="68">
        <f t="shared" si="1"/>
        <v>0</v>
      </c>
      <c r="P96" s="68" t="str">
        <f>[2]Mides!R82</f>
        <v>Guatemala</v>
      </c>
      <c r="Q96" s="68" t="str">
        <f>[2]Mides!S82</f>
        <v>Guatemala</v>
      </c>
    </row>
    <row r="97" spans="2:17" x14ac:dyDescent="0.25">
      <c r="B97" s="79" t="str">
        <f>[2]Mides!E83</f>
        <v>Sucely</v>
      </c>
      <c r="C97" s="80" t="str">
        <f>[2]Mides!D83</f>
        <v>Alvarez</v>
      </c>
      <c r="D97" s="66" t="str">
        <f>IF([2]Mides!F83=1,"X"," ")</f>
        <v>X</v>
      </c>
      <c r="E97" s="66" t="str">
        <f>IF([2]Mides!F83=2,"X"," ")</f>
        <v xml:space="preserve"> </v>
      </c>
      <c r="F97" s="67" t="str">
        <f>[2]Mides!B83</f>
        <v xml:space="preserve">PENDIENTE </v>
      </c>
      <c r="G97" s="66" t="str">
        <f>IF(AND([2]Mides!H83&gt;=1,[2]Mides!H83&lt;=14),"X"," ")</f>
        <v>X</v>
      </c>
      <c r="H97" s="66" t="str">
        <f>IF(AND([2]Mides!H83&gt;=14,[2]Mides!H83&lt;=30),"X"," ")</f>
        <v>X</v>
      </c>
      <c r="I97" s="66" t="str">
        <f>IF(AND([2]Mides!H83&gt;=31,[2]Mides!H83&lt;=60),"X","  ")</f>
        <v xml:space="preserve">  </v>
      </c>
      <c r="J97" s="66" t="str">
        <f>IF([2]Mides!H83&gt;60,"X", "  ")</f>
        <v xml:space="preserve">  </v>
      </c>
      <c r="K97" s="68">
        <f>[2]Mides!N83</f>
        <v>0</v>
      </c>
      <c r="L97" s="68">
        <f>[2]Mides!K83</f>
        <v>0</v>
      </c>
      <c r="M97" s="68">
        <f>[2]Mides!L83</f>
        <v>0</v>
      </c>
      <c r="N97" s="68" t="str">
        <f>[2]Mides!M83</f>
        <v>x</v>
      </c>
      <c r="O97" s="68">
        <f t="shared" si="1"/>
        <v>0</v>
      </c>
      <c r="P97" s="68" t="str">
        <f>[2]Mides!R83</f>
        <v>Guatemala</v>
      </c>
      <c r="Q97" s="68" t="str">
        <f>[2]Mides!S83</f>
        <v>Guatemala</v>
      </c>
    </row>
    <row r="98" spans="2:17" x14ac:dyDescent="0.25">
      <c r="B98" s="79" t="str">
        <f>[2]Mides!E84</f>
        <v>Ofelia</v>
      </c>
      <c r="C98" s="80" t="str">
        <f>[2]Mides!D84</f>
        <v>Ortiz</v>
      </c>
      <c r="D98" s="66" t="str">
        <f>IF([2]Mides!F84=1,"X"," ")</f>
        <v>X</v>
      </c>
      <c r="E98" s="66" t="str">
        <f>IF([2]Mides!F84=2,"X"," ")</f>
        <v xml:space="preserve"> </v>
      </c>
      <c r="F98" s="67" t="str">
        <f>[2]Mides!B84</f>
        <v xml:space="preserve">PENDIENTE </v>
      </c>
      <c r="G98" s="66" t="str">
        <f>IF(AND([2]Mides!H84&gt;=1,[2]Mides!H84&lt;=14),"X"," ")</f>
        <v xml:space="preserve"> </v>
      </c>
      <c r="H98" s="66" t="str">
        <f>IF(AND([2]Mides!H84&gt;=14,[2]Mides!H84&lt;=30),"X"," ")</f>
        <v xml:space="preserve"> </v>
      </c>
      <c r="I98" s="66" t="str">
        <f>IF(AND([2]Mides!H84&gt;=31,[2]Mides!H84&lt;=60),"X","  ")</f>
        <v xml:space="preserve">  </v>
      </c>
      <c r="J98" s="66" t="str">
        <f>IF([2]Mides!H84&gt;60,"X", "  ")</f>
        <v>X</v>
      </c>
      <c r="K98" s="68">
        <f>[2]Mides!N84</f>
        <v>0</v>
      </c>
      <c r="L98" s="68">
        <f>[2]Mides!K84</f>
        <v>0</v>
      </c>
      <c r="M98" s="68">
        <f>[2]Mides!L84</f>
        <v>0</v>
      </c>
      <c r="N98" s="68" t="str">
        <f>[2]Mides!M84</f>
        <v>x</v>
      </c>
      <c r="O98" s="68">
        <f t="shared" si="1"/>
        <v>0</v>
      </c>
      <c r="P98" s="68" t="str">
        <f>[2]Mides!R84</f>
        <v>Guatemala</v>
      </c>
      <c r="Q98" s="68" t="str">
        <f>[2]Mides!S84</f>
        <v>Guatemala</v>
      </c>
    </row>
    <row r="99" spans="2:17" x14ac:dyDescent="0.25">
      <c r="B99" s="79" t="str">
        <f>[2]Mides!E85</f>
        <v xml:space="preserve">Fabiola </v>
      </c>
      <c r="C99" s="80" t="str">
        <f>[2]Mides!D85</f>
        <v xml:space="preserve">De Leon </v>
      </c>
      <c r="D99" s="66" t="str">
        <f>IF([2]Mides!F85=1,"X"," ")</f>
        <v>X</v>
      </c>
      <c r="E99" s="66" t="str">
        <f>IF([2]Mides!F85=2,"X"," ")</f>
        <v xml:space="preserve"> </v>
      </c>
      <c r="F99" s="67" t="str">
        <f>[2]Mides!B85</f>
        <v xml:space="preserve">PENDIENTE </v>
      </c>
      <c r="G99" s="66" t="str">
        <f>IF(AND([2]Mides!H85&gt;=1,[2]Mides!H85&lt;=14),"X"," ")</f>
        <v xml:space="preserve"> </v>
      </c>
      <c r="H99" s="66" t="str">
        <f>IF(AND([2]Mides!H85&gt;=14,[2]Mides!H85&lt;=30),"X"," ")</f>
        <v>X</v>
      </c>
      <c r="I99" s="66" t="str">
        <f>IF(AND([2]Mides!H85&gt;=31,[2]Mides!H85&lt;=60),"X","  ")</f>
        <v xml:space="preserve">  </v>
      </c>
      <c r="J99" s="66" t="str">
        <f>IF([2]Mides!H85&gt;60,"X", "  ")</f>
        <v xml:space="preserve">  </v>
      </c>
      <c r="K99" s="68">
        <f>[2]Mides!N85</f>
        <v>0</v>
      </c>
      <c r="L99" s="68">
        <f>[2]Mides!K85</f>
        <v>0</v>
      </c>
      <c r="M99" s="68">
        <f>[2]Mides!L85</f>
        <v>0</v>
      </c>
      <c r="N99" s="68" t="str">
        <f>[2]Mides!M85</f>
        <v>x</v>
      </c>
      <c r="O99" s="68">
        <f t="shared" si="1"/>
        <v>0</v>
      </c>
      <c r="P99" s="68" t="str">
        <f>[2]Mides!R85</f>
        <v>Guatemala</v>
      </c>
      <c r="Q99" s="68" t="str">
        <f>[2]Mides!S85</f>
        <v>Guatemala</v>
      </c>
    </row>
    <row r="100" spans="2:17" x14ac:dyDescent="0.25">
      <c r="B100" s="79" t="str">
        <f>[2]Mides!E86</f>
        <v>Surama</v>
      </c>
      <c r="C100" s="80" t="str">
        <f>[2]Mides!D86</f>
        <v>Rodriguez</v>
      </c>
      <c r="D100" s="66" t="str">
        <f>IF([2]Mides!F86=1,"X"," ")</f>
        <v>X</v>
      </c>
      <c r="E100" s="66" t="str">
        <f>IF([2]Mides!F86=2,"X"," ")</f>
        <v xml:space="preserve"> </v>
      </c>
      <c r="F100" s="67" t="str">
        <f>[2]Mides!B86</f>
        <v xml:space="preserve">PENDIENTE </v>
      </c>
      <c r="G100" s="66" t="str">
        <f>IF(AND([2]Mides!H86&gt;=1,[2]Mides!H86&lt;=14),"X"," ")</f>
        <v xml:space="preserve"> </v>
      </c>
      <c r="H100" s="66" t="str">
        <f>IF(AND([2]Mides!H86&gt;=14,[2]Mides!H86&lt;=30),"X"," ")</f>
        <v xml:space="preserve"> </v>
      </c>
      <c r="I100" s="66" t="str">
        <f>IF(AND([2]Mides!H86&gt;=31,[2]Mides!H86&lt;=60),"X","  ")</f>
        <v xml:space="preserve">  </v>
      </c>
      <c r="J100" s="66" t="str">
        <f>IF([2]Mides!H86&gt;60,"X", "  ")</f>
        <v xml:space="preserve">  </v>
      </c>
      <c r="K100" s="68">
        <f>[2]Mides!N86</f>
        <v>0</v>
      </c>
      <c r="L100" s="68">
        <f>[2]Mides!K86</f>
        <v>0</v>
      </c>
      <c r="M100" s="68">
        <f>[2]Mides!L86</f>
        <v>0</v>
      </c>
      <c r="N100" s="68" t="str">
        <f>[2]Mides!M86</f>
        <v>x</v>
      </c>
      <c r="O100" s="68">
        <f t="shared" si="1"/>
        <v>0</v>
      </c>
      <c r="P100" s="68" t="str">
        <f>[2]Mides!R86</f>
        <v>Guatemala</v>
      </c>
      <c r="Q100" s="68" t="str">
        <f>[2]Mides!S86</f>
        <v>Guatemala</v>
      </c>
    </row>
    <row r="101" spans="2:17" x14ac:dyDescent="0.25">
      <c r="B101" s="79" t="str">
        <f>[2]Mides!E87</f>
        <v>yesi</v>
      </c>
      <c r="C101" s="80" t="str">
        <f>[2]Mides!D87</f>
        <v>Romero</v>
      </c>
      <c r="D101" s="66" t="str">
        <f>IF([2]Mides!F87=1,"X"," ")</f>
        <v>X</v>
      </c>
      <c r="E101" s="66" t="str">
        <f>IF([2]Mides!F87=2,"X"," ")</f>
        <v xml:space="preserve"> </v>
      </c>
      <c r="F101" s="67" t="str">
        <f>[2]Mides!B87</f>
        <v xml:space="preserve">PENDIENTE </v>
      </c>
      <c r="G101" s="66" t="str">
        <f>IF(AND([2]Mides!H87&gt;=1,[2]Mides!H87&lt;=14),"X"," ")</f>
        <v xml:space="preserve"> </v>
      </c>
      <c r="H101" s="66" t="str">
        <f>IF(AND([2]Mides!H87&gt;=14,[2]Mides!H87&lt;=30),"X"," ")</f>
        <v xml:space="preserve"> </v>
      </c>
      <c r="I101" s="66" t="str">
        <f>IF(AND([2]Mides!H87&gt;=31,[2]Mides!H87&lt;=60),"X","  ")</f>
        <v xml:space="preserve">  </v>
      </c>
      <c r="J101" s="66" t="str">
        <f>IF([2]Mides!H87&gt;60,"X", "  ")</f>
        <v xml:space="preserve">  </v>
      </c>
      <c r="K101" s="68">
        <f>[2]Mides!N87</f>
        <v>0</v>
      </c>
      <c r="L101" s="68">
        <f>[2]Mides!K87</f>
        <v>0</v>
      </c>
      <c r="M101" s="68">
        <f>[2]Mides!L87</f>
        <v>0</v>
      </c>
      <c r="N101" s="68" t="str">
        <f>[2]Mides!M87</f>
        <v>x</v>
      </c>
      <c r="O101" s="68">
        <f t="shared" si="1"/>
        <v>0</v>
      </c>
      <c r="P101" s="68" t="str">
        <f>[2]Mides!R87</f>
        <v>Guatemala</v>
      </c>
      <c r="Q101" s="68" t="str">
        <f>[2]Mides!S87</f>
        <v>Guatemala</v>
      </c>
    </row>
    <row r="102" spans="2:17" x14ac:dyDescent="0.25">
      <c r="B102" s="79" t="str">
        <f>[2]Mides!E88</f>
        <v>Carlos</v>
      </c>
      <c r="C102" s="80" t="str">
        <f>[2]Mides!D88</f>
        <v>Zuñiga</v>
      </c>
      <c r="D102" s="66" t="str">
        <f>IF([2]Mides!F88=1,"X"," ")</f>
        <v>X</v>
      </c>
      <c r="E102" s="66" t="str">
        <f>IF([2]Mides!F88=2,"X"," ")</f>
        <v xml:space="preserve"> </v>
      </c>
      <c r="F102" s="67" t="str">
        <f>[2]Mides!B88</f>
        <v xml:space="preserve">PENDIENTE </v>
      </c>
      <c r="G102" s="66" t="str">
        <f>IF(AND([2]Mides!H88&gt;=1,[2]Mides!H88&lt;=14),"X"," ")</f>
        <v>X</v>
      </c>
      <c r="H102" s="66" t="str">
        <f>IF(AND([2]Mides!H88&gt;=14,[2]Mides!H88&lt;=30),"X"," ")</f>
        <v xml:space="preserve"> </v>
      </c>
      <c r="I102" s="66" t="str">
        <f>IF(AND([2]Mides!H88&gt;=31,[2]Mides!H88&lt;=60),"X","  ")</f>
        <v xml:space="preserve">  </v>
      </c>
      <c r="J102" s="66" t="str">
        <f>IF([2]Mides!H88&gt;60,"X", "  ")</f>
        <v xml:space="preserve">  </v>
      </c>
      <c r="K102" s="68">
        <f>[2]Mides!N88</f>
        <v>0</v>
      </c>
      <c r="L102" s="68">
        <f>[2]Mides!K88</f>
        <v>0</v>
      </c>
      <c r="M102" s="68">
        <f>[2]Mides!L88</f>
        <v>0</v>
      </c>
      <c r="N102" s="68" t="str">
        <f>[2]Mides!M88</f>
        <v>x</v>
      </c>
      <c r="O102" s="68">
        <f t="shared" si="1"/>
        <v>0</v>
      </c>
      <c r="P102" s="68" t="str">
        <f>[2]Mides!R88</f>
        <v>Guatemala</v>
      </c>
      <c r="Q102" s="68" t="str">
        <f>[2]Mides!S88</f>
        <v>Guatemala</v>
      </c>
    </row>
    <row r="103" spans="2:17" x14ac:dyDescent="0.25">
      <c r="B103" s="79" t="str">
        <f>[2]Mides!E89</f>
        <v>Luisa</v>
      </c>
      <c r="C103" s="80" t="str">
        <f>[2]Mides!D89</f>
        <v xml:space="preserve">Moreno </v>
      </c>
      <c r="D103" s="66" t="str">
        <f>IF([2]Mides!F89=1,"X"," ")</f>
        <v>X</v>
      </c>
      <c r="E103" s="66" t="str">
        <f>IF([2]Mides!F89=2,"X"," ")</f>
        <v xml:space="preserve"> </v>
      </c>
      <c r="F103" s="67" t="str">
        <f>[2]Mides!B89</f>
        <v xml:space="preserve">PENDIENTE </v>
      </c>
      <c r="G103" s="66" t="str">
        <f>IF(AND([2]Mides!H89&gt;=1,[2]Mides!H89&lt;=14),"X"," ")</f>
        <v>X</v>
      </c>
      <c r="H103" s="66" t="str">
        <f>IF(AND([2]Mides!H89&gt;=14,[2]Mides!H89&lt;=30),"X"," ")</f>
        <v xml:space="preserve"> </v>
      </c>
      <c r="I103" s="66" t="str">
        <f>IF(AND([2]Mides!H89&gt;=31,[2]Mides!H89&lt;=60),"X","  ")</f>
        <v xml:space="preserve">  </v>
      </c>
      <c r="J103" s="66" t="str">
        <f>IF([2]Mides!H89&gt;60,"X", "  ")</f>
        <v xml:space="preserve">  </v>
      </c>
      <c r="K103" s="68">
        <f>[2]Mides!N89</f>
        <v>0</v>
      </c>
      <c r="L103" s="68">
        <f>[2]Mides!K89</f>
        <v>0</v>
      </c>
      <c r="M103" s="68">
        <f>[2]Mides!L89</f>
        <v>0</v>
      </c>
      <c r="N103" s="68" t="str">
        <f>[2]Mides!M89</f>
        <v>x</v>
      </c>
      <c r="O103" s="68">
        <f t="shared" si="1"/>
        <v>0</v>
      </c>
      <c r="P103" s="68" t="str">
        <f>[2]Mides!R89</f>
        <v>Guatemala</v>
      </c>
      <c r="Q103" s="68" t="str">
        <f>[2]Mides!S89</f>
        <v>Guatemala</v>
      </c>
    </row>
    <row r="104" spans="2:17" x14ac:dyDescent="0.25">
      <c r="B104" s="79" t="str">
        <f>[2]Mides!E90</f>
        <v>Norberto</v>
      </c>
      <c r="C104" s="80" t="str">
        <f>[2]Mides!D90</f>
        <v>Quinteros</v>
      </c>
      <c r="D104" s="66" t="str">
        <f>IF([2]Mides!F90=1,"X"," ")</f>
        <v xml:space="preserve"> </v>
      </c>
      <c r="E104" s="66" t="str">
        <f>IF([2]Mides!F90=2,"X"," ")</f>
        <v>X</v>
      </c>
      <c r="F104" s="67" t="str">
        <f>[2]Mides!B90</f>
        <v xml:space="preserve">PENDIENTE </v>
      </c>
      <c r="G104" s="66" t="str">
        <f>IF(AND([2]Mides!H90&gt;=1,[2]Mides!H90&lt;=14),"X"," ")</f>
        <v xml:space="preserve"> </v>
      </c>
      <c r="H104" s="66" t="str">
        <f>IF(AND([2]Mides!H90&gt;=14,[2]Mides!H90&lt;=30),"X"," ")</f>
        <v xml:space="preserve"> </v>
      </c>
      <c r="I104" s="66" t="str">
        <f>IF(AND([2]Mides!H90&gt;=31,[2]Mides!H90&lt;=60),"X","  ")</f>
        <v xml:space="preserve">  </v>
      </c>
      <c r="J104" s="66" t="str">
        <f>IF([2]Mides!H90&gt;60,"X", "  ")</f>
        <v>X</v>
      </c>
      <c r="K104" s="68">
        <f>[2]Mides!N90</f>
        <v>0</v>
      </c>
      <c r="L104" s="68">
        <f>[2]Mides!K90</f>
        <v>0</v>
      </c>
      <c r="M104" s="68">
        <f>[2]Mides!L90</f>
        <v>0</v>
      </c>
      <c r="N104" s="68" t="str">
        <f>[2]Mides!M90</f>
        <v>x</v>
      </c>
      <c r="O104" s="68">
        <f t="shared" si="1"/>
        <v>0</v>
      </c>
      <c r="P104" s="68" t="str">
        <f>[2]Mides!R90</f>
        <v>Guatemala</v>
      </c>
      <c r="Q104" s="68" t="str">
        <f>[2]Mides!S90</f>
        <v>Guatemala</v>
      </c>
    </row>
    <row r="105" spans="2:17" x14ac:dyDescent="0.25">
      <c r="B105" s="79" t="str">
        <f>[2]Mides!E91</f>
        <v>Jose</v>
      </c>
      <c r="C105" s="80" t="str">
        <f>[2]Mides!D91</f>
        <v>Diaz</v>
      </c>
      <c r="D105" s="66" t="str">
        <f>IF([2]Mides!F91=1,"X"," ")</f>
        <v xml:space="preserve"> </v>
      </c>
      <c r="E105" s="66" t="str">
        <f>IF([2]Mides!F91=2,"X"," ")</f>
        <v>X</v>
      </c>
      <c r="F105" s="67" t="str">
        <f>[2]Mides!B91</f>
        <v xml:space="preserve">PENDIENTE </v>
      </c>
      <c r="G105" s="66" t="str">
        <f>IF(AND([2]Mides!H91&gt;=1,[2]Mides!H91&lt;=14),"X"," ")</f>
        <v xml:space="preserve"> </v>
      </c>
      <c r="H105" s="66" t="str">
        <f>IF(AND([2]Mides!H91&gt;=14,[2]Mides!H91&lt;=30),"X"," ")</f>
        <v>X</v>
      </c>
      <c r="I105" s="66" t="str">
        <f>IF(AND([2]Mides!H91&gt;=31,[2]Mides!H91&lt;=60),"X","  ")</f>
        <v xml:space="preserve">  </v>
      </c>
      <c r="J105" s="66" t="str">
        <f>IF([2]Mides!H91&gt;60,"X", "  ")</f>
        <v xml:space="preserve">  </v>
      </c>
      <c r="K105" s="68">
        <f>[2]Mides!N91</f>
        <v>0</v>
      </c>
      <c r="L105" s="68">
        <f>[2]Mides!K91</f>
        <v>0</v>
      </c>
      <c r="M105" s="68">
        <f>[2]Mides!L91</f>
        <v>0</v>
      </c>
      <c r="N105" s="68" t="str">
        <f>[2]Mides!M91</f>
        <v>x</v>
      </c>
      <c r="O105" s="68">
        <f t="shared" si="1"/>
        <v>0</v>
      </c>
      <c r="P105" s="68" t="str">
        <f>[2]Mides!R91</f>
        <v>Guatemala</v>
      </c>
      <c r="Q105" s="68" t="str">
        <f>[2]Mides!S91</f>
        <v>Guatemala</v>
      </c>
    </row>
    <row r="106" spans="2:17" x14ac:dyDescent="0.25">
      <c r="B106" s="79" t="str">
        <f>[2]Mides!E92</f>
        <v>Alejandra</v>
      </c>
      <c r="C106" s="80" t="str">
        <f>[2]Mides!D92</f>
        <v>Lopez</v>
      </c>
      <c r="D106" s="66" t="str">
        <f>IF([2]Mides!F92=1,"X"," ")</f>
        <v>X</v>
      </c>
      <c r="E106" s="66" t="str">
        <f>IF([2]Mides!F92=2,"X"," ")</f>
        <v xml:space="preserve"> </v>
      </c>
      <c r="F106" s="67" t="str">
        <f>[2]Mides!B92</f>
        <v xml:space="preserve">PENDIENTE </v>
      </c>
      <c r="G106" s="66" t="str">
        <f>IF(AND([2]Mides!H92&gt;=1,[2]Mides!H92&lt;=14),"X"," ")</f>
        <v xml:space="preserve"> </v>
      </c>
      <c r="H106" s="66" t="str">
        <f>IF(AND([2]Mides!H92&gt;=14,[2]Mides!H92&lt;=30),"X"," ")</f>
        <v xml:space="preserve"> </v>
      </c>
      <c r="I106" s="66" t="str">
        <f>IF(AND([2]Mides!H92&gt;=31,[2]Mides!H92&lt;=60),"X","  ")</f>
        <v>X</v>
      </c>
      <c r="J106" s="66" t="str">
        <f>IF([2]Mides!H92&gt;60,"X", "  ")</f>
        <v xml:space="preserve">  </v>
      </c>
      <c r="K106" s="68">
        <f>[2]Mides!N92</f>
        <v>0</v>
      </c>
      <c r="L106" s="68">
        <f>[2]Mides!K92</f>
        <v>0</v>
      </c>
      <c r="M106" s="68">
        <f>[2]Mides!L92</f>
        <v>0</v>
      </c>
      <c r="N106" s="68" t="str">
        <f>[2]Mides!M92</f>
        <v>x</v>
      </c>
      <c r="O106" s="68">
        <f t="shared" si="1"/>
        <v>0</v>
      </c>
      <c r="P106" s="68" t="str">
        <f>[2]Mides!R92</f>
        <v>Guatemala</v>
      </c>
      <c r="Q106" s="68" t="str">
        <f>[2]Mides!S92</f>
        <v>Guatemala</v>
      </c>
    </row>
    <row r="107" spans="2:17" x14ac:dyDescent="0.25">
      <c r="B107" s="79" t="str">
        <f>[2]Mides!E93</f>
        <v>Celestina</v>
      </c>
      <c r="C107" s="80" t="str">
        <f>[2]Mides!D93</f>
        <v>Sandoval</v>
      </c>
      <c r="D107" s="66" t="str">
        <f>IF([2]Mides!F93=1,"X"," ")</f>
        <v>X</v>
      </c>
      <c r="E107" s="66" t="str">
        <f>IF([2]Mides!F93=2,"X"," ")</f>
        <v xml:space="preserve"> </v>
      </c>
      <c r="F107" s="67" t="str">
        <f>[2]Mides!B93</f>
        <v xml:space="preserve">PENDIENTE </v>
      </c>
      <c r="G107" s="66" t="str">
        <f>IF(AND([2]Mides!H93&gt;=1,[2]Mides!H93&lt;=14),"X"," ")</f>
        <v xml:space="preserve"> </v>
      </c>
      <c r="H107" s="66" t="str">
        <f>IF(AND([2]Mides!H93&gt;=14,[2]Mides!H93&lt;=30),"X"," ")</f>
        <v xml:space="preserve"> </v>
      </c>
      <c r="I107" s="66" t="str">
        <f>IF(AND([2]Mides!H93&gt;=31,[2]Mides!H93&lt;=60),"X","  ")</f>
        <v xml:space="preserve">  </v>
      </c>
      <c r="J107" s="66" t="str">
        <f>IF([2]Mides!H93&gt;60,"X", "  ")</f>
        <v>X</v>
      </c>
      <c r="K107" s="68">
        <f>[2]Mides!N93</f>
        <v>0</v>
      </c>
      <c r="L107" s="68">
        <f>[2]Mides!K93</f>
        <v>0</v>
      </c>
      <c r="M107" s="68">
        <f>[2]Mides!L93</f>
        <v>0</v>
      </c>
      <c r="N107" s="68" t="str">
        <f>[2]Mides!M93</f>
        <v>x</v>
      </c>
      <c r="O107" s="68">
        <f t="shared" si="1"/>
        <v>0</v>
      </c>
      <c r="P107" s="68" t="str">
        <f>[2]Mides!R93</f>
        <v>Guatemala</v>
      </c>
      <c r="Q107" s="68" t="str">
        <f>[2]Mides!S93</f>
        <v>Guatemala</v>
      </c>
    </row>
    <row r="108" spans="2:17" x14ac:dyDescent="0.25">
      <c r="B108" s="79" t="str">
        <f>[2]Mides!E94</f>
        <v>IRENE</v>
      </c>
      <c r="C108" s="80" t="str">
        <f>[2]Mides!D94</f>
        <v>GORDILLO</v>
      </c>
      <c r="D108" s="66" t="str">
        <f>IF([2]Mides!F94=1,"X"," ")</f>
        <v xml:space="preserve"> </v>
      </c>
      <c r="E108" s="66" t="str">
        <f>IF([2]Mides!F94=2,"X"," ")</f>
        <v xml:space="preserve"> </v>
      </c>
      <c r="F108" s="67">
        <f>[2]Mides!B94</f>
        <v>2441112351301</v>
      </c>
      <c r="G108" s="66" t="str">
        <f>IF(AND([2]Mides!H94&gt;=1,[2]Mides!H94&lt;=14),"X"," ")</f>
        <v xml:space="preserve"> </v>
      </c>
      <c r="H108" s="66" t="str">
        <f>IF(AND([2]Mides!H94&gt;=14,[2]Mides!H94&lt;=30),"X"," ")</f>
        <v xml:space="preserve"> </v>
      </c>
      <c r="I108" s="66" t="str">
        <f>IF(AND([2]Mides!H94&gt;=31,[2]Mides!H94&lt;=60),"X","  ")</f>
        <v>X</v>
      </c>
      <c r="J108" s="66" t="str">
        <f>IF([2]Mides!H94&gt;60,"X", "  ")</f>
        <v xml:space="preserve">  </v>
      </c>
      <c r="K108" s="68">
        <f>[2]Mides!N94</f>
        <v>0</v>
      </c>
      <c r="L108" s="68">
        <f>[2]Mides!K94</f>
        <v>0</v>
      </c>
      <c r="M108" s="68">
        <f>[2]Mides!L94</f>
        <v>0</v>
      </c>
      <c r="N108" s="68" t="str">
        <f>[2]Mides!M94</f>
        <v>X</v>
      </c>
      <c r="O108" s="68">
        <f t="shared" si="1"/>
        <v>0</v>
      </c>
      <c r="P108" s="68">
        <f>[2]Mides!R94</f>
        <v>0</v>
      </c>
      <c r="Q108" s="68">
        <f>[2]Mides!S94</f>
        <v>0</v>
      </c>
    </row>
    <row r="109" spans="2:17" x14ac:dyDescent="0.25">
      <c r="B109" s="79" t="str">
        <f>[2]Mides!E95</f>
        <v>GERSON</v>
      </c>
      <c r="C109" s="80" t="str">
        <f>[2]Mides!D95</f>
        <v xml:space="preserve">ILLESCAS </v>
      </c>
      <c r="D109" s="66" t="str">
        <f>IF([2]Mides!F95=1,"X"," ")</f>
        <v xml:space="preserve"> </v>
      </c>
      <c r="E109" s="66" t="str">
        <f>IF([2]Mides!F95=2,"X"," ")</f>
        <v xml:space="preserve"> </v>
      </c>
      <c r="F109" s="67">
        <f>[2]Mides!B95</f>
        <v>18274253900101</v>
      </c>
      <c r="G109" s="66" t="str">
        <f>IF(AND([2]Mides!H95&gt;=1,[2]Mides!H95&lt;=14),"X"," ")</f>
        <v xml:space="preserve"> </v>
      </c>
      <c r="H109" s="66" t="str">
        <f>IF(AND([2]Mides!H95&gt;=14,[2]Mides!H95&lt;=30),"X"," ")</f>
        <v xml:space="preserve"> </v>
      </c>
      <c r="I109" s="66" t="str">
        <f>IF(AND([2]Mides!H95&gt;=31,[2]Mides!H95&lt;=60),"X","  ")</f>
        <v>X</v>
      </c>
      <c r="J109" s="66" t="str">
        <f>IF([2]Mides!H95&gt;60,"X", "  ")</f>
        <v xml:space="preserve">  </v>
      </c>
      <c r="K109" s="68">
        <f>[2]Mides!N95</f>
        <v>0</v>
      </c>
      <c r="L109" s="68">
        <f>[2]Mides!K95</f>
        <v>0</v>
      </c>
      <c r="M109" s="68">
        <f>[2]Mides!L95</f>
        <v>0</v>
      </c>
      <c r="N109" s="68">
        <f>[2]Mides!M95</f>
        <v>0</v>
      </c>
      <c r="O109" s="68">
        <f t="shared" si="1"/>
        <v>0</v>
      </c>
      <c r="P109" s="68">
        <f>[2]Mides!R95</f>
        <v>0</v>
      </c>
      <c r="Q109" s="68">
        <f>[2]Mides!S95</f>
        <v>0</v>
      </c>
    </row>
    <row r="110" spans="2:17" x14ac:dyDescent="0.25">
      <c r="B110" s="79" t="str">
        <f>[2]Mides!E96</f>
        <v>ANA</v>
      </c>
      <c r="C110" s="80" t="str">
        <f>[2]Mides!D96</f>
        <v>BATZUN</v>
      </c>
      <c r="D110" s="66" t="str">
        <f>IF([2]Mides!F96=1,"X"," ")</f>
        <v xml:space="preserve"> </v>
      </c>
      <c r="E110" s="66" t="str">
        <f>IF([2]Mides!F96=2,"X"," ")</f>
        <v xml:space="preserve"> </v>
      </c>
      <c r="F110" s="67" t="str">
        <f>[2]Mides!B96</f>
        <v>MENOR</v>
      </c>
      <c r="G110" s="66" t="str">
        <f>IF(AND([2]Mides!H96&gt;=1,[2]Mides!H96&lt;=14),"X"," ")</f>
        <v>X</v>
      </c>
      <c r="H110" s="66" t="str">
        <f>IF(AND([2]Mides!H96&gt;=14,[2]Mides!H96&lt;=30),"X"," ")</f>
        <v xml:space="preserve"> </v>
      </c>
      <c r="I110" s="66" t="str">
        <f>IF(AND([2]Mides!H96&gt;=31,[2]Mides!H96&lt;=60),"X","  ")</f>
        <v xml:space="preserve">  </v>
      </c>
      <c r="J110" s="66" t="str">
        <f>IF([2]Mides!H96&gt;60,"X", "  ")</f>
        <v xml:space="preserve">  </v>
      </c>
      <c r="K110" s="68">
        <f>[2]Mides!N96</f>
        <v>0</v>
      </c>
      <c r="L110" s="68">
        <f>[2]Mides!K96</f>
        <v>0</v>
      </c>
      <c r="M110" s="68">
        <f>[2]Mides!L96</f>
        <v>0</v>
      </c>
      <c r="N110" s="68">
        <f>[2]Mides!M96</f>
        <v>0</v>
      </c>
      <c r="O110" s="68">
        <f t="shared" si="1"/>
        <v>0</v>
      </c>
      <c r="P110" s="68">
        <f>[2]Mides!R96</f>
        <v>0</v>
      </c>
      <c r="Q110" s="68">
        <f>[2]Mides!S96</f>
        <v>0</v>
      </c>
    </row>
    <row r="111" spans="2:17" x14ac:dyDescent="0.25">
      <c r="B111" s="79" t="str">
        <f>[2]Mides!E97</f>
        <v>LUIS</v>
      </c>
      <c r="C111" s="80" t="str">
        <f>[2]Mides!D97</f>
        <v>ICOZA</v>
      </c>
      <c r="D111" s="66" t="str">
        <f>IF([2]Mides!F97=1,"X"," ")</f>
        <v xml:space="preserve"> </v>
      </c>
      <c r="E111" s="66" t="str">
        <f>IF([2]Mides!F97=2,"X"," ")</f>
        <v xml:space="preserve"> </v>
      </c>
      <c r="F111" s="67" t="str">
        <f>[2]Mides!B97</f>
        <v>MENOR</v>
      </c>
      <c r="G111" s="66" t="str">
        <f>IF(AND([2]Mides!H97&gt;=1,[2]Mides!H97&lt;=14),"X"," ")</f>
        <v xml:space="preserve"> </v>
      </c>
      <c r="H111" s="66" t="str">
        <f>IF(AND([2]Mides!H97&gt;=14,[2]Mides!H97&lt;=30),"X"," ")</f>
        <v>X</v>
      </c>
      <c r="I111" s="66" t="str">
        <f>IF(AND([2]Mides!H97&gt;=31,[2]Mides!H97&lt;=60),"X","  ")</f>
        <v xml:space="preserve">  </v>
      </c>
      <c r="J111" s="66" t="str">
        <f>IF([2]Mides!H97&gt;60,"X", "  ")</f>
        <v xml:space="preserve">  </v>
      </c>
      <c r="K111" s="68">
        <f>[2]Mides!N97</f>
        <v>0</v>
      </c>
      <c r="L111" s="68">
        <f>[2]Mides!K97</f>
        <v>0</v>
      </c>
      <c r="M111" s="68">
        <f>[2]Mides!L97</f>
        <v>0</v>
      </c>
      <c r="N111" s="68">
        <f>[2]Mides!M97</f>
        <v>0</v>
      </c>
      <c r="O111" s="68">
        <f t="shared" si="1"/>
        <v>0</v>
      </c>
      <c r="P111" s="68">
        <f>[2]Mides!R97</f>
        <v>0</v>
      </c>
      <c r="Q111" s="68">
        <f>[2]Mides!S97</f>
        <v>0</v>
      </c>
    </row>
    <row r="112" spans="2:17" x14ac:dyDescent="0.25">
      <c r="B112" s="79" t="str">
        <f>[2]Mides!E98</f>
        <v xml:space="preserve">JOSUE </v>
      </c>
      <c r="C112" s="80" t="str">
        <f>[2]Mides!D98</f>
        <v>BARRERA</v>
      </c>
      <c r="D112" s="66" t="str">
        <f>IF([2]Mides!F98=1,"X"," ")</f>
        <v xml:space="preserve"> </v>
      </c>
      <c r="E112" s="66" t="str">
        <f>IF([2]Mides!F98=2,"X"," ")</f>
        <v xml:space="preserve"> </v>
      </c>
      <c r="F112" s="67" t="str">
        <f>[2]Mides!B98</f>
        <v>MENOR</v>
      </c>
      <c r="G112" s="66" t="str">
        <f>IF(AND([2]Mides!H98&gt;=1,[2]Mides!H98&lt;=14),"X"," ")</f>
        <v>X</v>
      </c>
      <c r="H112" s="66" t="str">
        <f>IF(AND([2]Mides!H98&gt;=14,[2]Mides!H98&lt;=30),"X"," ")</f>
        <v xml:space="preserve"> </v>
      </c>
      <c r="I112" s="66" t="str">
        <f>IF(AND([2]Mides!H98&gt;=31,[2]Mides!H98&lt;=60),"X","  ")</f>
        <v xml:space="preserve">  </v>
      </c>
      <c r="J112" s="66" t="str">
        <f>IF([2]Mides!H98&gt;60,"X", "  ")</f>
        <v xml:space="preserve">  </v>
      </c>
      <c r="K112" s="68">
        <f>[2]Mides!N98</f>
        <v>0</v>
      </c>
      <c r="L112" s="68">
        <f>[2]Mides!K98</f>
        <v>0</v>
      </c>
      <c r="M112" s="68">
        <f>[2]Mides!L98</f>
        <v>0</v>
      </c>
      <c r="N112" s="68">
        <f>[2]Mides!M98</f>
        <v>0</v>
      </c>
      <c r="O112" s="68">
        <f t="shared" si="1"/>
        <v>0</v>
      </c>
      <c r="P112" s="68">
        <f>[2]Mides!R98</f>
        <v>0</v>
      </c>
      <c r="Q112" s="68">
        <f>[2]Mides!S98</f>
        <v>0</v>
      </c>
    </row>
    <row r="113" spans="2:17" x14ac:dyDescent="0.25">
      <c r="B113" s="79" t="str">
        <f>[2]Mides!E99</f>
        <v>CECILIO</v>
      </c>
      <c r="C113" s="80" t="str">
        <f>[2]Mides!D99</f>
        <v>XITUMUL</v>
      </c>
      <c r="D113" s="66" t="str">
        <f>IF([2]Mides!F99=1,"X"," ")</f>
        <v xml:space="preserve"> </v>
      </c>
      <c r="E113" s="66" t="str">
        <f>IF([2]Mides!F99=2,"X"," ")</f>
        <v xml:space="preserve"> </v>
      </c>
      <c r="F113" s="67">
        <f>[2]Mides!B99</f>
        <v>1991371611502</v>
      </c>
      <c r="G113" s="66" t="str">
        <f>IF(AND([2]Mides!H99&gt;=1,[2]Mides!H99&lt;=14),"X"," ")</f>
        <v xml:space="preserve"> </v>
      </c>
      <c r="H113" s="66" t="str">
        <f>IF(AND([2]Mides!H99&gt;=14,[2]Mides!H99&lt;=30),"X"," ")</f>
        <v xml:space="preserve"> </v>
      </c>
      <c r="I113" s="66" t="str">
        <f>IF(AND([2]Mides!H99&gt;=31,[2]Mides!H99&lt;=60),"X","  ")</f>
        <v>X</v>
      </c>
      <c r="J113" s="66" t="str">
        <f>IF([2]Mides!H99&gt;60,"X", "  ")</f>
        <v xml:space="preserve">  </v>
      </c>
      <c r="K113" s="68">
        <f>[2]Mides!N99</f>
        <v>0</v>
      </c>
      <c r="L113" s="68">
        <f>[2]Mides!K99</f>
        <v>0</v>
      </c>
      <c r="M113" s="68">
        <f>[2]Mides!L99</f>
        <v>0</v>
      </c>
      <c r="N113" s="68">
        <f>[2]Mides!M99</f>
        <v>0</v>
      </c>
      <c r="O113" s="68">
        <f t="shared" si="1"/>
        <v>0</v>
      </c>
      <c r="P113" s="68">
        <f>[2]Mides!R99</f>
        <v>0</v>
      </c>
      <c r="Q113" s="68">
        <f>[2]Mides!S99</f>
        <v>0</v>
      </c>
    </row>
    <row r="114" spans="2:17" x14ac:dyDescent="0.25">
      <c r="B114" s="79" t="str">
        <f>[2]Mides!E100</f>
        <v>JESSICA</v>
      </c>
      <c r="C114" s="80" t="str">
        <f>[2]Mides!D100</f>
        <v>BOLAÑOS</v>
      </c>
      <c r="D114" s="66" t="str">
        <f>IF([2]Mides!F100=1,"X"," ")</f>
        <v xml:space="preserve"> </v>
      </c>
      <c r="E114" s="66" t="str">
        <f>IF([2]Mides!F100=2,"X"," ")</f>
        <v xml:space="preserve"> </v>
      </c>
      <c r="F114" s="67">
        <f>[2]Mides!B100</f>
        <v>1918207760101</v>
      </c>
      <c r="G114" s="66" t="str">
        <f>IF(AND([2]Mides!H100&gt;=1,[2]Mides!H100&lt;=14),"X"," ")</f>
        <v xml:space="preserve"> </v>
      </c>
      <c r="H114" s="66" t="str">
        <f>IF(AND([2]Mides!H100&gt;=14,[2]Mides!H100&lt;=30),"X"," ")</f>
        <v>X</v>
      </c>
      <c r="I114" s="66" t="str">
        <f>IF(AND([2]Mides!H100&gt;=31,[2]Mides!H100&lt;=60),"X","  ")</f>
        <v xml:space="preserve">  </v>
      </c>
      <c r="J114" s="66" t="str">
        <f>IF([2]Mides!H100&gt;60,"X", "  ")</f>
        <v xml:space="preserve">  </v>
      </c>
      <c r="K114" s="68">
        <f>[2]Mides!N100</f>
        <v>0</v>
      </c>
      <c r="L114" s="68">
        <f>[2]Mides!K100</f>
        <v>0</v>
      </c>
      <c r="M114" s="68">
        <f>[2]Mides!L100</f>
        <v>0</v>
      </c>
      <c r="N114" s="68">
        <f>[2]Mides!M100</f>
        <v>0</v>
      </c>
      <c r="O114" s="68">
        <f t="shared" si="1"/>
        <v>0</v>
      </c>
      <c r="P114" s="68">
        <f>[2]Mides!R100</f>
        <v>0</v>
      </c>
      <c r="Q114" s="68">
        <f>[2]Mides!S100</f>
        <v>0</v>
      </c>
    </row>
    <row r="115" spans="2:17" x14ac:dyDescent="0.25">
      <c r="B115" s="79" t="str">
        <f>[2]Mides!E101</f>
        <v xml:space="preserve">DAVID </v>
      </c>
      <c r="C115" s="80" t="str">
        <f>[2]Mides!D101</f>
        <v>PAIZ</v>
      </c>
      <c r="D115" s="66" t="str">
        <f>IF([2]Mides!F101=1,"X"," ")</f>
        <v xml:space="preserve"> </v>
      </c>
      <c r="E115" s="66" t="str">
        <f>IF([2]Mides!F101=2,"X"," ")</f>
        <v xml:space="preserve"> </v>
      </c>
      <c r="F115" s="67">
        <f>[2]Mides!B101</f>
        <v>3010207440101</v>
      </c>
      <c r="G115" s="66" t="str">
        <f>IF(AND([2]Mides!H101&gt;=1,[2]Mides!H101&lt;=14),"X"," ")</f>
        <v xml:space="preserve"> </v>
      </c>
      <c r="H115" s="66" t="str">
        <f>IF(AND([2]Mides!H101&gt;=14,[2]Mides!H101&lt;=30),"X"," ")</f>
        <v>X</v>
      </c>
      <c r="I115" s="66" t="str">
        <f>IF(AND([2]Mides!H101&gt;=31,[2]Mides!H101&lt;=60),"X","  ")</f>
        <v xml:space="preserve">  </v>
      </c>
      <c r="J115" s="66" t="str">
        <f>IF([2]Mides!H101&gt;60,"X", "  ")</f>
        <v xml:space="preserve">  </v>
      </c>
      <c r="K115" s="68">
        <f>[2]Mides!N101</f>
        <v>0</v>
      </c>
      <c r="L115" s="68">
        <f>[2]Mides!K101</f>
        <v>0</v>
      </c>
      <c r="M115" s="68">
        <f>[2]Mides!L101</f>
        <v>0</v>
      </c>
      <c r="N115" s="68">
        <f>[2]Mides!M101</f>
        <v>0</v>
      </c>
      <c r="O115" s="68">
        <f t="shared" si="1"/>
        <v>0</v>
      </c>
      <c r="P115" s="68">
        <f>[2]Mides!R101</f>
        <v>0</v>
      </c>
      <c r="Q115" s="68">
        <f>[2]Mides!S101</f>
        <v>0</v>
      </c>
    </row>
    <row r="116" spans="2:17" x14ac:dyDescent="0.25">
      <c r="B116" s="79" t="str">
        <f>[2]Mides!E102</f>
        <v>MARIA</v>
      </c>
      <c r="C116" s="80" t="str">
        <f>[2]Mides!D102</f>
        <v>JUAREZ</v>
      </c>
      <c r="D116" s="66" t="str">
        <f>IF([2]Mides!F102=1,"X"," ")</f>
        <v xml:space="preserve"> </v>
      </c>
      <c r="E116" s="66" t="str">
        <f>IF([2]Mides!F102=2,"X"," ")</f>
        <v xml:space="preserve"> </v>
      </c>
      <c r="F116" s="67">
        <f>[2]Mides!B102</f>
        <v>2404969811101</v>
      </c>
      <c r="G116" s="66" t="str">
        <f>IF(AND([2]Mides!H102&gt;=1,[2]Mides!H102&lt;=14),"X"," ")</f>
        <v xml:space="preserve"> </v>
      </c>
      <c r="H116" s="66" t="str">
        <f>IF(AND([2]Mides!H102&gt;=14,[2]Mides!H102&lt;=30),"X"," ")</f>
        <v>X</v>
      </c>
      <c r="I116" s="66" t="str">
        <f>IF(AND([2]Mides!H102&gt;=31,[2]Mides!H102&lt;=60),"X","  ")</f>
        <v xml:space="preserve">  </v>
      </c>
      <c r="J116" s="66" t="str">
        <f>IF([2]Mides!H102&gt;60,"X", "  ")</f>
        <v xml:space="preserve">  </v>
      </c>
      <c r="K116" s="68">
        <f>[2]Mides!N102</f>
        <v>0</v>
      </c>
      <c r="L116" s="68">
        <f>[2]Mides!K102</f>
        <v>0</v>
      </c>
      <c r="M116" s="68">
        <f>[2]Mides!L102</f>
        <v>0</v>
      </c>
      <c r="N116" s="68">
        <f>[2]Mides!M102</f>
        <v>0</v>
      </c>
      <c r="O116" s="68">
        <f t="shared" si="1"/>
        <v>0</v>
      </c>
      <c r="P116" s="68">
        <f>[2]Mides!R102</f>
        <v>0</v>
      </c>
      <c r="Q116" s="68">
        <f>[2]Mides!S102</f>
        <v>0</v>
      </c>
    </row>
    <row r="117" spans="2:17" x14ac:dyDescent="0.25">
      <c r="B117" s="79" t="str">
        <f>[2]Mides!E103</f>
        <v>ANA</v>
      </c>
      <c r="C117" s="80" t="str">
        <f>[2]Mides!D103</f>
        <v>BOY</v>
      </c>
      <c r="D117" s="66" t="str">
        <f>IF([2]Mides!F103=1,"X"," ")</f>
        <v xml:space="preserve"> </v>
      </c>
      <c r="E117" s="66" t="str">
        <f>IF([2]Mides!F103=2,"X"," ")</f>
        <v xml:space="preserve"> </v>
      </c>
      <c r="F117" s="67">
        <f>[2]Mides!B103</f>
        <v>244637560101</v>
      </c>
      <c r="G117" s="66" t="str">
        <f>IF(AND([2]Mides!H103&gt;=1,[2]Mides!H103&lt;=14),"X"," ")</f>
        <v xml:space="preserve"> </v>
      </c>
      <c r="H117" s="66" t="str">
        <f>IF(AND([2]Mides!H103&gt;=14,[2]Mides!H103&lt;=30),"X"," ")</f>
        <v>X</v>
      </c>
      <c r="I117" s="66" t="str">
        <f>IF(AND([2]Mides!H103&gt;=31,[2]Mides!H103&lt;=60),"X","  ")</f>
        <v xml:space="preserve">  </v>
      </c>
      <c r="J117" s="66" t="str">
        <f>IF([2]Mides!H103&gt;60,"X", "  ")</f>
        <v xml:space="preserve">  </v>
      </c>
      <c r="K117" s="68">
        <f>[2]Mides!N103</f>
        <v>0</v>
      </c>
      <c r="L117" s="68">
        <f>[2]Mides!K103</f>
        <v>0</v>
      </c>
      <c r="M117" s="68">
        <f>[2]Mides!L103</f>
        <v>0</v>
      </c>
      <c r="N117" s="68">
        <f>[2]Mides!M103</f>
        <v>0</v>
      </c>
      <c r="O117" s="68">
        <f t="shared" si="1"/>
        <v>0</v>
      </c>
      <c r="P117" s="68">
        <f>[2]Mides!R103</f>
        <v>0</v>
      </c>
      <c r="Q117" s="68">
        <f>[2]Mides!S103</f>
        <v>0</v>
      </c>
    </row>
    <row r="118" spans="2:17" x14ac:dyDescent="0.25">
      <c r="B118" s="79" t="str">
        <f>[2]Mides!E104</f>
        <v>NICOLE</v>
      </c>
      <c r="C118" s="80" t="str">
        <f>[2]Mides!D104</f>
        <v>BIRD</v>
      </c>
      <c r="D118" s="66" t="str">
        <f>IF([2]Mides!F104=1,"X"," ")</f>
        <v xml:space="preserve"> </v>
      </c>
      <c r="E118" s="66" t="str">
        <f>IF([2]Mides!F104=2,"X"," ")</f>
        <v xml:space="preserve"> </v>
      </c>
      <c r="F118" s="67" t="str">
        <f>[2]Mides!B104</f>
        <v>MENOR</v>
      </c>
      <c r="G118" s="66" t="str">
        <f>IF(AND([2]Mides!H104&gt;=1,[2]Mides!H104&lt;=14),"X"," ")</f>
        <v>X</v>
      </c>
      <c r="H118" s="66" t="str">
        <f>IF(AND([2]Mides!H104&gt;=14,[2]Mides!H104&lt;=30),"X"," ")</f>
        <v xml:space="preserve"> </v>
      </c>
      <c r="I118" s="66" t="str">
        <f>IF(AND([2]Mides!H104&gt;=31,[2]Mides!H104&lt;=60),"X","  ")</f>
        <v xml:space="preserve">  </v>
      </c>
      <c r="J118" s="66" t="str">
        <f>IF([2]Mides!H104&gt;60,"X", "  ")</f>
        <v xml:space="preserve">  </v>
      </c>
      <c r="K118" s="68">
        <f>[2]Mides!N104</f>
        <v>0</v>
      </c>
      <c r="L118" s="68">
        <f>[2]Mides!K104</f>
        <v>0</v>
      </c>
      <c r="M118" s="68">
        <f>[2]Mides!L104</f>
        <v>0</v>
      </c>
      <c r="N118" s="68">
        <f>[2]Mides!M104</f>
        <v>0</v>
      </c>
      <c r="O118" s="68">
        <f t="shared" si="1"/>
        <v>0</v>
      </c>
      <c r="P118" s="68">
        <f>[2]Mides!R104</f>
        <v>0</v>
      </c>
      <c r="Q118" s="68">
        <f>[2]Mides!S104</f>
        <v>0</v>
      </c>
    </row>
    <row r="119" spans="2:17" x14ac:dyDescent="0.25">
      <c r="B119" s="79" t="str">
        <f>[2]Mides!E105</f>
        <v>GATICA</v>
      </c>
      <c r="C119" s="80" t="str">
        <f>[2]Mides!D105</f>
        <v xml:space="preserve">SERGIO </v>
      </c>
      <c r="D119" s="66" t="str">
        <f>IF([2]Mides!F105=1,"X"," ")</f>
        <v xml:space="preserve"> </v>
      </c>
      <c r="E119" s="66" t="str">
        <f>IF([2]Mides!F105=2,"X"," ")</f>
        <v xml:space="preserve"> </v>
      </c>
      <c r="F119" s="67">
        <f>[2]Mides!B105</f>
        <v>2468976510101</v>
      </c>
      <c r="G119" s="66" t="str">
        <f>IF(AND([2]Mides!H105&gt;=1,[2]Mides!H105&lt;=14),"X"," ")</f>
        <v xml:space="preserve"> </v>
      </c>
      <c r="H119" s="66" t="str">
        <f>IF(AND([2]Mides!H105&gt;=14,[2]Mides!H105&lt;=30),"X"," ")</f>
        <v xml:space="preserve"> </v>
      </c>
      <c r="I119" s="66" t="str">
        <f>IF(AND([2]Mides!H105&gt;=31,[2]Mides!H105&lt;=60),"X","  ")</f>
        <v>X</v>
      </c>
      <c r="J119" s="66" t="str">
        <f>IF([2]Mides!H105&gt;60,"X", "  ")</f>
        <v xml:space="preserve">  </v>
      </c>
      <c r="K119" s="68">
        <f>[2]Mides!N105</f>
        <v>0</v>
      </c>
      <c r="L119" s="68">
        <f>[2]Mides!K105</f>
        <v>0</v>
      </c>
      <c r="M119" s="68">
        <f>[2]Mides!L105</f>
        <v>0</v>
      </c>
      <c r="N119" s="68">
        <f>[2]Mides!M105</f>
        <v>0</v>
      </c>
      <c r="O119" s="68">
        <f t="shared" si="1"/>
        <v>0</v>
      </c>
      <c r="P119" s="68">
        <f>[2]Mides!R105</f>
        <v>0</v>
      </c>
      <c r="Q119" s="68">
        <f>[2]Mides!S105</f>
        <v>0</v>
      </c>
    </row>
    <row r="120" spans="2:17" x14ac:dyDescent="0.25">
      <c r="B120" s="79" t="str">
        <f>[2]Mides!E106</f>
        <v xml:space="preserve">RUANO </v>
      </c>
      <c r="C120" s="80" t="str">
        <f>[2]Mides!D106</f>
        <v>DAVID</v>
      </c>
      <c r="D120" s="66" t="str">
        <f>IF([2]Mides!F106=1,"X"," ")</f>
        <v xml:space="preserve"> </v>
      </c>
      <c r="E120" s="66" t="str">
        <f>IF([2]Mides!F106=2,"X"," ")</f>
        <v xml:space="preserve"> </v>
      </c>
      <c r="F120" s="67">
        <f>[2]Mides!B106</f>
        <v>3009935870101</v>
      </c>
      <c r="G120" s="66" t="str">
        <f>IF(AND([2]Mides!H106&gt;=1,[2]Mides!H106&lt;=14),"X"," ")</f>
        <v xml:space="preserve"> </v>
      </c>
      <c r="H120" s="66" t="str">
        <f>IF(AND([2]Mides!H106&gt;=14,[2]Mides!H106&lt;=30),"X"," ")</f>
        <v>X</v>
      </c>
      <c r="I120" s="66" t="str">
        <f>IF(AND([2]Mides!H106&gt;=31,[2]Mides!H106&lt;=60),"X","  ")</f>
        <v xml:space="preserve">  </v>
      </c>
      <c r="J120" s="66" t="str">
        <f>IF([2]Mides!H106&gt;60,"X", "  ")</f>
        <v xml:space="preserve">  </v>
      </c>
      <c r="K120" s="68">
        <f>[2]Mides!N106</f>
        <v>0</v>
      </c>
      <c r="L120" s="68">
        <f>[2]Mides!K106</f>
        <v>0</v>
      </c>
      <c r="M120" s="68">
        <f>[2]Mides!L106</f>
        <v>0</v>
      </c>
      <c r="N120" s="68">
        <f>[2]Mides!M106</f>
        <v>0</v>
      </c>
      <c r="O120" s="68">
        <f t="shared" si="1"/>
        <v>0</v>
      </c>
      <c r="P120" s="68">
        <f>[2]Mides!R106</f>
        <v>0</v>
      </c>
      <c r="Q120" s="68">
        <f>[2]Mides!S106</f>
        <v>0</v>
      </c>
    </row>
    <row r="121" spans="2:17" x14ac:dyDescent="0.25">
      <c r="B121" s="79" t="str">
        <f>[2]Mides!E107</f>
        <v>GLORIA</v>
      </c>
      <c r="C121" s="80" t="str">
        <f>[2]Mides!D107</f>
        <v>GONZALEZ</v>
      </c>
      <c r="D121" s="66" t="str">
        <f>IF([2]Mides!F107=1,"X"," ")</f>
        <v xml:space="preserve"> </v>
      </c>
      <c r="E121" s="66" t="str">
        <f>IF([2]Mides!F107=2,"X"," ")</f>
        <v xml:space="preserve"> </v>
      </c>
      <c r="F121" s="67">
        <f>[2]Mides!B107</f>
        <v>0</v>
      </c>
      <c r="G121" s="66" t="str">
        <f>IF(AND([2]Mides!H107&gt;=1,[2]Mides!H107&lt;=14),"X"," ")</f>
        <v xml:space="preserve"> </v>
      </c>
      <c r="H121" s="66" t="str">
        <f>IF(AND([2]Mides!H107&gt;=14,[2]Mides!H107&lt;=30),"X"," ")</f>
        <v xml:space="preserve"> </v>
      </c>
      <c r="I121" s="66" t="str">
        <f>IF(AND([2]Mides!H107&gt;=31,[2]Mides!H107&lt;=60),"X","  ")</f>
        <v>X</v>
      </c>
      <c r="J121" s="66" t="str">
        <f>IF([2]Mides!H107&gt;60,"X", "  ")</f>
        <v xml:space="preserve">  </v>
      </c>
      <c r="K121" s="68">
        <f>[2]Mides!N107</f>
        <v>0</v>
      </c>
      <c r="L121" s="68">
        <f>[2]Mides!K107</f>
        <v>0</v>
      </c>
      <c r="M121" s="68">
        <f>[2]Mides!L107</f>
        <v>0</v>
      </c>
      <c r="N121" s="68">
        <f>[2]Mides!M107</f>
        <v>0</v>
      </c>
      <c r="O121" s="68">
        <f t="shared" si="1"/>
        <v>0</v>
      </c>
      <c r="P121" s="68">
        <f>[2]Mides!R107</f>
        <v>0</v>
      </c>
      <c r="Q121" s="68">
        <f>[2]Mides!S107</f>
        <v>0</v>
      </c>
    </row>
    <row r="122" spans="2:17" x14ac:dyDescent="0.25">
      <c r="B122" s="79" t="str">
        <f>[2]Mides!E108</f>
        <v>OSCAR</v>
      </c>
      <c r="C122" s="80" t="str">
        <f>[2]Mides!D108</f>
        <v>GONZALEZ</v>
      </c>
      <c r="D122" s="66" t="str">
        <f>IF([2]Mides!F108=1,"X"," ")</f>
        <v xml:space="preserve"> </v>
      </c>
      <c r="E122" s="66" t="str">
        <f>IF([2]Mides!F108=2,"X"," ")</f>
        <v xml:space="preserve"> </v>
      </c>
      <c r="F122" s="67" t="str">
        <f>[2]Mides!B108</f>
        <v>MENOR</v>
      </c>
      <c r="G122" s="66" t="str">
        <f>IF(AND([2]Mides!H108&gt;=1,[2]Mides!H108&lt;=14),"X"," ")</f>
        <v xml:space="preserve"> </v>
      </c>
      <c r="H122" s="66" t="str">
        <f>IF(AND([2]Mides!H108&gt;=14,[2]Mides!H108&lt;=30),"X"," ")</f>
        <v>X</v>
      </c>
      <c r="I122" s="66" t="str">
        <f>IF(AND([2]Mides!H108&gt;=31,[2]Mides!H108&lt;=60),"X","  ")</f>
        <v xml:space="preserve">  </v>
      </c>
      <c r="J122" s="66" t="str">
        <f>IF([2]Mides!H108&gt;60,"X", "  ")</f>
        <v xml:space="preserve">  </v>
      </c>
      <c r="K122" s="68">
        <f>[2]Mides!N108</f>
        <v>0</v>
      </c>
      <c r="L122" s="68">
        <f>[2]Mides!K108</f>
        <v>0</v>
      </c>
      <c r="M122" s="68">
        <f>[2]Mides!L108</f>
        <v>0</v>
      </c>
      <c r="N122" s="68">
        <f>[2]Mides!M108</f>
        <v>0</v>
      </c>
      <c r="O122" s="68">
        <f t="shared" si="1"/>
        <v>0</v>
      </c>
      <c r="P122" s="68">
        <f>[2]Mides!R108</f>
        <v>0</v>
      </c>
      <c r="Q122" s="68">
        <f>[2]Mides!S108</f>
        <v>0</v>
      </c>
    </row>
    <row r="123" spans="2:17" x14ac:dyDescent="0.25">
      <c r="B123" s="79" t="str">
        <f>[2]Mides!E109</f>
        <v>ISAIAS</v>
      </c>
      <c r="C123" s="80" t="str">
        <f>[2]Mides!D109</f>
        <v>JUAREZ</v>
      </c>
      <c r="D123" s="66" t="str">
        <f>IF([2]Mides!F109=1,"X"," ")</f>
        <v xml:space="preserve"> </v>
      </c>
      <c r="E123" s="66" t="str">
        <f>IF([2]Mides!F109=2,"X"," ")</f>
        <v xml:space="preserve"> </v>
      </c>
      <c r="F123" s="67">
        <f>[2]Mides!B109</f>
        <v>2283103690901</v>
      </c>
      <c r="G123" s="66" t="str">
        <f>IF(AND([2]Mides!H109&gt;=1,[2]Mides!H109&lt;=14),"X"," ")</f>
        <v xml:space="preserve"> </v>
      </c>
      <c r="H123" s="66" t="str">
        <f>IF(AND([2]Mides!H109&gt;=14,[2]Mides!H109&lt;=30),"X"," ")</f>
        <v xml:space="preserve"> </v>
      </c>
      <c r="I123" s="66" t="str">
        <f>IF(AND([2]Mides!H109&gt;=31,[2]Mides!H109&lt;=60),"X","  ")</f>
        <v>X</v>
      </c>
      <c r="J123" s="66" t="str">
        <f>IF([2]Mides!H109&gt;60,"X", "  ")</f>
        <v xml:space="preserve">  </v>
      </c>
      <c r="K123" s="68">
        <f>[2]Mides!N109</f>
        <v>0</v>
      </c>
      <c r="L123" s="68">
        <f>[2]Mides!K109</f>
        <v>0</v>
      </c>
      <c r="M123" s="68">
        <f>[2]Mides!L109</f>
        <v>0</v>
      </c>
      <c r="N123" s="68">
        <f>[2]Mides!M109</f>
        <v>0</v>
      </c>
      <c r="O123" s="68">
        <f t="shared" si="1"/>
        <v>0</v>
      </c>
      <c r="P123" s="68">
        <f>[2]Mides!R109</f>
        <v>0</v>
      </c>
      <c r="Q123" s="68">
        <f>[2]Mides!S109</f>
        <v>0</v>
      </c>
    </row>
    <row r="124" spans="2:17" x14ac:dyDescent="0.25">
      <c r="B124" s="79" t="str">
        <f>[2]Mides!E110</f>
        <v>MARGA</v>
      </c>
      <c r="C124" s="80" t="str">
        <f>[2]Mides!D110</f>
        <v>MENDOZA</v>
      </c>
      <c r="D124" s="66" t="str">
        <f>IF([2]Mides!F110=1,"X"," ")</f>
        <v xml:space="preserve"> </v>
      </c>
      <c r="E124" s="66" t="str">
        <f>IF([2]Mides!F110=2,"X"," ")</f>
        <v xml:space="preserve"> </v>
      </c>
      <c r="F124" s="67">
        <f>[2]Mides!B110</f>
        <v>1636174570101</v>
      </c>
      <c r="G124" s="66" t="str">
        <f>IF(AND([2]Mides!H110&gt;=1,[2]Mides!H110&lt;=14),"X"," ")</f>
        <v xml:space="preserve"> </v>
      </c>
      <c r="H124" s="66" t="str">
        <f>IF(AND([2]Mides!H110&gt;=14,[2]Mides!H110&lt;=30),"X"," ")</f>
        <v xml:space="preserve"> </v>
      </c>
      <c r="I124" s="66" t="str">
        <f>IF(AND([2]Mides!H110&gt;=31,[2]Mides!H110&lt;=60),"X","  ")</f>
        <v>X</v>
      </c>
      <c r="J124" s="66" t="str">
        <f>IF([2]Mides!H110&gt;60,"X", "  ")</f>
        <v xml:space="preserve">  </v>
      </c>
      <c r="K124" s="68">
        <f>[2]Mides!N110</f>
        <v>0</v>
      </c>
      <c r="L124" s="68">
        <f>[2]Mides!K110</f>
        <v>0</v>
      </c>
      <c r="M124" s="68">
        <f>[2]Mides!L110</f>
        <v>0</v>
      </c>
      <c r="N124" s="68">
        <f>[2]Mides!M110</f>
        <v>0</v>
      </c>
      <c r="O124" s="68">
        <f t="shared" si="1"/>
        <v>0</v>
      </c>
      <c r="P124" s="68">
        <f>[2]Mides!R110</f>
        <v>0</v>
      </c>
      <c r="Q124" s="68">
        <f>[2]Mides!S110</f>
        <v>0</v>
      </c>
    </row>
    <row r="125" spans="2:17" x14ac:dyDescent="0.25">
      <c r="B125" s="79" t="str">
        <f>[2]Mides!E111</f>
        <v>OSCAR</v>
      </c>
      <c r="C125" s="80" t="str">
        <f>[2]Mides!D111</f>
        <v>GONZALES</v>
      </c>
      <c r="D125" s="66" t="str">
        <f>IF([2]Mides!F111=1,"X"," ")</f>
        <v xml:space="preserve"> </v>
      </c>
      <c r="E125" s="66" t="str">
        <f>IF([2]Mides!F111=2,"X"," ")</f>
        <v xml:space="preserve"> </v>
      </c>
      <c r="F125" s="67" t="str">
        <f>[2]Mides!B111</f>
        <v>MENOR</v>
      </c>
      <c r="G125" s="66" t="str">
        <f>IF(AND([2]Mides!H111&gt;=1,[2]Mides!H111&lt;=14),"X"," ")</f>
        <v xml:space="preserve"> </v>
      </c>
      <c r="H125" s="66" t="str">
        <f>IF(AND([2]Mides!H111&gt;=14,[2]Mides!H111&lt;=30),"X"," ")</f>
        <v>X</v>
      </c>
      <c r="I125" s="66" t="str">
        <f>IF(AND([2]Mides!H111&gt;=31,[2]Mides!H111&lt;=60),"X","  ")</f>
        <v xml:space="preserve">  </v>
      </c>
      <c r="J125" s="66" t="str">
        <f>IF([2]Mides!H111&gt;60,"X", "  ")</f>
        <v xml:space="preserve">  </v>
      </c>
      <c r="K125" s="68">
        <f>[2]Mides!N111</f>
        <v>0</v>
      </c>
      <c r="L125" s="68">
        <f>[2]Mides!K111</f>
        <v>0</v>
      </c>
      <c r="M125" s="68">
        <f>[2]Mides!L111</f>
        <v>0</v>
      </c>
      <c r="N125" s="68">
        <f>[2]Mides!M111</f>
        <v>0</v>
      </c>
      <c r="O125" s="68">
        <f t="shared" si="1"/>
        <v>0</v>
      </c>
      <c r="P125" s="68">
        <f>[2]Mides!R111</f>
        <v>0</v>
      </c>
      <c r="Q125" s="68">
        <f>[2]Mides!S111</f>
        <v>0</v>
      </c>
    </row>
    <row r="126" spans="2:17" x14ac:dyDescent="0.25">
      <c r="B126" s="79" t="str">
        <f>[2]Mides!E112</f>
        <v>ANA</v>
      </c>
      <c r="C126" s="80" t="str">
        <f>[2]Mides!D112</f>
        <v>CHITOY</v>
      </c>
      <c r="D126" s="66" t="str">
        <f>IF([2]Mides!F112=1,"X"," ")</f>
        <v xml:space="preserve"> </v>
      </c>
      <c r="E126" s="66" t="str">
        <f>IF([2]Mides!F112=2,"X"," ")</f>
        <v xml:space="preserve"> </v>
      </c>
      <c r="F126" s="67">
        <f>[2]Mides!B112</f>
        <v>1787520020101</v>
      </c>
      <c r="G126" s="66" t="str">
        <f>IF(AND([2]Mides!H112&gt;=1,[2]Mides!H112&lt;=14),"X"," ")</f>
        <v xml:space="preserve"> </v>
      </c>
      <c r="H126" s="66" t="str">
        <f>IF(AND([2]Mides!H112&gt;=14,[2]Mides!H112&lt;=30),"X"," ")</f>
        <v xml:space="preserve"> </v>
      </c>
      <c r="I126" s="66" t="str">
        <f>IF(AND([2]Mides!H112&gt;=31,[2]Mides!H112&lt;=60),"X","  ")</f>
        <v>X</v>
      </c>
      <c r="J126" s="66" t="str">
        <f>IF([2]Mides!H112&gt;60,"X", "  ")</f>
        <v xml:space="preserve">  </v>
      </c>
      <c r="K126" s="68">
        <f>[2]Mides!N112</f>
        <v>0</v>
      </c>
      <c r="L126" s="68">
        <f>[2]Mides!K112</f>
        <v>0</v>
      </c>
      <c r="M126" s="68">
        <f>[2]Mides!L112</f>
        <v>0</v>
      </c>
      <c r="N126" s="68">
        <f>[2]Mides!M112</f>
        <v>0</v>
      </c>
      <c r="O126" s="68">
        <f t="shared" si="1"/>
        <v>0</v>
      </c>
      <c r="P126" s="68">
        <f>[2]Mides!R112</f>
        <v>0</v>
      </c>
      <c r="Q126" s="68">
        <f>[2]Mides!S112</f>
        <v>0</v>
      </c>
    </row>
    <row r="127" spans="2:17" x14ac:dyDescent="0.25">
      <c r="B127" s="79" t="str">
        <f>[2]Mides!E113</f>
        <v>IRMA</v>
      </c>
      <c r="C127" s="80" t="str">
        <f>[2]Mides!D113</f>
        <v>GODIZ</v>
      </c>
      <c r="D127" s="66" t="str">
        <f>IF([2]Mides!F113=1,"X"," ")</f>
        <v xml:space="preserve"> </v>
      </c>
      <c r="E127" s="66" t="str">
        <f>IF([2]Mides!F113=2,"X"," ")</f>
        <v xml:space="preserve"> </v>
      </c>
      <c r="F127" s="67">
        <f>[2]Mides!B113</f>
        <v>260366940101</v>
      </c>
      <c r="G127" s="66" t="str">
        <f>IF(AND([2]Mides!H113&gt;=1,[2]Mides!H113&lt;=14),"X"," ")</f>
        <v xml:space="preserve"> </v>
      </c>
      <c r="H127" s="66" t="str">
        <f>IF(AND([2]Mides!H113&gt;=14,[2]Mides!H113&lt;=30),"X"," ")</f>
        <v xml:space="preserve"> </v>
      </c>
      <c r="I127" s="66" t="str">
        <f>IF(AND([2]Mides!H113&gt;=31,[2]Mides!H113&lt;=60),"X","  ")</f>
        <v>X</v>
      </c>
      <c r="J127" s="66" t="str">
        <f>IF([2]Mides!H113&gt;60,"X", "  ")</f>
        <v xml:space="preserve">  </v>
      </c>
      <c r="K127" s="68">
        <f>[2]Mides!N113</f>
        <v>0</v>
      </c>
      <c r="L127" s="68">
        <f>[2]Mides!K113</f>
        <v>0</v>
      </c>
      <c r="M127" s="68">
        <f>[2]Mides!L113</f>
        <v>0</v>
      </c>
      <c r="N127" s="68">
        <f>[2]Mides!M113</f>
        <v>0</v>
      </c>
      <c r="O127" s="68">
        <f t="shared" si="1"/>
        <v>0</v>
      </c>
      <c r="P127" s="68">
        <f>[2]Mides!R113</f>
        <v>0</v>
      </c>
      <c r="Q127" s="68">
        <f>[2]Mides!S113</f>
        <v>0</v>
      </c>
    </row>
    <row r="128" spans="2:17" x14ac:dyDescent="0.25">
      <c r="B128" s="79" t="str">
        <f>[2]Mides!E114</f>
        <v xml:space="preserve">PEDRO </v>
      </c>
      <c r="C128" s="80" t="str">
        <f>[2]Mides!D114</f>
        <v>DE LEON</v>
      </c>
      <c r="D128" s="66" t="str">
        <f>IF([2]Mides!F114=1,"X"," ")</f>
        <v xml:space="preserve"> </v>
      </c>
      <c r="E128" s="66" t="str">
        <f>IF([2]Mides!F114=2,"X"," ")</f>
        <v xml:space="preserve"> </v>
      </c>
      <c r="F128" s="67">
        <f>[2]Mides!B114</f>
        <v>2146054850101</v>
      </c>
      <c r="G128" s="66" t="str">
        <f>IF(AND([2]Mides!H114&gt;=1,[2]Mides!H114&lt;=14),"X"," ")</f>
        <v xml:space="preserve"> </v>
      </c>
      <c r="H128" s="66" t="str">
        <f>IF(AND([2]Mides!H114&gt;=14,[2]Mides!H114&lt;=30),"X"," ")</f>
        <v>X</v>
      </c>
      <c r="I128" s="66" t="str">
        <f>IF(AND([2]Mides!H114&gt;=31,[2]Mides!H114&lt;=60),"X","  ")</f>
        <v xml:space="preserve">  </v>
      </c>
      <c r="J128" s="66" t="str">
        <f>IF([2]Mides!H114&gt;60,"X", "  ")</f>
        <v xml:space="preserve">  </v>
      </c>
      <c r="K128" s="68">
        <f>[2]Mides!N114</f>
        <v>0</v>
      </c>
      <c r="L128" s="68">
        <f>[2]Mides!K114</f>
        <v>0</v>
      </c>
      <c r="M128" s="68">
        <f>[2]Mides!L114</f>
        <v>0</v>
      </c>
      <c r="N128" s="68">
        <f>[2]Mides!M114</f>
        <v>0</v>
      </c>
      <c r="O128" s="68">
        <f t="shared" si="1"/>
        <v>0</v>
      </c>
      <c r="P128" s="68">
        <f>[2]Mides!R114</f>
        <v>0</v>
      </c>
      <c r="Q128" s="68">
        <f>[2]Mides!S114</f>
        <v>0</v>
      </c>
    </row>
    <row r="129" spans="2:17" x14ac:dyDescent="0.25">
      <c r="B129" s="79" t="str">
        <f>[2]Mides!E115</f>
        <v>MARIO</v>
      </c>
      <c r="C129" s="80" t="str">
        <f>[2]Mides!D115</f>
        <v>MONTENEGRO</v>
      </c>
      <c r="D129" s="66" t="str">
        <f>IF([2]Mides!F115=1,"X"," ")</f>
        <v xml:space="preserve"> </v>
      </c>
      <c r="E129" s="66" t="str">
        <f>IF([2]Mides!F115=2,"X"," ")</f>
        <v xml:space="preserve"> </v>
      </c>
      <c r="F129" s="67">
        <f>[2]Mides!B115</f>
        <v>2085446820101</v>
      </c>
      <c r="G129" s="66" t="str">
        <f>IF(AND([2]Mides!H115&gt;=1,[2]Mides!H115&lt;=14),"X"," ")</f>
        <v xml:space="preserve"> </v>
      </c>
      <c r="H129" s="66" t="str">
        <f>IF(AND([2]Mides!H115&gt;=14,[2]Mides!H115&lt;=30),"X"," ")</f>
        <v>X</v>
      </c>
      <c r="I129" s="66" t="str">
        <f>IF(AND([2]Mides!H115&gt;=31,[2]Mides!H115&lt;=60),"X","  ")</f>
        <v xml:space="preserve">  </v>
      </c>
      <c r="J129" s="66" t="str">
        <f>IF([2]Mides!H115&gt;60,"X", "  ")</f>
        <v xml:space="preserve">  </v>
      </c>
      <c r="K129" s="68">
        <f>[2]Mides!N115</f>
        <v>0</v>
      </c>
      <c r="L129" s="68">
        <f>[2]Mides!K115</f>
        <v>0</v>
      </c>
      <c r="M129" s="68">
        <f>[2]Mides!L115</f>
        <v>0</v>
      </c>
      <c r="N129" s="68">
        <f>[2]Mides!M115</f>
        <v>0</v>
      </c>
      <c r="O129" s="68">
        <f t="shared" si="1"/>
        <v>0</v>
      </c>
      <c r="P129" s="68">
        <f>[2]Mides!R115</f>
        <v>0</v>
      </c>
      <c r="Q129" s="68">
        <f>[2]Mides!S115</f>
        <v>0</v>
      </c>
    </row>
    <row r="130" spans="2:17" x14ac:dyDescent="0.25">
      <c r="B130" s="79" t="str">
        <f>[2]Mides!E116</f>
        <v>MARCELA</v>
      </c>
      <c r="C130" s="80" t="str">
        <f>[2]Mides!D116</f>
        <v xml:space="preserve">GUZMAN </v>
      </c>
      <c r="D130" s="66" t="str">
        <f>IF([2]Mides!F116=1,"X"," ")</f>
        <v xml:space="preserve"> </v>
      </c>
      <c r="E130" s="66" t="str">
        <f>IF([2]Mides!F116=2,"X"," ")</f>
        <v xml:space="preserve"> </v>
      </c>
      <c r="F130" s="67" t="str">
        <f>[2]Mides!B116</f>
        <v>MENOR</v>
      </c>
      <c r="G130" s="66" t="str">
        <f>IF(AND([2]Mides!H116&gt;=1,[2]Mides!H116&lt;=14),"X"," ")</f>
        <v>X</v>
      </c>
      <c r="H130" s="66" t="str">
        <f>IF(AND([2]Mides!H116&gt;=14,[2]Mides!H116&lt;=30),"X"," ")</f>
        <v xml:space="preserve"> </v>
      </c>
      <c r="I130" s="66" t="str">
        <f>IF(AND([2]Mides!H116&gt;=31,[2]Mides!H116&lt;=60),"X","  ")</f>
        <v xml:space="preserve">  </v>
      </c>
      <c r="J130" s="66" t="str">
        <f>IF([2]Mides!H116&gt;60,"X", "  ")</f>
        <v xml:space="preserve">  </v>
      </c>
      <c r="K130" s="68">
        <f>[2]Mides!N116</f>
        <v>0</v>
      </c>
      <c r="L130" s="68">
        <f>[2]Mides!K116</f>
        <v>0</v>
      </c>
      <c r="M130" s="68">
        <f>[2]Mides!L116</f>
        <v>0</v>
      </c>
      <c r="N130" s="68">
        <f>[2]Mides!M116</f>
        <v>0</v>
      </c>
      <c r="O130" s="68">
        <f t="shared" si="1"/>
        <v>0</v>
      </c>
      <c r="P130" s="68">
        <f>[2]Mides!R116</f>
        <v>0</v>
      </c>
      <c r="Q130" s="68">
        <f>[2]Mides!S116</f>
        <v>0</v>
      </c>
    </row>
    <row r="131" spans="2:17" x14ac:dyDescent="0.25">
      <c r="B131" s="79" t="str">
        <f>[2]Mides!E117</f>
        <v>JOSE</v>
      </c>
      <c r="C131" s="80" t="str">
        <f>[2]Mides!D117</f>
        <v>GODINEZ</v>
      </c>
      <c r="D131" s="66" t="str">
        <f>IF([2]Mides!F117=1,"X"," ")</f>
        <v xml:space="preserve"> </v>
      </c>
      <c r="E131" s="66" t="str">
        <f>IF([2]Mides!F117=2,"X"," ")</f>
        <v xml:space="preserve"> </v>
      </c>
      <c r="F131" s="67">
        <f>[2]Mides!B117</f>
        <v>1578291110101</v>
      </c>
      <c r="G131" s="66" t="str">
        <f>IF(AND([2]Mides!H117&gt;=1,[2]Mides!H117&lt;=14),"X"," ")</f>
        <v xml:space="preserve"> </v>
      </c>
      <c r="H131" s="66" t="str">
        <f>IF(AND([2]Mides!H117&gt;=14,[2]Mides!H117&lt;=30),"X"," ")</f>
        <v xml:space="preserve"> </v>
      </c>
      <c r="I131" s="66" t="str">
        <f>IF(AND([2]Mides!H117&gt;=31,[2]Mides!H117&lt;=60),"X","  ")</f>
        <v>X</v>
      </c>
      <c r="J131" s="66" t="str">
        <f>IF([2]Mides!H117&gt;60,"X", "  ")</f>
        <v xml:space="preserve">  </v>
      </c>
      <c r="K131" s="68">
        <f>[2]Mides!N117</f>
        <v>0</v>
      </c>
      <c r="L131" s="68">
        <f>[2]Mides!K117</f>
        <v>0</v>
      </c>
      <c r="M131" s="68">
        <f>[2]Mides!L117</f>
        <v>0</v>
      </c>
      <c r="N131" s="68">
        <f>[2]Mides!M117</f>
        <v>0</v>
      </c>
      <c r="O131" s="68">
        <f t="shared" si="1"/>
        <v>0</v>
      </c>
      <c r="P131" s="68">
        <f>[2]Mides!R117</f>
        <v>0</v>
      </c>
      <c r="Q131" s="68">
        <f>[2]Mides!S117</f>
        <v>0</v>
      </c>
    </row>
    <row r="132" spans="2:17" x14ac:dyDescent="0.25">
      <c r="B132" s="79" t="str">
        <f>[2]Mides!E118</f>
        <v xml:space="preserve">EMILIANO </v>
      </c>
      <c r="C132" s="80" t="str">
        <f>[2]Mides!D118</f>
        <v>DIAZ</v>
      </c>
      <c r="D132" s="66" t="str">
        <f>IF([2]Mides!F118=1,"X"," ")</f>
        <v xml:space="preserve"> </v>
      </c>
      <c r="E132" s="66" t="str">
        <f>IF([2]Mides!F118=2,"X"," ")</f>
        <v xml:space="preserve"> </v>
      </c>
      <c r="F132" s="67" t="str">
        <f>[2]Mides!B118</f>
        <v>MENOR</v>
      </c>
      <c r="G132" s="66" t="str">
        <f>IF(AND([2]Mides!H118&gt;=1,[2]Mides!H118&lt;=14),"X"," ")</f>
        <v>X</v>
      </c>
      <c r="H132" s="66" t="str">
        <f>IF(AND([2]Mides!H118&gt;=14,[2]Mides!H118&lt;=30),"X"," ")</f>
        <v xml:space="preserve"> </v>
      </c>
      <c r="I132" s="66" t="str">
        <f>IF(AND([2]Mides!H118&gt;=31,[2]Mides!H118&lt;=60),"X","  ")</f>
        <v xml:space="preserve">  </v>
      </c>
      <c r="J132" s="66" t="str">
        <f>IF([2]Mides!H118&gt;60,"X", "  ")</f>
        <v xml:space="preserve">  </v>
      </c>
      <c r="K132" s="68">
        <f>[2]Mides!N118</f>
        <v>0</v>
      </c>
      <c r="L132" s="68">
        <f>[2]Mides!K118</f>
        <v>0</v>
      </c>
      <c r="M132" s="68">
        <f>[2]Mides!L118</f>
        <v>0</v>
      </c>
      <c r="N132" s="68">
        <f>[2]Mides!M118</f>
        <v>0</v>
      </c>
      <c r="O132" s="68">
        <f t="shared" si="1"/>
        <v>0</v>
      </c>
      <c r="P132" s="68">
        <f>[2]Mides!R118</f>
        <v>0</v>
      </c>
      <c r="Q132" s="68">
        <f>[2]Mides!S118</f>
        <v>0</v>
      </c>
    </row>
    <row r="133" spans="2:17" x14ac:dyDescent="0.25">
      <c r="B133" s="79" t="str">
        <f>[2]Mides!E119</f>
        <v>VALERIA</v>
      </c>
      <c r="C133" s="80" t="str">
        <f>[2]Mides!D119</f>
        <v>DIAZ</v>
      </c>
      <c r="D133" s="66" t="str">
        <f>IF([2]Mides!F119=1,"X"," ")</f>
        <v xml:space="preserve"> </v>
      </c>
      <c r="E133" s="66" t="str">
        <f>IF([2]Mides!F119=2,"X"," ")</f>
        <v xml:space="preserve"> </v>
      </c>
      <c r="F133" s="67" t="str">
        <f>[2]Mides!B119</f>
        <v>MENOR</v>
      </c>
      <c r="G133" s="66" t="str">
        <f>IF(AND([2]Mides!H119&gt;=1,[2]Mides!H119&lt;=14),"X"," ")</f>
        <v>X</v>
      </c>
      <c r="H133" s="66" t="str">
        <f>IF(AND([2]Mides!H119&gt;=14,[2]Mides!H119&lt;=30),"X"," ")</f>
        <v xml:space="preserve"> </v>
      </c>
      <c r="I133" s="66" t="str">
        <f>IF(AND([2]Mides!H119&gt;=31,[2]Mides!H119&lt;=60),"X","  ")</f>
        <v xml:space="preserve">  </v>
      </c>
      <c r="J133" s="66" t="str">
        <f>IF([2]Mides!H119&gt;60,"X", "  ")</f>
        <v xml:space="preserve">  </v>
      </c>
      <c r="K133" s="68">
        <f>[2]Mides!N119</f>
        <v>0</v>
      </c>
      <c r="L133" s="68">
        <f>[2]Mides!K119</f>
        <v>0</v>
      </c>
      <c r="M133" s="68">
        <f>[2]Mides!L119</f>
        <v>0</v>
      </c>
      <c r="N133" s="68">
        <f>[2]Mides!M119</f>
        <v>0</v>
      </c>
      <c r="O133" s="68">
        <f t="shared" si="1"/>
        <v>0</v>
      </c>
      <c r="P133" s="68">
        <f>[2]Mides!R119</f>
        <v>0</v>
      </c>
      <c r="Q133" s="68">
        <f>[2]Mides!S119</f>
        <v>0</v>
      </c>
    </row>
    <row r="134" spans="2:17" x14ac:dyDescent="0.25">
      <c r="B134" s="79" t="str">
        <f>[2]Mides!E120</f>
        <v>EVELYN</v>
      </c>
      <c r="C134" s="80" t="str">
        <f>[2]Mides!D120</f>
        <v>GRANADOS</v>
      </c>
      <c r="D134" s="66" t="str">
        <f>IF([2]Mides!F120=1,"X"," ")</f>
        <v xml:space="preserve"> </v>
      </c>
      <c r="E134" s="66" t="str">
        <f>IF([2]Mides!F120=2,"X"," ")</f>
        <v xml:space="preserve"> </v>
      </c>
      <c r="F134" s="67">
        <f>[2]Mides!B120</f>
        <v>1873828750101</v>
      </c>
      <c r="G134" s="66" t="str">
        <f>IF(AND([2]Mides!H120&gt;=1,[2]Mides!H120&lt;=14),"X"," ")</f>
        <v xml:space="preserve"> </v>
      </c>
      <c r="H134" s="66" t="str">
        <f>IF(AND([2]Mides!H120&gt;=14,[2]Mides!H120&lt;=30),"X"," ")</f>
        <v xml:space="preserve"> </v>
      </c>
      <c r="I134" s="66" t="str">
        <f>IF(AND([2]Mides!H120&gt;=31,[2]Mides!H120&lt;=60),"X","  ")</f>
        <v>X</v>
      </c>
      <c r="J134" s="66" t="str">
        <f>IF([2]Mides!H120&gt;60,"X", "  ")</f>
        <v xml:space="preserve">  </v>
      </c>
      <c r="K134" s="68">
        <f>[2]Mides!N120</f>
        <v>0</v>
      </c>
      <c r="L134" s="68">
        <f>[2]Mides!K120</f>
        <v>0</v>
      </c>
      <c r="M134" s="68">
        <f>[2]Mides!L120</f>
        <v>0</v>
      </c>
      <c r="N134" s="68">
        <f>[2]Mides!M120</f>
        <v>0</v>
      </c>
      <c r="O134" s="68">
        <f t="shared" si="1"/>
        <v>0</v>
      </c>
      <c r="P134" s="68">
        <f>[2]Mides!R120</f>
        <v>0</v>
      </c>
      <c r="Q134" s="68">
        <f>[2]Mides!S120</f>
        <v>0</v>
      </c>
    </row>
    <row r="135" spans="2:17" x14ac:dyDescent="0.25">
      <c r="B135" s="79" t="str">
        <f>[2]Mides!E121</f>
        <v>BLANCA</v>
      </c>
      <c r="C135" s="80" t="str">
        <f>[2]Mides!D121</f>
        <v>RANGEL</v>
      </c>
      <c r="D135" s="66" t="str">
        <f>IF([2]Mides!F121=1,"X"," ")</f>
        <v xml:space="preserve"> </v>
      </c>
      <c r="E135" s="66" t="str">
        <f>IF([2]Mides!F121=2,"X"," ")</f>
        <v xml:space="preserve"> </v>
      </c>
      <c r="F135" s="67">
        <f>[2]Mides!B121</f>
        <v>0</v>
      </c>
      <c r="G135" s="66" t="str">
        <f>IF(AND([2]Mides!H121&gt;=1,[2]Mides!H121&lt;=14),"X"," ")</f>
        <v xml:space="preserve"> </v>
      </c>
      <c r="H135" s="66" t="str">
        <f>IF(AND([2]Mides!H121&gt;=14,[2]Mides!H121&lt;=30),"X"," ")</f>
        <v xml:space="preserve"> </v>
      </c>
      <c r="I135" s="66" t="str">
        <f>IF(AND([2]Mides!H121&gt;=31,[2]Mides!H121&lt;=60),"X","  ")</f>
        <v xml:space="preserve">  </v>
      </c>
      <c r="J135" s="66" t="str">
        <f>IF([2]Mides!H121&gt;60,"X", "  ")</f>
        <v>X</v>
      </c>
      <c r="K135" s="68">
        <f>[2]Mides!N121</f>
        <v>0</v>
      </c>
      <c r="L135" s="68">
        <f>[2]Mides!K121</f>
        <v>0</v>
      </c>
      <c r="M135" s="68">
        <f>[2]Mides!L121</f>
        <v>0</v>
      </c>
      <c r="N135" s="68">
        <f>[2]Mides!M121</f>
        <v>0</v>
      </c>
      <c r="O135" s="68">
        <f t="shared" si="1"/>
        <v>0</v>
      </c>
      <c r="P135" s="68">
        <f>[2]Mides!R121</f>
        <v>0</v>
      </c>
      <c r="Q135" s="68">
        <f>[2]Mides!S121</f>
        <v>0</v>
      </c>
    </row>
    <row r="136" spans="2:17" x14ac:dyDescent="0.25">
      <c r="B136" s="79" t="str">
        <f>[2]Mides!E122</f>
        <v>HUGO</v>
      </c>
      <c r="C136" s="80" t="str">
        <f>[2]Mides!D122</f>
        <v>MORALES</v>
      </c>
      <c r="D136" s="66" t="str">
        <f>IF([2]Mides!F122=1,"X"," ")</f>
        <v xml:space="preserve"> </v>
      </c>
      <c r="E136" s="66" t="str">
        <f>IF([2]Mides!F122=2,"X"," ")</f>
        <v xml:space="preserve"> </v>
      </c>
      <c r="F136" s="67">
        <f>[2]Mides!B122</f>
        <v>2143032920204</v>
      </c>
      <c r="G136" s="66" t="str">
        <f>IF(AND([2]Mides!H122&gt;=1,[2]Mides!H122&lt;=14),"X"," ")</f>
        <v xml:space="preserve"> </v>
      </c>
      <c r="H136" s="66" t="str">
        <f>IF(AND([2]Mides!H122&gt;=14,[2]Mides!H122&lt;=30),"X"," ")</f>
        <v>X</v>
      </c>
      <c r="I136" s="66" t="str">
        <f>IF(AND([2]Mides!H122&gt;=31,[2]Mides!H122&lt;=60),"X","  ")</f>
        <v xml:space="preserve">  </v>
      </c>
      <c r="J136" s="66" t="str">
        <f>IF([2]Mides!H122&gt;60,"X", "  ")</f>
        <v xml:space="preserve">  </v>
      </c>
      <c r="K136" s="68">
        <f>[2]Mides!N122</f>
        <v>0</v>
      </c>
      <c r="L136" s="68">
        <f>[2]Mides!K122</f>
        <v>0</v>
      </c>
      <c r="M136" s="68">
        <f>[2]Mides!L122</f>
        <v>0</v>
      </c>
      <c r="N136" s="68">
        <f>[2]Mides!M122</f>
        <v>0</v>
      </c>
      <c r="O136" s="68">
        <f t="shared" si="1"/>
        <v>0</v>
      </c>
      <c r="P136" s="68">
        <f>[2]Mides!R122</f>
        <v>0</v>
      </c>
      <c r="Q136" s="68">
        <f>[2]Mides!S122</f>
        <v>0</v>
      </c>
    </row>
    <row r="137" spans="2:17" x14ac:dyDescent="0.25">
      <c r="B137" s="79" t="str">
        <f>[2]Mides!E123</f>
        <v>ERICK</v>
      </c>
      <c r="C137" s="80" t="str">
        <f>[2]Mides!D123</f>
        <v>PIRIR</v>
      </c>
      <c r="D137" s="66" t="str">
        <f>IF([2]Mides!F123=1,"X"," ")</f>
        <v xml:space="preserve"> </v>
      </c>
      <c r="E137" s="66" t="str">
        <f>IF([2]Mides!F123=2,"X"," ")</f>
        <v xml:space="preserve"> </v>
      </c>
      <c r="F137" s="67" t="str">
        <f>[2]Mides!B123</f>
        <v>MENOR</v>
      </c>
      <c r="G137" s="66" t="str">
        <f>IF(AND([2]Mides!H123&gt;=1,[2]Mides!H123&lt;=14),"X"," ")</f>
        <v xml:space="preserve"> </v>
      </c>
      <c r="H137" s="66" t="str">
        <f>IF(AND([2]Mides!H123&gt;=14,[2]Mides!H123&lt;=30),"X"," ")</f>
        <v>X</v>
      </c>
      <c r="I137" s="66" t="str">
        <f>IF(AND([2]Mides!H123&gt;=31,[2]Mides!H123&lt;=60),"X","  ")</f>
        <v xml:space="preserve">  </v>
      </c>
      <c r="J137" s="66" t="str">
        <f>IF([2]Mides!H123&gt;60,"X", "  ")</f>
        <v xml:space="preserve">  </v>
      </c>
      <c r="K137" s="68">
        <f>[2]Mides!N123</f>
        <v>0</v>
      </c>
      <c r="L137" s="68">
        <f>[2]Mides!K123</f>
        <v>0</v>
      </c>
      <c r="M137" s="68">
        <f>[2]Mides!L123</f>
        <v>0</v>
      </c>
      <c r="N137" s="68">
        <f>[2]Mides!M123</f>
        <v>0</v>
      </c>
      <c r="O137" s="68">
        <f t="shared" si="1"/>
        <v>0</v>
      </c>
      <c r="P137" s="68">
        <f>[2]Mides!R123</f>
        <v>0</v>
      </c>
      <c r="Q137" s="68">
        <f>[2]Mides!S123</f>
        <v>0</v>
      </c>
    </row>
    <row r="138" spans="2:17" x14ac:dyDescent="0.25">
      <c r="B138" s="79" t="str">
        <f>[2]Mides!E124</f>
        <v>EDNA</v>
      </c>
      <c r="C138" s="80" t="str">
        <f>[2]Mides!D124</f>
        <v>ARREAGA</v>
      </c>
      <c r="D138" s="66" t="str">
        <f>IF([2]Mides!F124=1,"X"," ")</f>
        <v xml:space="preserve"> </v>
      </c>
      <c r="E138" s="66" t="str">
        <f>IF([2]Mides!F124=2,"X"," ")</f>
        <v xml:space="preserve"> </v>
      </c>
      <c r="F138" s="67" t="str">
        <f>[2]Mides!B124</f>
        <v>MENOR</v>
      </c>
      <c r="G138" s="66" t="str">
        <f>IF(AND([2]Mides!H124&gt;=1,[2]Mides!H124&lt;=14),"X"," ")</f>
        <v xml:space="preserve"> </v>
      </c>
      <c r="H138" s="66" t="str">
        <f>IF(AND([2]Mides!H124&gt;=14,[2]Mides!H124&lt;=30),"X"," ")</f>
        <v xml:space="preserve"> </v>
      </c>
      <c r="I138" s="66" t="str">
        <f>IF(AND([2]Mides!H124&gt;=31,[2]Mides!H124&lt;=60),"X","  ")</f>
        <v xml:space="preserve">  </v>
      </c>
      <c r="J138" s="66" t="str">
        <f>IF([2]Mides!H124&gt;60,"X", "  ")</f>
        <v>X</v>
      </c>
      <c r="K138" s="68">
        <f>[2]Mides!N124</f>
        <v>0</v>
      </c>
      <c r="L138" s="68">
        <f>[2]Mides!K124</f>
        <v>0</v>
      </c>
      <c r="M138" s="68">
        <f>[2]Mides!L124</f>
        <v>0</v>
      </c>
      <c r="N138" s="68">
        <f>[2]Mides!M124</f>
        <v>0</v>
      </c>
      <c r="O138" s="68">
        <f t="shared" si="1"/>
        <v>0</v>
      </c>
      <c r="P138" s="68">
        <f>[2]Mides!R124</f>
        <v>0</v>
      </c>
      <c r="Q138" s="68">
        <f>[2]Mides!S124</f>
        <v>0</v>
      </c>
    </row>
    <row r="139" spans="2:17" x14ac:dyDescent="0.25">
      <c r="B139" s="79" t="str">
        <f>[2]Mides!E125</f>
        <v>CARLOS</v>
      </c>
      <c r="C139" s="80" t="str">
        <f>[2]Mides!D125</f>
        <v>MOLINA</v>
      </c>
      <c r="D139" s="66" t="str">
        <f>IF([2]Mides!F125=1,"X"," ")</f>
        <v xml:space="preserve"> </v>
      </c>
      <c r="E139" s="66" t="str">
        <f>IF([2]Mides!F125=2,"X"," ")</f>
        <v xml:space="preserve"> </v>
      </c>
      <c r="F139" s="67" t="str">
        <f>[2]Mides!B125</f>
        <v>MENOR</v>
      </c>
      <c r="G139" s="66" t="str">
        <f>IF(AND([2]Mides!H125&gt;=1,[2]Mides!H125&lt;=14),"X"," ")</f>
        <v>X</v>
      </c>
      <c r="H139" s="66" t="str">
        <f>IF(AND([2]Mides!H125&gt;=14,[2]Mides!H125&lt;=30),"X"," ")</f>
        <v>X</v>
      </c>
      <c r="I139" s="66" t="str">
        <f>IF(AND([2]Mides!H125&gt;=31,[2]Mides!H125&lt;=60),"X","  ")</f>
        <v xml:space="preserve">  </v>
      </c>
      <c r="J139" s="66" t="str">
        <f>IF([2]Mides!H125&gt;60,"X", "  ")</f>
        <v xml:space="preserve">  </v>
      </c>
      <c r="K139" s="68">
        <f>[2]Mides!N125</f>
        <v>0</v>
      </c>
      <c r="L139" s="68">
        <f>[2]Mides!K125</f>
        <v>0</v>
      </c>
      <c r="M139" s="68">
        <f>[2]Mides!L125</f>
        <v>0</v>
      </c>
      <c r="N139" s="68">
        <f>[2]Mides!M125</f>
        <v>0</v>
      </c>
      <c r="O139" s="68">
        <f t="shared" si="1"/>
        <v>0</v>
      </c>
      <c r="P139" s="68">
        <f>[2]Mides!R125</f>
        <v>0</v>
      </c>
      <c r="Q139" s="68">
        <f>[2]Mides!S125</f>
        <v>0</v>
      </c>
    </row>
    <row r="140" spans="2:17" x14ac:dyDescent="0.25">
      <c r="B140" s="79" t="str">
        <f>[2]Mides!E126</f>
        <v xml:space="preserve">JUAN </v>
      </c>
      <c r="C140" s="80" t="str">
        <f>[2]Mides!D126</f>
        <v>ROBLETO</v>
      </c>
      <c r="D140" s="66" t="str">
        <f>IF([2]Mides!F126=1,"X"," ")</f>
        <v xml:space="preserve"> </v>
      </c>
      <c r="E140" s="66" t="str">
        <f>IF([2]Mides!F126=2,"X"," ")</f>
        <v xml:space="preserve"> </v>
      </c>
      <c r="F140" s="67" t="str">
        <f>[2]Mides!B126</f>
        <v>MENOR</v>
      </c>
      <c r="G140" s="66" t="str">
        <f>IF(AND([2]Mides!H126&gt;=1,[2]Mides!H126&lt;=14),"X"," ")</f>
        <v xml:space="preserve"> </v>
      </c>
      <c r="H140" s="66" t="str">
        <f>IF(AND([2]Mides!H126&gt;=14,[2]Mides!H126&lt;=30),"X"," ")</f>
        <v xml:space="preserve"> </v>
      </c>
      <c r="I140" s="66" t="str">
        <f>IF(AND([2]Mides!H126&gt;=31,[2]Mides!H126&lt;=60),"X","  ")</f>
        <v>X</v>
      </c>
      <c r="J140" s="66" t="str">
        <f>IF([2]Mides!H126&gt;60,"X", "  ")</f>
        <v xml:space="preserve">  </v>
      </c>
      <c r="K140" s="68">
        <f>[2]Mides!N126</f>
        <v>0</v>
      </c>
      <c r="L140" s="68">
        <f>[2]Mides!K126</f>
        <v>0</v>
      </c>
      <c r="M140" s="68">
        <f>[2]Mides!L126</f>
        <v>0</v>
      </c>
      <c r="N140" s="68">
        <f>[2]Mides!M126</f>
        <v>0</v>
      </c>
      <c r="O140" s="68">
        <f t="shared" si="1"/>
        <v>0</v>
      </c>
      <c r="P140" s="68">
        <f>[2]Mides!R126</f>
        <v>0</v>
      </c>
      <c r="Q140" s="68">
        <f>[2]Mides!S126</f>
        <v>0</v>
      </c>
    </row>
    <row r="141" spans="2:17" x14ac:dyDescent="0.25">
      <c r="B141" s="79" t="str">
        <f>[2]Mides!E127</f>
        <v>SOFIA</v>
      </c>
      <c r="C141" s="80" t="str">
        <f>[2]Mides!D127</f>
        <v>BONILLA</v>
      </c>
      <c r="D141" s="66" t="str">
        <f>IF([2]Mides!F127=1,"X"," ")</f>
        <v xml:space="preserve"> </v>
      </c>
      <c r="E141" s="66" t="str">
        <f>IF([2]Mides!F127=2,"X"," ")</f>
        <v xml:space="preserve"> </v>
      </c>
      <c r="F141" s="67" t="str">
        <f>[2]Mides!B127</f>
        <v>MENOR</v>
      </c>
      <c r="G141" s="66" t="str">
        <f>IF(AND([2]Mides!H127&gt;=1,[2]Mides!H127&lt;=14),"X"," ")</f>
        <v>X</v>
      </c>
      <c r="H141" s="66" t="str">
        <f>IF(AND([2]Mides!H127&gt;=14,[2]Mides!H127&lt;=30),"X"," ")</f>
        <v xml:space="preserve"> </v>
      </c>
      <c r="I141" s="66" t="str">
        <f>IF(AND([2]Mides!H127&gt;=31,[2]Mides!H127&lt;=60),"X","  ")</f>
        <v xml:space="preserve">  </v>
      </c>
      <c r="J141" s="66" t="str">
        <f>IF([2]Mides!H127&gt;60,"X", "  ")</f>
        <v xml:space="preserve">  </v>
      </c>
      <c r="K141" s="68">
        <f>[2]Mides!N127</f>
        <v>0</v>
      </c>
      <c r="L141" s="68">
        <f>[2]Mides!K127</f>
        <v>0</v>
      </c>
      <c r="M141" s="68">
        <f>[2]Mides!L127</f>
        <v>0</v>
      </c>
      <c r="N141" s="68">
        <f>[2]Mides!M127</f>
        <v>0</v>
      </c>
      <c r="O141" s="68">
        <f t="shared" si="1"/>
        <v>0</v>
      </c>
      <c r="P141" s="68">
        <f>[2]Mides!R127</f>
        <v>0</v>
      </c>
      <c r="Q141" s="68">
        <f>[2]Mides!S127</f>
        <v>0</v>
      </c>
    </row>
    <row r="142" spans="2:17" x14ac:dyDescent="0.25">
      <c r="B142" s="79" t="str">
        <f>[2]Mides!E128</f>
        <v>RAUL</v>
      </c>
      <c r="C142" s="80" t="str">
        <f>[2]Mides!D128</f>
        <v>BONILLA</v>
      </c>
      <c r="D142" s="66" t="str">
        <f>IF([2]Mides!F128=1,"X"," ")</f>
        <v xml:space="preserve"> </v>
      </c>
      <c r="E142" s="66" t="str">
        <f>IF([2]Mides!F128=2,"X"," ")</f>
        <v xml:space="preserve"> </v>
      </c>
      <c r="F142" s="67" t="str">
        <f>[2]Mides!B128</f>
        <v>MENOR</v>
      </c>
      <c r="G142" s="66" t="str">
        <f>IF(AND([2]Mides!H128&gt;=1,[2]Mides!H128&lt;=14),"X"," ")</f>
        <v>X</v>
      </c>
      <c r="H142" s="66" t="str">
        <f>IF(AND([2]Mides!H128&gt;=14,[2]Mides!H128&lt;=30),"X"," ")</f>
        <v xml:space="preserve"> </v>
      </c>
      <c r="I142" s="66" t="str">
        <f>IF(AND([2]Mides!H128&gt;=31,[2]Mides!H128&lt;=60),"X","  ")</f>
        <v xml:space="preserve">  </v>
      </c>
      <c r="J142" s="66" t="str">
        <f>IF([2]Mides!H128&gt;60,"X", "  ")</f>
        <v xml:space="preserve">  </v>
      </c>
      <c r="K142" s="68">
        <f>[2]Mides!N128</f>
        <v>0</v>
      </c>
      <c r="L142" s="68">
        <f>[2]Mides!K128</f>
        <v>0</v>
      </c>
      <c r="M142" s="68">
        <f>[2]Mides!L128</f>
        <v>0</v>
      </c>
      <c r="N142" s="68">
        <f>[2]Mides!M128</f>
        <v>0</v>
      </c>
      <c r="O142" s="68">
        <f t="shared" si="1"/>
        <v>0</v>
      </c>
      <c r="P142" s="68">
        <f>[2]Mides!R128</f>
        <v>0</v>
      </c>
      <c r="Q142" s="68">
        <f>[2]Mides!S128</f>
        <v>0</v>
      </c>
    </row>
    <row r="143" spans="2:17" x14ac:dyDescent="0.25">
      <c r="B143" s="79" t="str">
        <f>[2]Mides!E129</f>
        <v>MARIANA</v>
      </c>
      <c r="C143" s="80" t="str">
        <f>[2]Mides!D129</f>
        <v>BONILLA</v>
      </c>
      <c r="D143" s="66" t="str">
        <f>IF([2]Mides!F129=1,"X"," ")</f>
        <v xml:space="preserve"> </v>
      </c>
      <c r="E143" s="66" t="str">
        <f>IF([2]Mides!F129=2,"X"," ")</f>
        <v xml:space="preserve"> </v>
      </c>
      <c r="F143" s="67" t="str">
        <f>[2]Mides!B129</f>
        <v>MENOR</v>
      </c>
      <c r="G143" s="66" t="str">
        <f>IF(AND([2]Mides!H129&gt;=1,[2]Mides!H129&lt;=14),"X"," ")</f>
        <v>X</v>
      </c>
      <c r="H143" s="66" t="str">
        <f>IF(AND([2]Mides!H129&gt;=14,[2]Mides!H129&lt;=30),"X"," ")</f>
        <v xml:space="preserve"> </v>
      </c>
      <c r="I143" s="66" t="str">
        <f>IF(AND([2]Mides!H129&gt;=31,[2]Mides!H129&lt;=60),"X","  ")</f>
        <v xml:space="preserve">  </v>
      </c>
      <c r="J143" s="66" t="str">
        <f>IF([2]Mides!H129&gt;60,"X", "  ")</f>
        <v xml:space="preserve">  </v>
      </c>
      <c r="K143" s="68">
        <f>[2]Mides!N129</f>
        <v>0</v>
      </c>
      <c r="L143" s="68">
        <f>[2]Mides!K129</f>
        <v>0</v>
      </c>
      <c r="M143" s="68">
        <f>[2]Mides!L129</f>
        <v>0</v>
      </c>
      <c r="N143" s="68">
        <f>[2]Mides!M129</f>
        <v>0</v>
      </c>
      <c r="O143" s="68">
        <f t="shared" si="1"/>
        <v>0</v>
      </c>
      <c r="P143" s="68">
        <f>[2]Mides!R129</f>
        <v>0</v>
      </c>
      <c r="Q143" s="68">
        <f>[2]Mides!S129</f>
        <v>0</v>
      </c>
    </row>
    <row r="144" spans="2:17" x14ac:dyDescent="0.25">
      <c r="B144" s="79" t="str">
        <f>[2]Mides!E130</f>
        <v>DANIELA</v>
      </c>
      <c r="C144" s="80" t="str">
        <f>[2]Mides!D130</f>
        <v>BONILLA</v>
      </c>
      <c r="D144" s="66" t="str">
        <f>IF([2]Mides!F130=1,"X"," ")</f>
        <v xml:space="preserve"> </v>
      </c>
      <c r="E144" s="66" t="str">
        <f>IF([2]Mides!F130=2,"X"," ")</f>
        <v xml:space="preserve"> </v>
      </c>
      <c r="F144" s="67" t="str">
        <f>[2]Mides!B130</f>
        <v>MENOR</v>
      </c>
      <c r="G144" s="66" t="str">
        <f>IF(AND([2]Mides!H130&gt;=1,[2]Mides!H130&lt;=14),"X"," ")</f>
        <v>X</v>
      </c>
      <c r="H144" s="66" t="str">
        <f>IF(AND([2]Mides!H130&gt;=14,[2]Mides!H130&lt;=30),"X"," ")</f>
        <v>X</v>
      </c>
      <c r="I144" s="66" t="str">
        <f>IF(AND([2]Mides!H130&gt;=31,[2]Mides!H130&lt;=60),"X","  ")</f>
        <v xml:space="preserve">  </v>
      </c>
      <c r="J144" s="66" t="str">
        <f>IF([2]Mides!H130&gt;60,"X", "  ")</f>
        <v xml:space="preserve">  </v>
      </c>
      <c r="K144" s="68">
        <f>[2]Mides!N130</f>
        <v>0</v>
      </c>
      <c r="L144" s="68">
        <f>[2]Mides!K130</f>
        <v>0</v>
      </c>
      <c r="M144" s="68">
        <f>[2]Mides!L130</f>
        <v>0</v>
      </c>
      <c r="N144" s="68">
        <f>[2]Mides!M130</f>
        <v>0</v>
      </c>
      <c r="O144" s="68">
        <f t="shared" si="1"/>
        <v>0</v>
      </c>
      <c r="P144" s="68">
        <f>[2]Mides!R130</f>
        <v>0</v>
      </c>
      <c r="Q144" s="68">
        <f>[2]Mides!S130</f>
        <v>0</v>
      </c>
    </row>
    <row r="145" spans="2:17" x14ac:dyDescent="0.25">
      <c r="B145" s="79" t="str">
        <f>[2]Mides!E131</f>
        <v xml:space="preserve">SILVIA </v>
      </c>
      <c r="C145" s="80" t="str">
        <f>[2]Mides!D131</f>
        <v>LOPEZ</v>
      </c>
      <c r="D145" s="66" t="str">
        <f>IF([2]Mides!F131=1,"X"," ")</f>
        <v xml:space="preserve"> </v>
      </c>
      <c r="E145" s="66" t="str">
        <f>IF([2]Mides!F131=2,"X"," ")</f>
        <v xml:space="preserve"> </v>
      </c>
      <c r="F145" s="67">
        <f>[2]Mides!B131</f>
        <v>2712340830101</v>
      </c>
      <c r="G145" s="66" t="str">
        <f>IF(AND([2]Mides!H131&gt;=1,[2]Mides!H131&lt;=14),"X"," ")</f>
        <v xml:space="preserve"> </v>
      </c>
      <c r="H145" s="66" t="str">
        <f>IF(AND([2]Mides!H131&gt;=14,[2]Mides!H131&lt;=30),"X"," ")</f>
        <v xml:space="preserve"> </v>
      </c>
      <c r="I145" s="66" t="str">
        <f>IF(AND([2]Mides!H131&gt;=31,[2]Mides!H131&lt;=60),"X","  ")</f>
        <v>X</v>
      </c>
      <c r="J145" s="66" t="str">
        <f>IF([2]Mides!H131&gt;60,"X", "  ")</f>
        <v xml:space="preserve">  </v>
      </c>
      <c r="K145" s="68">
        <f>[2]Mides!N131</f>
        <v>0</v>
      </c>
      <c r="L145" s="68">
        <f>[2]Mides!K131</f>
        <v>0</v>
      </c>
      <c r="M145" s="68">
        <f>[2]Mides!L131</f>
        <v>0</v>
      </c>
      <c r="N145" s="68">
        <f>[2]Mides!M131</f>
        <v>0</v>
      </c>
      <c r="O145" s="68">
        <f t="shared" si="1"/>
        <v>0</v>
      </c>
      <c r="P145" s="68">
        <f>[2]Mides!R131</f>
        <v>0</v>
      </c>
      <c r="Q145" s="68">
        <f>[2]Mides!S131</f>
        <v>0</v>
      </c>
    </row>
    <row r="146" spans="2:17" x14ac:dyDescent="0.25">
      <c r="B146" s="79" t="str">
        <f>[2]Mides!E132</f>
        <v>KARLA</v>
      </c>
      <c r="C146" s="80" t="str">
        <f>[2]Mides!D132</f>
        <v>CHAVARRIA</v>
      </c>
      <c r="D146" s="66" t="str">
        <f>IF([2]Mides!F132=1,"X"," ")</f>
        <v xml:space="preserve"> </v>
      </c>
      <c r="E146" s="66" t="str">
        <f>IF([2]Mides!F132=2,"X"," ")</f>
        <v xml:space="preserve"> </v>
      </c>
      <c r="F146" s="67">
        <f>[2]Mides!B132</f>
        <v>2686207760101</v>
      </c>
      <c r="G146" s="66" t="str">
        <f>IF(AND([2]Mides!H132&gt;=1,[2]Mides!H132&lt;=14),"X"," ")</f>
        <v xml:space="preserve"> </v>
      </c>
      <c r="H146" s="66" t="str">
        <f>IF(AND([2]Mides!H132&gt;=14,[2]Mides!H132&lt;=30),"X"," ")</f>
        <v xml:space="preserve"> </v>
      </c>
      <c r="I146" s="66" t="str">
        <f>IF(AND([2]Mides!H132&gt;=31,[2]Mides!H132&lt;=60),"X","  ")</f>
        <v>X</v>
      </c>
      <c r="J146" s="66" t="str">
        <f>IF([2]Mides!H132&gt;60,"X", "  ")</f>
        <v xml:space="preserve">  </v>
      </c>
      <c r="K146" s="68">
        <f>[2]Mides!N132</f>
        <v>0</v>
      </c>
      <c r="L146" s="68">
        <f>[2]Mides!K132</f>
        <v>0</v>
      </c>
      <c r="M146" s="68">
        <f>[2]Mides!L132</f>
        <v>0</v>
      </c>
      <c r="N146" s="68">
        <f>[2]Mides!M132</f>
        <v>0</v>
      </c>
      <c r="O146" s="68">
        <f t="shared" si="1"/>
        <v>0</v>
      </c>
      <c r="P146" s="68">
        <f>[2]Mides!R132</f>
        <v>0</v>
      </c>
      <c r="Q146" s="68">
        <f>[2]Mides!S132</f>
        <v>0</v>
      </c>
    </row>
    <row r="147" spans="2:17" x14ac:dyDescent="0.25">
      <c r="B147" s="79" t="str">
        <f>[2]Mides!E133</f>
        <v>MARTA</v>
      </c>
      <c r="C147" s="80" t="str">
        <f>[2]Mides!D133</f>
        <v>PALACIOS</v>
      </c>
      <c r="D147" s="66" t="str">
        <f>IF([2]Mides!F133=1,"X"," ")</f>
        <v xml:space="preserve"> </v>
      </c>
      <c r="E147" s="66" t="str">
        <f>IF([2]Mides!F133=2,"X"," ")</f>
        <v xml:space="preserve"> </v>
      </c>
      <c r="F147" s="67">
        <f>[2]Mides!B133</f>
        <v>1808679460901</v>
      </c>
      <c r="G147" s="66" t="str">
        <f>IF(AND([2]Mides!H133&gt;=1,[2]Mides!H133&lt;=14),"X"," ")</f>
        <v xml:space="preserve"> </v>
      </c>
      <c r="H147" s="66" t="str">
        <f>IF(AND([2]Mides!H133&gt;=14,[2]Mides!H133&lt;=30),"X"," ")</f>
        <v xml:space="preserve"> </v>
      </c>
      <c r="I147" s="66" t="str">
        <f>IF(AND([2]Mides!H133&gt;=31,[2]Mides!H133&lt;=60),"X","  ")</f>
        <v>X</v>
      </c>
      <c r="J147" s="66" t="str">
        <f>IF([2]Mides!H133&gt;60,"X", "  ")</f>
        <v xml:space="preserve">  </v>
      </c>
      <c r="K147" s="68">
        <f>[2]Mides!N133</f>
        <v>0</v>
      </c>
      <c r="L147" s="68">
        <f>[2]Mides!K133</f>
        <v>0</v>
      </c>
      <c r="M147" s="68">
        <f>[2]Mides!L133</f>
        <v>0</v>
      </c>
      <c r="N147" s="68">
        <f>[2]Mides!M133</f>
        <v>0</v>
      </c>
      <c r="O147" s="68">
        <f t="shared" si="1"/>
        <v>0</v>
      </c>
      <c r="P147" s="68">
        <f>[2]Mides!R133</f>
        <v>0</v>
      </c>
      <c r="Q147" s="68">
        <f>[2]Mides!S133</f>
        <v>0</v>
      </c>
    </row>
    <row r="148" spans="2:17" x14ac:dyDescent="0.25">
      <c r="B148" s="79" t="str">
        <f>[2]Mides!E134</f>
        <v>IRMA</v>
      </c>
      <c r="C148" s="80" t="str">
        <f>[2]Mides!D134</f>
        <v>MONTERROSO</v>
      </c>
      <c r="D148" s="66" t="str">
        <f>IF([2]Mides!F134=1,"X"," ")</f>
        <v xml:space="preserve"> </v>
      </c>
      <c r="E148" s="66" t="str">
        <f>IF([2]Mides!F134=2,"X"," ")</f>
        <v xml:space="preserve"> </v>
      </c>
      <c r="F148" s="67">
        <f>[2]Mides!B134</f>
        <v>2466218340917</v>
      </c>
      <c r="G148" s="66" t="str">
        <f>IF(AND([2]Mides!H134&gt;=1,[2]Mides!H134&lt;=14),"X"," ")</f>
        <v xml:space="preserve"> </v>
      </c>
      <c r="H148" s="66" t="str">
        <f>IF(AND([2]Mides!H134&gt;=14,[2]Mides!H134&lt;=30),"X"," ")</f>
        <v xml:space="preserve"> </v>
      </c>
      <c r="I148" s="66" t="str">
        <f>IF(AND([2]Mides!H134&gt;=31,[2]Mides!H134&lt;=60),"X","  ")</f>
        <v xml:space="preserve">  </v>
      </c>
      <c r="J148" s="66" t="str">
        <f>IF([2]Mides!H134&gt;60,"X", "  ")</f>
        <v>X</v>
      </c>
      <c r="K148" s="68">
        <f>[2]Mides!N134</f>
        <v>0</v>
      </c>
      <c r="L148" s="68">
        <f>[2]Mides!K134</f>
        <v>0</v>
      </c>
      <c r="M148" s="68">
        <f>[2]Mides!L134</f>
        <v>0</v>
      </c>
      <c r="N148" s="68">
        <f>[2]Mides!M134</f>
        <v>0</v>
      </c>
      <c r="O148" s="68">
        <f t="shared" si="1"/>
        <v>0</v>
      </c>
      <c r="P148" s="68">
        <f>[2]Mides!R134</f>
        <v>0</v>
      </c>
      <c r="Q148" s="68">
        <f>[2]Mides!S134</f>
        <v>0</v>
      </c>
    </row>
    <row r="149" spans="2:17" x14ac:dyDescent="0.25">
      <c r="B149" s="79" t="str">
        <f>[2]Mides!E135</f>
        <v>ABNER</v>
      </c>
      <c r="C149" s="80" t="str">
        <f>[2]Mides!D135</f>
        <v>MEJIA</v>
      </c>
      <c r="D149" s="66" t="str">
        <f>IF([2]Mides!F135=1,"X"," ")</f>
        <v xml:space="preserve"> </v>
      </c>
      <c r="E149" s="66" t="str">
        <f>IF([2]Mides!F135=2,"X"," ")</f>
        <v xml:space="preserve"> </v>
      </c>
      <c r="F149" s="67">
        <f>[2]Mides!B135</f>
        <v>3003261220101</v>
      </c>
      <c r="G149" s="66" t="str">
        <f>IF(AND([2]Mides!H135&gt;=1,[2]Mides!H135&lt;=14),"X"," ")</f>
        <v xml:space="preserve"> </v>
      </c>
      <c r="H149" s="66" t="str">
        <f>IF(AND([2]Mides!H135&gt;=14,[2]Mides!H135&lt;=30),"X"," ")</f>
        <v>X</v>
      </c>
      <c r="I149" s="66" t="str">
        <f>IF(AND([2]Mides!H135&gt;=31,[2]Mides!H135&lt;=60),"X","  ")</f>
        <v xml:space="preserve">  </v>
      </c>
      <c r="J149" s="66" t="str">
        <f>IF([2]Mides!H135&gt;60,"X", "  ")</f>
        <v xml:space="preserve">  </v>
      </c>
      <c r="K149" s="68">
        <f>[2]Mides!N135</f>
        <v>0</v>
      </c>
      <c r="L149" s="68">
        <f>[2]Mides!K135</f>
        <v>0</v>
      </c>
      <c r="M149" s="68">
        <f>[2]Mides!L135</f>
        <v>0</v>
      </c>
      <c r="N149" s="68">
        <f>[2]Mides!M135</f>
        <v>0</v>
      </c>
      <c r="O149" s="68">
        <f t="shared" si="1"/>
        <v>0</v>
      </c>
      <c r="P149" s="68">
        <f>[2]Mides!R135</f>
        <v>0</v>
      </c>
      <c r="Q149" s="68">
        <f>[2]Mides!S135</f>
        <v>0</v>
      </c>
    </row>
    <row r="150" spans="2:17" x14ac:dyDescent="0.25">
      <c r="B150" s="79" t="str">
        <f>[2]Mides!E136</f>
        <v>ANA</v>
      </c>
      <c r="C150" s="80" t="str">
        <f>[2]Mides!D136</f>
        <v>BATZUN</v>
      </c>
      <c r="D150" s="66" t="str">
        <f>IF([2]Mides!F136=1,"X"," ")</f>
        <v xml:space="preserve"> </v>
      </c>
      <c r="E150" s="66" t="str">
        <f>IF([2]Mides!F136=2,"X"," ")</f>
        <v xml:space="preserve"> </v>
      </c>
      <c r="F150" s="67" t="str">
        <f>[2]Mides!B136</f>
        <v>MENOR</v>
      </c>
      <c r="G150" s="66" t="str">
        <f>IF(AND([2]Mides!H136&gt;=1,[2]Mides!H136&lt;=14),"X"," ")</f>
        <v>X</v>
      </c>
      <c r="H150" s="66" t="str">
        <f>IF(AND([2]Mides!H136&gt;=14,[2]Mides!H136&lt;=30),"X"," ")</f>
        <v xml:space="preserve"> </v>
      </c>
      <c r="I150" s="66" t="str">
        <f>IF(AND([2]Mides!H136&gt;=31,[2]Mides!H136&lt;=60),"X","  ")</f>
        <v xml:space="preserve">  </v>
      </c>
      <c r="J150" s="66" t="str">
        <f>IF([2]Mides!H136&gt;60,"X", "  ")</f>
        <v xml:space="preserve">  </v>
      </c>
      <c r="K150" s="68">
        <f>[2]Mides!N136</f>
        <v>0</v>
      </c>
      <c r="L150" s="68">
        <f>[2]Mides!K136</f>
        <v>0</v>
      </c>
      <c r="M150" s="68">
        <f>[2]Mides!L136</f>
        <v>0</v>
      </c>
      <c r="N150" s="68">
        <f>[2]Mides!M136</f>
        <v>0</v>
      </c>
      <c r="O150" s="68">
        <f t="shared" ref="O150:O213" si="2">SUM(K150:N150)</f>
        <v>0</v>
      </c>
      <c r="P150" s="68">
        <f>[2]Mides!R136</f>
        <v>0</v>
      </c>
      <c r="Q150" s="68">
        <f>[2]Mides!S136</f>
        <v>0</v>
      </c>
    </row>
    <row r="151" spans="2:17" x14ac:dyDescent="0.25">
      <c r="B151" s="79" t="str">
        <f>[2]Mides!E137</f>
        <v>NINFA</v>
      </c>
      <c r="C151" s="80" t="str">
        <f>[2]Mides!D137</f>
        <v>SECAIDA</v>
      </c>
      <c r="D151" s="66" t="str">
        <f>IF([2]Mides!F137=1,"X"," ")</f>
        <v xml:space="preserve"> </v>
      </c>
      <c r="E151" s="66" t="str">
        <f>IF([2]Mides!F137=2,"X"," ")</f>
        <v xml:space="preserve"> </v>
      </c>
      <c r="F151" s="67">
        <f>[2]Mides!B137</f>
        <v>0</v>
      </c>
      <c r="G151" s="66" t="str">
        <f>IF(AND([2]Mides!H137&gt;=1,[2]Mides!H137&lt;=14),"X"," ")</f>
        <v xml:space="preserve"> </v>
      </c>
      <c r="H151" s="66" t="str">
        <f>IF(AND([2]Mides!H137&gt;=14,[2]Mides!H137&lt;=30),"X"," ")</f>
        <v>X</v>
      </c>
      <c r="I151" s="66" t="str">
        <f>IF(AND([2]Mides!H137&gt;=31,[2]Mides!H137&lt;=60),"X","  ")</f>
        <v xml:space="preserve">  </v>
      </c>
      <c r="J151" s="66" t="str">
        <f>IF([2]Mides!H137&gt;60,"X", "  ")</f>
        <v xml:space="preserve">  </v>
      </c>
      <c r="K151" s="68">
        <f>[2]Mides!N137</f>
        <v>0</v>
      </c>
      <c r="L151" s="68">
        <f>[2]Mides!K137</f>
        <v>0</v>
      </c>
      <c r="M151" s="68">
        <f>[2]Mides!L137</f>
        <v>0</v>
      </c>
      <c r="N151" s="68">
        <f>[2]Mides!M137</f>
        <v>0</v>
      </c>
      <c r="O151" s="68">
        <f t="shared" si="2"/>
        <v>0</v>
      </c>
      <c r="P151" s="68">
        <f>[2]Mides!R137</f>
        <v>0</v>
      </c>
      <c r="Q151" s="68">
        <f>[2]Mides!S137</f>
        <v>0</v>
      </c>
    </row>
    <row r="152" spans="2:17" x14ac:dyDescent="0.25">
      <c r="B152" s="79">
        <f>[2]Mides!E138</f>
        <v>0</v>
      </c>
      <c r="C152" s="80" t="str">
        <f>[2]Mides!D138</f>
        <v>PAC</v>
      </c>
      <c r="D152" s="66" t="str">
        <f>IF([2]Mides!F138=1,"X"," ")</f>
        <v xml:space="preserve"> </v>
      </c>
      <c r="E152" s="66" t="str">
        <f>IF([2]Mides!F138=2,"X"," ")</f>
        <v xml:space="preserve"> </v>
      </c>
      <c r="F152" s="67">
        <f>[2]Mides!B138</f>
        <v>2091153270101</v>
      </c>
      <c r="G152" s="66" t="str">
        <f>IF(AND([2]Mides!H138&gt;=1,[2]Mides!H138&lt;=14),"X"," ")</f>
        <v xml:space="preserve"> </v>
      </c>
      <c r="H152" s="66" t="str">
        <f>IF(AND([2]Mides!H138&gt;=14,[2]Mides!H138&lt;=30),"X"," ")</f>
        <v xml:space="preserve"> </v>
      </c>
      <c r="I152" s="66" t="str">
        <f>IF(AND([2]Mides!H138&gt;=31,[2]Mides!H138&lt;=60),"X","  ")</f>
        <v xml:space="preserve">  </v>
      </c>
      <c r="J152" s="66" t="str">
        <f>IF([2]Mides!H138&gt;60,"X", "  ")</f>
        <v xml:space="preserve">  </v>
      </c>
      <c r="K152" s="68">
        <f>[2]Mides!N138</f>
        <v>0</v>
      </c>
      <c r="L152" s="68">
        <f>[2]Mides!K138</f>
        <v>0</v>
      </c>
      <c r="M152" s="68">
        <f>[2]Mides!L138</f>
        <v>0</v>
      </c>
      <c r="N152" s="68">
        <f>[2]Mides!M138</f>
        <v>0</v>
      </c>
      <c r="O152" s="68">
        <f t="shared" si="2"/>
        <v>0</v>
      </c>
      <c r="P152" s="68">
        <f>[2]Mides!R138</f>
        <v>0</v>
      </c>
      <c r="Q152" s="68">
        <f>[2]Mides!S138</f>
        <v>0</v>
      </c>
    </row>
    <row r="153" spans="2:17" x14ac:dyDescent="0.25">
      <c r="B153" s="79" t="str">
        <f>[2]Mides!E139</f>
        <v>Denilson</v>
      </c>
      <c r="C153" s="80" t="str">
        <f>[2]Mides!D139</f>
        <v>Sandoval</v>
      </c>
      <c r="D153" s="66" t="str">
        <f>IF([2]Mides!F139=1,"X"," ")</f>
        <v xml:space="preserve"> </v>
      </c>
      <c r="E153" s="66" t="str">
        <f>IF([2]Mides!F139=2,"X"," ")</f>
        <v>X</v>
      </c>
      <c r="F153" s="67">
        <f>[2]Mides!B139</f>
        <v>0</v>
      </c>
      <c r="G153" s="66" t="str">
        <f>IF(AND([2]Mides!H139&gt;=1,[2]Mides!H139&lt;=14),"X"," ")</f>
        <v xml:space="preserve"> </v>
      </c>
      <c r="H153" s="66" t="str">
        <f>IF(AND([2]Mides!H139&gt;=14,[2]Mides!H139&lt;=30),"X"," ")</f>
        <v>X</v>
      </c>
      <c r="I153" s="66" t="str">
        <f>IF(AND([2]Mides!H139&gt;=31,[2]Mides!H139&lt;=60),"X","  ")</f>
        <v xml:space="preserve">  </v>
      </c>
      <c r="J153" s="66" t="str">
        <f>IF([2]Mides!H139&gt;60,"X", "  ")</f>
        <v xml:space="preserve">  </v>
      </c>
      <c r="K153" s="68">
        <f>[2]Mides!N139</f>
        <v>0</v>
      </c>
      <c r="L153" s="68">
        <f>[2]Mides!K139</f>
        <v>0</v>
      </c>
      <c r="M153" s="68">
        <f>[2]Mides!L139</f>
        <v>0</v>
      </c>
      <c r="N153" s="68" t="str">
        <f>[2]Mides!M139</f>
        <v>X</v>
      </c>
      <c r="O153" s="68">
        <f t="shared" si="2"/>
        <v>0</v>
      </c>
      <c r="P153" s="68" t="str">
        <f>[2]Mides!R139</f>
        <v>Guatemala</v>
      </c>
      <c r="Q153" s="68" t="str">
        <f>[2]Mides!S139</f>
        <v>Guatemala</v>
      </c>
    </row>
    <row r="154" spans="2:17" x14ac:dyDescent="0.25">
      <c r="B154" s="79" t="str">
        <f>[2]Mides!E140</f>
        <v>Angel</v>
      </c>
      <c r="C154" s="80" t="str">
        <f>[2]Mides!D140</f>
        <v>Hernandez</v>
      </c>
      <c r="D154" s="66" t="str">
        <f>IF([2]Mides!F140=1,"X"," ")</f>
        <v xml:space="preserve"> </v>
      </c>
      <c r="E154" s="66" t="str">
        <f>IF([2]Mides!F140=2,"X"," ")</f>
        <v>X</v>
      </c>
      <c r="F154" s="67">
        <f>[2]Mides!B140</f>
        <v>0</v>
      </c>
      <c r="G154" s="66" t="str">
        <f>IF(AND([2]Mides!H140&gt;=1,[2]Mides!H140&lt;=14),"X"," ")</f>
        <v xml:space="preserve"> </v>
      </c>
      <c r="H154" s="66" t="str">
        <f>IF(AND([2]Mides!H140&gt;=14,[2]Mides!H140&lt;=30),"X"," ")</f>
        <v>X</v>
      </c>
      <c r="I154" s="66" t="str">
        <f>IF(AND([2]Mides!H140&gt;=31,[2]Mides!H140&lt;=60),"X","  ")</f>
        <v xml:space="preserve">  </v>
      </c>
      <c r="J154" s="66" t="str">
        <f>IF([2]Mides!H140&gt;60,"X", "  ")</f>
        <v xml:space="preserve">  </v>
      </c>
      <c r="K154" s="68">
        <f>[2]Mides!N140</f>
        <v>0</v>
      </c>
      <c r="L154" s="68">
        <f>[2]Mides!K140</f>
        <v>0</v>
      </c>
      <c r="M154" s="68">
        <f>[2]Mides!L140</f>
        <v>0</v>
      </c>
      <c r="N154" s="68" t="str">
        <f>[2]Mides!M140</f>
        <v>X</v>
      </c>
      <c r="O154" s="68">
        <f t="shared" si="2"/>
        <v>0</v>
      </c>
      <c r="P154" s="68" t="str">
        <f>[2]Mides!R140</f>
        <v>Guatemala</v>
      </c>
      <c r="Q154" s="68" t="str">
        <f>[2]Mides!S140</f>
        <v>Guatemala</v>
      </c>
    </row>
    <row r="155" spans="2:17" x14ac:dyDescent="0.25">
      <c r="B155" s="79" t="str">
        <f>[2]Mides!E141</f>
        <v>Enma</v>
      </c>
      <c r="C155" s="80" t="str">
        <f>[2]Mides!D141</f>
        <v>Salazar</v>
      </c>
      <c r="D155" s="66" t="str">
        <f>IF([2]Mides!F141=1,"X"," ")</f>
        <v>X</v>
      </c>
      <c r="E155" s="66" t="str">
        <f>IF([2]Mides!F141=2,"X"," ")</f>
        <v xml:space="preserve"> </v>
      </c>
      <c r="F155" s="67">
        <f>[2]Mides!B141</f>
        <v>0</v>
      </c>
      <c r="G155" s="66" t="str">
        <f>IF(AND([2]Mides!H141&gt;=1,[2]Mides!H141&lt;=14),"X"," ")</f>
        <v xml:space="preserve"> </v>
      </c>
      <c r="H155" s="66" t="str">
        <f>IF(AND([2]Mides!H141&gt;=14,[2]Mides!H141&lt;=30),"X"," ")</f>
        <v xml:space="preserve"> </v>
      </c>
      <c r="I155" s="66" t="str">
        <f>IF(AND([2]Mides!H141&gt;=31,[2]Mides!H141&lt;=60),"X","  ")</f>
        <v>X</v>
      </c>
      <c r="J155" s="66" t="str">
        <f>IF([2]Mides!H141&gt;60,"X", "  ")</f>
        <v xml:space="preserve">  </v>
      </c>
      <c r="K155" s="68">
        <f>[2]Mides!N141</f>
        <v>0</v>
      </c>
      <c r="L155" s="68">
        <f>[2]Mides!K141</f>
        <v>0</v>
      </c>
      <c r="M155" s="68">
        <f>[2]Mides!L141</f>
        <v>0</v>
      </c>
      <c r="N155" s="68" t="str">
        <f>[2]Mides!M141</f>
        <v>X</v>
      </c>
      <c r="O155" s="68">
        <f t="shared" si="2"/>
        <v>0</v>
      </c>
      <c r="P155" s="68" t="str">
        <f>[2]Mides!R141</f>
        <v>Guatemala</v>
      </c>
      <c r="Q155" s="68" t="str">
        <f>[2]Mides!S141</f>
        <v>Guatemala</v>
      </c>
    </row>
    <row r="156" spans="2:17" x14ac:dyDescent="0.25">
      <c r="B156" s="79" t="str">
        <f>[2]Mides!E142</f>
        <v>Ramon</v>
      </c>
      <c r="C156" s="80" t="str">
        <f>[2]Mides!D142</f>
        <v>Carias</v>
      </c>
      <c r="D156" s="66" t="str">
        <f>IF([2]Mides!F142=1,"X"," ")</f>
        <v xml:space="preserve"> </v>
      </c>
      <c r="E156" s="66" t="str">
        <f>IF([2]Mides!F142=2,"X"," ")</f>
        <v>X</v>
      </c>
      <c r="F156" s="67">
        <f>[2]Mides!B142</f>
        <v>0</v>
      </c>
      <c r="G156" s="66" t="str">
        <f>IF(AND([2]Mides!H142&gt;=1,[2]Mides!H142&lt;=14),"X"," ")</f>
        <v xml:space="preserve"> </v>
      </c>
      <c r="H156" s="66" t="str">
        <f>IF(AND([2]Mides!H142&gt;=14,[2]Mides!H142&lt;=30),"X"," ")</f>
        <v xml:space="preserve"> </v>
      </c>
      <c r="I156" s="66" t="str">
        <f>IF(AND([2]Mides!H142&gt;=31,[2]Mides!H142&lt;=60),"X","  ")</f>
        <v xml:space="preserve">  </v>
      </c>
      <c r="J156" s="66" t="str">
        <f>IF([2]Mides!H142&gt;60,"X", "  ")</f>
        <v>X</v>
      </c>
      <c r="K156" s="68">
        <f>[2]Mides!N142</f>
        <v>0</v>
      </c>
      <c r="L156" s="68">
        <f>[2]Mides!K142</f>
        <v>0</v>
      </c>
      <c r="M156" s="68">
        <f>[2]Mides!L142</f>
        <v>0</v>
      </c>
      <c r="N156" s="68" t="str">
        <f>[2]Mides!M142</f>
        <v>X</v>
      </c>
      <c r="O156" s="68">
        <f t="shared" si="2"/>
        <v>0</v>
      </c>
      <c r="P156" s="68" t="str">
        <f>[2]Mides!R142</f>
        <v>Guatemala</v>
      </c>
      <c r="Q156" s="68" t="str">
        <f>[2]Mides!S142</f>
        <v>Guatemala</v>
      </c>
    </row>
    <row r="157" spans="2:17" x14ac:dyDescent="0.25">
      <c r="B157" s="79" t="str">
        <f>[2]Mides!E143</f>
        <v>Max</v>
      </c>
      <c r="C157" s="80" t="str">
        <f>[2]Mides!D143</f>
        <v>Gomez</v>
      </c>
      <c r="D157" s="66" t="str">
        <f>IF([2]Mides!F143=1,"X"," ")</f>
        <v xml:space="preserve"> </v>
      </c>
      <c r="E157" s="66" t="str">
        <f>IF([2]Mides!F143=2,"X"," ")</f>
        <v>X</v>
      </c>
      <c r="F157" s="67">
        <f>[2]Mides!B143</f>
        <v>0</v>
      </c>
      <c r="G157" s="66" t="str">
        <f>IF(AND([2]Mides!H143&gt;=1,[2]Mides!H143&lt;=14),"X"," ")</f>
        <v xml:space="preserve"> </v>
      </c>
      <c r="H157" s="66" t="str">
        <f>IF(AND([2]Mides!H143&gt;=14,[2]Mides!H143&lt;=30),"X"," ")</f>
        <v xml:space="preserve"> </v>
      </c>
      <c r="I157" s="66" t="str">
        <f>IF(AND([2]Mides!H143&gt;=31,[2]Mides!H143&lt;=60),"X","  ")</f>
        <v>X</v>
      </c>
      <c r="J157" s="66" t="str">
        <f>IF([2]Mides!H143&gt;60,"X", "  ")</f>
        <v xml:space="preserve">  </v>
      </c>
      <c r="K157" s="68">
        <f>[2]Mides!N143</f>
        <v>0</v>
      </c>
      <c r="L157" s="68">
        <f>[2]Mides!K143</f>
        <v>0</v>
      </c>
      <c r="M157" s="68">
        <f>[2]Mides!L143</f>
        <v>0</v>
      </c>
      <c r="N157" s="68" t="str">
        <f>[2]Mides!M143</f>
        <v>X</v>
      </c>
      <c r="O157" s="68">
        <f t="shared" si="2"/>
        <v>0</v>
      </c>
      <c r="P157" s="68" t="str">
        <f>[2]Mides!R143</f>
        <v>Guatemala</v>
      </c>
      <c r="Q157" s="68" t="str">
        <f>[2]Mides!S143</f>
        <v>Guatemala</v>
      </c>
    </row>
    <row r="158" spans="2:17" x14ac:dyDescent="0.25">
      <c r="B158" s="79" t="str">
        <f>[2]Mides!E144</f>
        <v>Jorge</v>
      </c>
      <c r="C158" s="80" t="str">
        <f>[2]Mides!D144</f>
        <v>Estrada</v>
      </c>
      <c r="D158" s="66" t="str">
        <f>IF([2]Mides!F144=1,"X"," ")</f>
        <v xml:space="preserve"> </v>
      </c>
      <c r="E158" s="66" t="str">
        <f>IF([2]Mides!F144=2,"X"," ")</f>
        <v>X</v>
      </c>
      <c r="F158" s="67">
        <f>[2]Mides!B144</f>
        <v>0</v>
      </c>
      <c r="G158" s="66" t="str">
        <f>IF(AND([2]Mides!H144&gt;=1,[2]Mides!H144&lt;=14),"X"," ")</f>
        <v xml:space="preserve"> </v>
      </c>
      <c r="H158" s="66" t="str">
        <f>IF(AND([2]Mides!H144&gt;=14,[2]Mides!H144&lt;=30),"X"," ")</f>
        <v xml:space="preserve"> </v>
      </c>
      <c r="I158" s="66" t="str">
        <f>IF(AND([2]Mides!H144&gt;=31,[2]Mides!H144&lt;=60),"X","  ")</f>
        <v>X</v>
      </c>
      <c r="J158" s="66" t="str">
        <f>IF([2]Mides!H144&gt;60,"X", "  ")</f>
        <v xml:space="preserve">  </v>
      </c>
      <c r="K158" s="68">
        <f>[2]Mides!N144</f>
        <v>0</v>
      </c>
      <c r="L158" s="68">
        <f>[2]Mides!K144</f>
        <v>0</v>
      </c>
      <c r="M158" s="68">
        <f>[2]Mides!L144</f>
        <v>0</v>
      </c>
      <c r="N158" s="68" t="str">
        <f>[2]Mides!M144</f>
        <v>X</v>
      </c>
      <c r="O158" s="68">
        <f t="shared" si="2"/>
        <v>0</v>
      </c>
      <c r="P158" s="68" t="str">
        <f>[2]Mides!R144</f>
        <v>Guatemala</v>
      </c>
      <c r="Q158" s="68" t="str">
        <f>[2]Mides!S144</f>
        <v>Guatemala</v>
      </c>
    </row>
    <row r="159" spans="2:17" x14ac:dyDescent="0.25">
      <c r="B159" s="79" t="str">
        <f>[2]Mides!E145</f>
        <v>Abigail</v>
      </c>
      <c r="C159" s="80" t="str">
        <f>[2]Mides!D145</f>
        <v>Salazar</v>
      </c>
      <c r="D159" s="66" t="str">
        <f>IF([2]Mides!F145=1,"X"," ")</f>
        <v>X</v>
      </c>
      <c r="E159" s="66" t="str">
        <f>IF([2]Mides!F145=2,"X"," ")</f>
        <v xml:space="preserve"> </v>
      </c>
      <c r="F159" s="67">
        <f>[2]Mides!B145</f>
        <v>0</v>
      </c>
      <c r="G159" s="66" t="str">
        <f>IF(AND([2]Mides!H145&gt;=1,[2]Mides!H145&lt;=14),"X"," ")</f>
        <v xml:space="preserve"> </v>
      </c>
      <c r="H159" s="66" t="str">
        <f>IF(AND([2]Mides!H145&gt;=14,[2]Mides!H145&lt;=30),"X"," ")</f>
        <v>X</v>
      </c>
      <c r="I159" s="66" t="str">
        <f>IF(AND([2]Mides!H145&gt;=31,[2]Mides!H145&lt;=60),"X","  ")</f>
        <v xml:space="preserve">  </v>
      </c>
      <c r="J159" s="66" t="str">
        <f>IF([2]Mides!H145&gt;60,"X", "  ")</f>
        <v xml:space="preserve">  </v>
      </c>
      <c r="K159" s="68">
        <f>[2]Mides!N145</f>
        <v>0</v>
      </c>
      <c r="L159" s="68">
        <f>[2]Mides!K145</f>
        <v>0</v>
      </c>
      <c r="M159" s="68">
        <f>[2]Mides!L145</f>
        <v>0</v>
      </c>
      <c r="N159" s="68" t="str">
        <f>[2]Mides!M145</f>
        <v>X</v>
      </c>
      <c r="O159" s="68">
        <f t="shared" si="2"/>
        <v>0</v>
      </c>
      <c r="P159" s="68" t="str">
        <f>[2]Mides!R145</f>
        <v>Guatemala</v>
      </c>
      <c r="Q159" s="68" t="str">
        <f>[2]Mides!S145</f>
        <v>Guatemala</v>
      </c>
    </row>
    <row r="160" spans="2:17" x14ac:dyDescent="0.25">
      <c r="B160" s="79" t="str">
        <f>[2]Mides!E146</f>
        <v>Yesenia</v>
      </c>
      <c r="C160" s="80" t="str">
        <f>[2]Mides!D146</f>
        <v>Bamaca</v>
      </c>
      <c r="D160" s="66" t="str">
        <f>IF([2]Mides!F146=1,"X"," ")</f>
        <v>X</v>
      </c>
      <c r="E160" s="66" t="str">
        <f>IF([2]Mides!F146=2,"X"," ")</f>
        <v xml:space="preserve"> </v>
      </c>
      <c r="F160" s="67">
        <f>[2]Mides!B146</f>
        <v>2539213840101</v>
      </c>
      <c r="G160" s="66" t="str">
        <f>IF(AND([2]Mides!H146&gt;=1,[2]Mides!H146&lt;=14),"X"," ")</f>
        <v xml:space="preserve"> </v>
      </c>
      <c r="H160" s="66" t="str">
        <f>IF(AND([2]Mides!H146&gt;=14,[2]Mides!H146&lt;=30),"X"," ")</f>
        <v xml:space="preserve"> </v>
      </c>
      <c r="I160" s="66" t="str">
        <f>IF(AND([2]Mides!H146&gt;=31,[2]Mides!H146&lt;=60),"X","  ")</f>
        <v>X</v>
      </c>
      <c r="J160" s="66" t="str">
        <f>IF([2]Mides!H146&gt;60,"X", "  ")</f>
        <v xml:space="preserve">  </v>
      </c>
      <c r="K160" s="68">
        <f>[2]Mides!N146</f>
        <v>0</v>
      </c>
      <c r="L160" s="68">
        <f>[2]Mides!K146</f>
        <v>0</v>
      </c>
      <c r="M160" s="68">
        <f>[2]Mides!L146</f>
        <v>0</v>
      </c>
      <c r="N160" s="68" t="str">
        <f>[2]Mides!M146</f>
        <v>X</v>
      </c>
      <c r="O160" s="68">
        <f t="shared" si="2"/>
        <v>0</v>
      </c>
      <c r="P160" s="68" t="str">
        <f>[2]Mides!R146</f>
        <v>Guatemala</v>
      </c>
      <c r="Q160" s="68" t="str">
        <f>[2]Mides!S146</f>
        <v>Guatemala</v>
      </c>
    </row>
    <row r="161" spans="2:17" x14ac:dyDescent="0.25">
      <c r="B161" s="79" t="str">
        <f>[2]Mides!E147</f>
        <v>Hernan</v>
      </c>
      <c r="C161" s="80" t="str">
        <f>[2]Mides!D147</f>
        <v>Orantes</v>
      </c>
      <c r="D161" s="66" t="str">
        <f>IF([2]Mides!F147=1,"X"," ")</f>
        <v xml:space="preserve"> </v>
      </c>
      <c r="E161" s="66" t="str">
        <f>IF([2]Mides!F147=2,"X"," ")</f>
        <v>X</v>
      </c>
      <c r="F161" s="67">
        <f>[2]Mides!B147</f>
        <v>2116400220108</v>
      </c>
      <c r="G161" s="66" t="str">
        <f>IF(AND([2]Mides!H147&gt;=1,[2]Mides!H147&lt;=14),"X"," ")</f>
        <v xml:space="preserve"> </v>
      </c>
      <c r="H161" s="66" t="str">
        <f>IF(AND([2]Mides!H147&gt;=14,[2]Mides!H147&lt;=30),"X"," ")</f>
        <v xml:space="preserve"> </v>
      </c>
      <c r="I161" s="66" t="str">
        <f>IF(AND([2]Mides!H147&gt;=31,[2]Mides!H147&lt;=60),"X","  ")</f>
        <v xml:space="preserve">  </v>
      </c>
      <c r="J161" s="66" t="str">
        <f>IF([2]Mides!H147&gt;60,"X", "  ")</f>
        <v>X</v>
      </c>
      <c r="K161" s="68">
        <f>[2]Mides!N147</f>
        <v>0</v>
      </c>
      <c r="L161" s="68">
        <f>[2]Mides!K147</f>
        <v>0</v>
      </c>
      <c r="M161" s="68">
        <f>[2]Mides!L147</f>
        <v>0</v>
      </c>
      <c r="N161" s="68" t="str">
        <f>[2]Mides!M147</f>
        <v>X</v>
      </c>
      <c r="O161" s="68">
        <f t="shared" si="2"/>
        <v>0</v>
      </c>
      <c r="P161" s="68" t="str">
        <f>[2]Mides!R147</f>
        <v>Guatemala</v>
      </c>
      <c r="Q161" s="68" t="str">
        <f>[2]Mides!S147</f>
        <v>Guatemala</v>
      </c>
    </row>
    <row r="162" spans="2:17" x14ac:dyDescent="0.25">
      <c r="B162" s="79" t="str">
        <f>[2]Mides!E148</f>
        <v>Dulce</v>
      </c>
      <c r="C162" s="80" t="str">
        <f>[2]Mides!D148</f>
        <v>Aquino</v>
      </c>
      <c r="D162" s="66" t="str">
        <f>IF([2]Mides!F148=1,"X"," ")</f>
        <v>X</v>
      </c>
      <c r="E162" s="66" t="str">
        <f>IF([2]Mides!F148=2,"X"," ")</f>
        <v xml:space="preserve"> </v>
      </c>
      <c r="F162" s="67">
        <f>[2]Mides!B148</f>
        <v>0</v>
      </c>
      <c r="G162" s="66" t="str">
        <f>IF(AND([2]Mides!H148&gt;=1,[2]Mides!H148&lt;=14),"X"," ")</f>
        <v xml:space="preserve"> </v>
      </c>
      <c r="H162" s="66" t="str">
        <f>IF(AND([2]Mides!H148&gt;=14,[2]Mides!H148&lt;=30),"X"," ")</f>
        <v xml:space="preserve"> </v>
      </c>
      <c r="I162" s="66" t="str">
        <f>IF(AND([2]Mides!H148&gt;=31,[2]Mides!H148&lt;=60),"X","  ")</f>
        <v>X</v>
      </c>
      <c r="J162" s="66" t="str">
        <f>IF([2]Mides!H148&gt;60,"X", "  ")</f>
        <v xml:space="preserve">  </v>
      </c>
      <c r="K162" s="68">
        <f>[2]Mides!N148</f>
        <v>0</v>
      </c>
      <c r="L162" s="68">
        <f>[2]Mides!K148</f>
        <v>0</v>
      </c>
      <c r="M162" s="68">
        <f>[2]Mides!L148</f>
        <v>0</v>
      </c>
      <c r="N162" s="68" t="str">
        <f>[2]Mides!M148</f>
        <v>X</v>
      </c>
      <c r="O162" s="68">
        <f t="shared" si="2"/>
        <v>0</v>
      </c>
      <c r="P162" s="68" t="str">
        <f>[2]Mides!R148</f>
        <v>Guatemala</v>
      </c>
      <c r="Q162" s="68" t="str">
        <f>[2]Mides!S148</f>
        <v>Guatemala</v>
      </c>
    </row>
    <row r="163" spans="2:17" x14ac:dyDescent="0.25">
      <c r="B163" s="79" t="str">
        <f>[2]Mides!E149</f>
        <v>Candy</v>
      </c>
      <c r="C163" s="80" t="str">
        <f>[2]Mides!D149</f>
        <v>Diaz</v>
      </c>
      <c r="D163" s="66" t="str">
        <f>IF([2]Mides!F149=1,"X"," ")</f>
        <v>X</v>
      </c>
      <c r="E163" s="66" t="str">
        <f>IF([2]Mides!F149=2,"X"," ")</f>
        <v xml:space="preserve"> </v>
      </c>
      <c r="F163" s="67">
        <f>[2]Mides!B149</f>
        <v>0</v>
      </c>
      <c r="G163" s="66" t="str">
        <f>IF(AND([2]Mides!H149&gt;=1,[2]Mides!H149&lt;=14),"X"," ")</f>
        <v xml:space="preserve"> </v>
      </c>
      <c r="H163" s="66" t="str">
        <f>IF(AND([2]Mides!H149&gt;=14,[2]Mides!H149&lt;=30),"X"," ")</f>
        <v>X</v>
      </c>
      <c r="I163" s="66" t="str">
        <f>IF(AND([2]Mides!H149&gt;=31,[2]Mides!H149&lt;=60),"X","  ")</f>
        <v xml:space="preserve">  </v>
      </c>
      <c r="J163" s="66" t="str">
        <f>IF([2]Mides!H149&gt;60,"X", "  ")</f>
        <v xml:space="preserve">  </v>
      </c>
      <c r="K163" s="68">
        <f>[2]Mides!N149</f>
        <v>0</v>
      </c>
      <c r="L163" s="68">
        <f>[2]Mides!K149</f>
        <v>0</v>
      </c>
      <c r="M163" s="68">
        <f>[2]Mides!L149</f>
        <v>0</v>
      </c>
      <c r="N163" s="68" t="str">
        <f>[2]Mides!M149</f>
        <v>X</v>
      </c>
      <c r="O163" s="68">
        <f t="shared" si="2"/>
        <v>0</v>
      </c>
      <c r="P163" s="68" t="str">
        <f>[2]Mides!R149</f>
        <v>Guatemala</v>
      </c>
      <c r="Q163" s="68" t="str">
        <f>[2]Mides!S149</f>
        <v>Guatemala</v>
      </c>
    </row>
    <row r="164" spans="2:17" x14ac:dyDescent="0.25">
      <c r="B164" s="79" t="str">
        <f>[2]Mides!E150</f>
        <v>Carla</v>
      </c>
      <c r="C164" s="80" t="str">
        <f>[2]Mides!D150</f>
        <v>Marroquin</v>
      </c>
      <c r="D164" s="66" t="str">
        <f>IF([2]Mides!F150=1,"X"," ")</f>
        <v>X</v>
      </c>
      <c r="E164" s="66" t="str">
        <f>IF([2]Mides!F150=2,"X"," ")</f>
        <v xml:space="preserve"> </v>
      </c>
      <c r="F164" s="67">
        <f>[2]Mides!B150</f>
        <v>0</v>
      </c>
      <c r="G164" s="66" t="str">
        <f>IF(AND([2]Mides!H150&gt;=1,[2]Mides!H150&lt;=14),"X"," ")</f>
        <v xml:space="preserve"> </v>
      </c>
      <c r="H164" s="66" t="str">
        <f>IF(AND([2]Mides!H150&gt;=14,[2]Mides!H150&lt;=30),"X"," ")</f>
        <v>X</v>
      </c>
      <c r="I164" s="66" t="str">
        <f>IF(AND([2]Mides!H150&gt;=31,[2]Mides!H150&lt;=60),"X","  ")</f>
        <v xml:space="preserve">  </v>
      </c>
      <c r="J164" s="66" t="str">
        <f>IF([2]Mides!H150&gt;60,"X", "  ")</f>
        <v xml:space="preserve">  </v>
      </c>
      <c r="K164" s="68">
        <f>[2]Mides!N150</f>
        <v>0</v>
      </c>
      <c r="L164" s="68">
        <f>[2]Mides!K150</f>
        <v>0</v>
      </c>
      <c r="M164" s="68">
        <f>[2]Mides!L150</f>
        <v>0</v>
      </c>
      <c r="N164" s="68" t="str">
        <f>[2]Mides!M150</f>
        <v>X</v>
      </c>
      <c r="O164" s="68">
        <f t="shared" si="2"/>
        <v>0</v>
      </c>
      <c r="P164" s="68" t="str">
        <f>[2]Mides!R150</f>
        <v>Guatemala</v>
      </c>
      <c r="Q164" s="68" t="str">
        <f>[2]Mides!S150</f>
        <v>Guatemala</v>
      </c>
    </row>
    <row r="165" spans="2:17" x14ac:dyDescent="0.25">
      <c r="B165" s="79" t="str">
        <f>[2]Mides!E151</f>
        <v>Pablo</v>
      </c>
      <c r="C165" s="80" t="str">
        <f>[2]Mides!D151</f>
        <v>De Leon</v>
      </c>
      <c r="D165" s="66" t="str">
        <f>IF([2]Mides!F151=1,"X"," ")</f>
        <v xml:space="preserve"> </v>
      </c>
      <c r="E165" s="66" t="str">
        <f>IF([2]Mides!F151=2,"X"," ")</f>
        <v>X</v>
      </c>
      <c r="F165" s="67">
        <f>[2]Mides!B151</f>
        <v>1816377070101</v>
      </c>
      <c r="G165" s="66" t="str">
        <f>IF(AND([2]Mides!H151&gt;=1,[2]Mides!H151&lt;=14),"X"," ")</f>
        <v xml:space="preserve"> </v>
      </c>
      <c r="H165" s="66" t="str">
        <f>IF(AND([2]Mides!H151&gt;=14,[2]Mides!H151&lt;=30),"X"," ")</f>
        <v>X</v>
      </c>
      <c r="I165" s="66" t="str">
        <f>IF(AND([2]Mides!H151&gt;=31,[2]Mides!H151&lt;=60),"X","  ")</f>
        <v xml:space="preserve">  </v>
      </c>
      <c r="J165" s="66" t="str">
        <f>IF([2]Mides!H151&gt;60,"X", "  ")</f>
        <v xml:space="preserve">  </v>
      </c>
      <c r="K165" s="68">
        <f>[2]Mides!N151</f>
        <v>0</v>
      </c>
      <c r="L165" s="68">
        <f>[2]Mides!K151</f>
        <v>0</v>
      </c>
      <c r="M165" s="68">
        <f>[2]Mides!L151</f>
        <v>0</v>
      </c>
      <c r="N165" s="68" t="str">
        <f>[2]Mides!M151</f>
        <v>X</v>
      </c>
      <c r="O165" s="68">
        <f t="shared" si="2"/>
        <v>0</v>
      </c>
      <c r="P165" s="68" t="str">
        <f>[2]Mides!R151</f>
        <v>Guatemala</v>
      </c>
      <c r="Q165" s="68" t="str">
        <f>[2]Mides!S151</f>
        <v>Guatemala</v>
      </c>
    </row>
    <row r="166" spans="2:17" x14ac:dyDescent="0.25">
      <c r="B166" s="79" t="str">
        <f>[2]Mides!E152</f>
        <v>Francsico</v>
      </c>
      <c r="C166" s="80" t="str">
        <f>[2]Mides!D152</f>
        <v>Hernandez</v>
      </c>
      <c r="D166" s="66" t="str">
        <f>IF([2]Mides!F152=1,"X"," ")</f>
        <v xml:space="preserve"> </v>
      </c>
      <c r="E166" s="66" t="str">
        <f>IF([2]Mides!F152=2,"X"," ")</f>
        <v>X</v>
      </c>
      <c r="F166" s="67">
        <f>[2]Mides!B152</f>
        <v>2664798122203</v>
      </c>
      <c r="G166" s="66" t="str">
        <f>IF(AND([2]Mides!H152&gt;=1,[2]Mides!H152&lt;=14),"X"," ")</f>
        <v xml:space="preserve"> </v>
      </c>
      <c r="H166" s="66" t="str">
        <f>IF(AND([2]Mides!H152&gt;=14,[2]Mides!H152&lt;=30),"X"," ")</f>
        <v xml:space="preserve"> </v>
      </c>
      <c r="I166" s="66" t="str">
        <f>IF(AND([2]Mides!H152&gt;=31,[2]Mides!H152&lt;=60),"X","  ")</f>
        <v>X</v>
      </c>
      <c r="J166" s="66" t="str">
        <f>IF([2]Mides!H152&gt;60,"X", "  ")</f>
        <v xml:space="preserve">  </v>
      </c>
      <c r="K166" s="68">
        <f>[2]Mides!N152</f>
        <v>0</v>
      </c>
      <c r="L166" s="68">
        <f>[2]Mides!K152</f>
        <v>0</v>
      </c>
      <c r="M166" s="68">
        <f>[2]Mides!L152</f>
        <v>0</v>
      </c>
      <c r="N166" s="68">
        <f>[2]Mides!M152</f>
        <v>0</v>
      </c>
      <c r="O166" s="68">
        <f t="shared" si="2"/>
        <v>0</v>
      </c>
      <c r="P166" s="68">
        <f>[2]Mides!R152</f>
        <v>0</v>
      </c>
      <c r="Q166" s="68">
        <f>[2]Mides!S152</f>
        <v>0</v>
      </c>
    </row>
    <row r="167" spans="2:17" x14ac:dyDescent="0.25">
      <c r="B167" s="79" t="str">
        <f>[2]Mides!E153</f>
        <v>Luis</v>
      </c>
      <c r="C167" s="80" t="str">
        <f>[2]Mides!D153</f>
        <v>Amiel</v>
      </c>
      <c r="D167" s="66" t="str">
        <f>IF([2]Mides!F153=1,"X"," ")</f>
        <v xml:space="preserve"> </v>
      </c>
      <c r="E167" s="66" t="str">
        <f>IF([2]Mides!F153=2,"X"," ")</f>
        <v>X</v>
      </c>
      <c r="F167" s="67">
        <f>[2]Mides!B153</f>
        <v>2356972730101</v>
      </c>
      <c r="G167" s="66" t="str">
        <f>IF(AND([2]Mides!H153&gt;=1,[2]Mides!H153&lt;=14),"X"," ")</f>
        <v xml:space="preserve"> </v>
      </c>
      <c r="H167" s="66" t="str">
        <f>IF(AND([2]Mides!H153&gt;=14,[2]Mides!H153&lt;=30),"X"," ")</f>
        <v xml:space="preserve"> </v>
      </c>
      <c r="I167" s="66" t="str">
        <f>IF(AND([2]Mides!H153&gt;=31,[2]Mides!H153&lt;=60),"X","  ")</f>
        <v>X</v>
      </c>
      <c r="J167" s="66" t="str">
        <f>IF([2]Mides!H153&gt;60,"X", "  ")</f>
        <v xml:space="preserve">  </v>
      </c>
      <c r="K167" s="68">
        <f>[2]Mides!N153</f>
        <v>0</v>
      </c>
      <c r="L167" s="68">
        <f>[2]Mides!K153</f>
        <v>0</v>
      </c>
      <c r="M167" s="68">
        <f>[2]Mides!L153</f>
        <v>0</v>
      </c>
      <c r="N167" s="68">
        <f>[2]Mides!M153</f>
        <v>0</v>
      </c>
      <c r="O167" s="68">
        <f t="shared" si="2"/>
        <v>0</v>
      </c>
      <c r="P167" s="68">
        <f>[2]Mides!R153</f>
        <v>0</v>
      </c>
      <c r="Q167" s="68">
        <f>[2]Mides!S153</f>
        <v>0</v>
      </c>
    </row>
    <row r="168" spans="2:17" x14ac:dyDescent="0.25">
      <c r="B168" s="79" t="str">
        <f>[2]Mides!E154</f>
        <v>Maria</v>
      </c>
      <c r="C168" s="80" t="str">
        <f>[2]Mides!D154</f>
        <v>Lemus</v>
      </c>
      <c r="D168" s="66" t="str">
        <f>IF([2]Mides!F154=1,"X"," ")</f>
        <v>X</v>
      </c>
      <c r="E168" s="66" t="str">
        <f>IF([2]Mides!F154=2,"X"," ")</f>
        <v xml:space="preserve"> </v>
      </c>
      <c r="F168" s="67">
        <f>[2]Mides!B154</f>
        <v>0</v>
      </c>
      <c r="G168" s="66" t="str">
        <f>IF(AND([2]Mides!H154&gt;=1,[2]Mides!H154&lt;=14),"X"," ")</f>
        <v>X</v>
      </c>
      <c r="H168" s="66" t="str">
        <f>IF(AND([2]Mides!H154&gt;=14,[2]Mides!H154&lt;=30),"X"," ")</f>
        <v xml:space="preserve"> </v>
      </c>
      <c r="I168" s="66" t="str">
        <f>IF(AND([2]Mides!H154&gt;=31,[2]Mides!H154&lt;=60),"X","  ")</f>
        <v xml:space="preserve">  </v>
      </c>
      <c r="J168" s="66" t="str">
        <f>IF([2]Mides!H154&gt;60,"X", "  ")</f>
        <v xml:space="preserve">  </v>
      </c>
      <c r="K168" s="68">
        <f>[2]Mides!N154</f>
        <v>0</v>
      </c>
      <c r="L168" s="68">
        <f>[2]Mides!K154</f>
        <v>0</v>
      </c>
      <c r="M168" s="68">
        <f>[2]Mides!L154</f>
        <v>0</v>
      </c>
      <c r="N168" s="68">
        <f>[2]Mides!M154</f>
        <v>0</v>
      </c>
      <c r="O168" s="68">
        <f t="shared" si="2"/>
        <v>0</v>
      </c>
      <c r="P168" s="68">
        <f>[2]Mides!R154</f>
        <v>0</v>
      </c>
      <c r="Q168" s="68">
        <f>[2]Mides!S154</f>
        <v>0</v>
      </c>
    </row>
    <row r="169" spans="2:17" x14ac:dyDescent="0.25">
      <c r="B169" s="79" t="str">
        <f>[2]Mides!E155</f>
        <v>Oscar</v>
      </c>
      <c r="C169" s="80" t="str">
        <f>[2]Mides!D155</f>
        <v>Pishabaj</v>
      </c>
      <c r="D169" s="66" t="str">
        <f>IF([2]Mides!F155=1,"X"," ")</f>
        <v xml:space="preserve"> </v>
      </c>
      <c r="E169" s="66" t="str">
        <f>IF([2]Mides!F155=2,"X"," ")</f>
        <v>X</v>
      </c>
      <c r="F169" s="67">
        <f>[2]Mides!B155</f>
        <v>0</v>
      </c>
      <c r="G169" s="66" t="str">
        <f>IF(AND([2]Mides!H155&gt;=1,[2]Mides!H155&lt;=14),"X"," ")</f>
        <v xml:space="preserve"> </v>
      </c>
      <c r="H169" s="66" t="str">
        <f>IF(AND([2]Mides!H155&gt;=14,[2]Mides!H155&lt;=30),"X"," ")</f>
        <v>X</v>
      </c>
      <c r="I169" s="66" t="str">
        <f>IF(AND([2]Mides!H155&gt;=31,[2]Mides!H155&lt;=60),"X","  ")</f>
        <v xml:space="preserve">  </v>
      </c>
      <c r="J169" s="66" t="str">
        <f>IF([2]Mides!H155&gt;60,"X", "  ")</f>
        <v xml:space="preserve">  </v>
      </c>
      <c r="K169" s="68">
        <f>[2]Mides!N155</f>
        <v>0</v>
      </c>
      <c r="L169" s="68">
        <f>[2]Mides!K155</f>
        <v>0</v>
      </c>
      <c r="M169" s="68">
        <f>[2]Mides!L155</f>
        <v>0</v>
      </c>
      <c r="N169" s="68">
        <f>[2]Mides!M155</f>
        <v>0</v>
      </c>
      <c r="O169" s="68">
        <f t="shared" si="2"/>
        <v>0</v>
      </c>
      <c r="P169" s="68">
        <f>[2]Mides!R155</f>
        <v>0</v>
      </c>
      <c r="Q169" s="68">
        <f>[2]Mides!S155</f>
        <v>0</v>
      </c>
    </row>
    <row r="170" spans="2:17" x14ac:dyDescent="0.25">
      <c r="B170" s="79" t="str">
        <f>[2]Mides!E156</f>
        <v>Alejandro</v>
      </c>
      <c r="C170" s="80" t="str">
        <f>[2]Mides!D156</f>
        <v>Molineros</v>
      </c>
      <c r="D170" s="66" t="str">
        <f>IF([2]Mides!F156=1,"X"," ")</f>
        <v xml:space="preserve"> </v>
      </c>
      <c r="E170" s="66" t="str">
        <f>IF([2]Mides!F156=2,"X"," ")</f>
        <v>X</v>
      </c>
      <c r="F170" s="67">
        <f>[2]Mides!B156</f>
        <v>0</v>
      </c>
      <c r="G170" s="66" t="str">
        <f>IF(AND([2]Mides!H156&gt;=1,[2]Mides!H156&lt;=14),"X"," ")</f>
        <v xml:space="preserve"> </v>
      </c>
      <c r="H170" s="66" t="str">
        <f>IF(AND([2]Mides!H156&gt;=14,[2]Mides!H156&lt;=30),"X"," ")</f>
        <v>X</v>
      </c>
      <c r="I170" s="66" t="str">
        <f>IF(AND([2]Mides!H156&gt;=31,[2]Mides!H156&lt;=60),"X","  ")</f>
        <v xml:space="preserve">  </v>
      </c>
      <c r="J170" s="66" t="str">
        <f>IF([2]Mides!H156&gt;60,"X", "  ")</f>
        <v xml:space="preserve">  </v>
      </c>
      <c r="K170" s="68">
        <f>[2]Mides!N156</f>
        <v>0</v>
      </c>
      <c r="L170" s="68">
        <f>[2]Mides!K156</f>
        <v>0</v>
      </c>
      <c r="M170" s="68">
        <f>[2]Mides!L156</f>
        <v>0</v>
      </c>
      <c r="N170" s="68">
        <f>[2]Mides!M156</f>
        <v>0</v>
      </c>
      <c r="O170" s="68">
        <f t="shared" si="2"/>
        <v>0</v>
      </c>
      <c r="P170" s="68">
        <f>[2]Mides!R156</f>
        <v>0</v>
      </c>
      <c r="Q170" s="68">
        <f>[2]Mides!S156</f>
        <v>0</v>
      </c>
    </row>
    <row r="171" spans="2:17" x14ac:dyDescent="0.25">
      <c r="B171" s="79" t="str">
        <f>[2]Mides!E157</f>
        <v>William</v>
      </c>
      <c r="C171" s="80" t="str">
        <f>[2]Mides!D157</f>
        <v>Amilcar</v>
      </c>
      <c r="D171" s="66" t="str">
        <f>IF([2]Mides!F157=1,"X"," ")</f>
        <v xml:space="preserve"> </v>
      </c>
      <c r="E171" s="66" t="str">
        <f>IF([2]Mides!F157=2,"X"," ")</f>
        <v>X</v>
      </c>
      <c r="F171" s="67">
        <f>[2]Mides!B157</f>
        <v>0</v>
      </c>
      <c r="G171" s="66" t="str">
        <f>IF(AND([2]Mides!H157&gt;=1,[2]Mides!H157&lt;=14),"X"," ")</f>
        <v xml:space="preserve"> </v>
      </c>
      <c r="H171" s="66" t="str">
        <f>IF(AND([2]Mides!H157&gt;=14,[2]Mides!H157&lt;=30),"X"," ")</f>
        <v>X</v>
      </c>
      <c r="I171" s="66" t="str">
        <f>IF(AND([2]Mides!H157&gt;=31,[2]Mides!H157&lt;=60),"X","  ")</f>
        <v xml:space="preserve">  </v>
      </c>
      <c r="J171" s="66" t="str">
        <f>IF([2]Mides!H157&gt;60,"X", "  ")</f>
        <v xml:space="preserve">  </v>
      </c>
      <c r="K171" s="68">
        <f>[2]Mides!N157</f>
        <v>0</v>
      </c>
      <c r="L171" s="68">
        <f>[2]Mides!K157</f>
        <v>0</v>
      </c>
      <c r="M171" s="68">
        <f>[2]Mides!L157</f>
        <v>0</v>
      </c>
      <c r="N171" s="68">
        <f>[2]Mides!M157</f>
        <v>0</v>
      </c>
      <c r="O171" s="68">
        <f t="shared" si="2"/>
        <v>0</v>
      </c>
      <c r="P171" s="68">
        <f>[2]Mides!R157</f>
        <v>0</v>
      </c>
      <c r="Q171" s="68">
        <f>[2]Mides!S157</f>
        <v>0</v>
      </c>
    </row>
    <row r="172" spans="2:17" x14ac:dyDescent="0.25">
      <c r="B172" s="79" t="str">
        <f>[2]Mides!E158</f>
        <v>Jorge</v>
      </c>
      <c r="C172" s="80" t="str">
        <f>[2]Mides!D158</f>
        <v>Marroquin</v>
      </c>
      <c r="D172" s="66" t="str">
        <f>IF([2]Mides!F158=1,"X"," ")</f>
        <v xml:space="preserve"> </v>
      </c>
      <c r="E172" s="66" t="str">
        <f>IF([2]Mides!F158=2,"X"," ")</f>
        <v>X</v>
      </c>
      <c r="F172" s="67">
        <f>[2]Mides!B158</f>
        <v>0</v>
      </c>
      <c r="G172" s="66" t="str">
        <f>IF(AND([2]Mides!H158&gt;=1,[2]Mides!H158&lt;=14),"X"," ")</f>
        <v xml:space="preserve"> </v>
      </c>
      <c r="H172" s="66" t="str">
        <f>IF(AND([2]Mides!H158&gt;=14,[2]Mides!H158&lt;=30),"X"," ")</f>
        <v xml:space="preserve"> </v>
      </c>
      <c r="I172" s="66" t="str">
        <f>IF(AND([2]Mides!H158&gt;=31,[2]Mides!H158&lt;=60),"X","  ")</f>
        <v>X</v>
      </c>
      <c r="J172" s="66" t="str">
        <f>IF([2]Mides!H158&gt;60,"X", "  ")</f>
        <v xml:space="preserve">  </v>
      </c>
      <c r="K172" s="68">
        <f>[2]Mides!N158</f>
        <v>0</v>
      </c>
      <c r="L172" s="68">
        <f>[2]Mides!K158</f>
        <v>0</v>
      </c>
      <c r="M172" s="68">
        <f>[2]Mides!L158</f>
        <v>0</v>
      </c>
      <c r="N172" s="68">
        <f>[2]Mides!M158</f>
        <v>0</v>
      </c>
      <c r="O172" s="68">
        <f t="shared" si="2"/>
        <v>0</v>
      </c>
      <c r="P172" s="68">
        <f>[2]Mides!R158</f>
        <v>0</v>
      </c>
      <c r="Q172" s="68">
        <f>[2]Mides!S158</f>
        <v>0</v>
      </c>
    </row>
    <row r="173" spans="2:17" x14ac:dyDescent="0.25">
      <c r="B173" s="79" t="str">
        <f>[2]Mides!E159</f>
        <v>Evelin</v>
      </c>
      <c r="C173" s="80" t="str">
        <f>[2]Mides!D159</f>
        <v>Lopez</v>
      </c>
      <c r="D173" s="66" t="str">
        <f>IF([2]Mides!F159=1,"X"," ")</f>
        <v>X</v>
      </c>
      <c r="E173" s="66" t="str">
        <f>IF([2]Mides!F159=2,"X"," ")</f>
        <v xml:space="preserve"> </v>
      </c>
      <c r="F173" s="67">
        <f>[2]Mides!B159</f>
        <v>2375304062102</v>
      </c>
      <c r="G173" s="66" t="str">
        <f>IF(AND([2]Mides!H159&gt;=1,[2]Mides!H159&lt;=14),"X"," ")</f>
        <v xml:space="preserve"> </v>
      </c>
      <c r="H173" s="66" t="str">
        <f>IF(AND([2]Mides!H159&gt;=14,[2]Mides!H159&lt;=30),"X"," ")</f>
        <v>X</v>
      </c>
      <c r="I173" s="66" t="str">
        <f>IF(AND([2]Mides!H159&gt;=31,[2]Mides!H159&lt;=60),"X","  ")</f>
        <v xml:space="preserve">  </v>
      </c>
      <c r="J173" s="66" t="str">
        <f>IF([2]Mides!H159&gt;60,"X", "  ")</f>
        <v xml:space="preserve">  </v>
      </c>
      <c r="K173" s="68">
        <f>[2]Mides!N159</f>
        <v>0</v>
      </c>
      <c r="L173" s="68">
        <f>[2]Mides!K159</f>
        <v>0</v>
      </c>
      <c r="M173" s="68">
        <f>[2]Mides!L159</f>
        <v>0</v>
      </c>
      <c r="N173" s="68">
        <f>[2]Mides!M159</f>
        <v>0</v>
      </c>
      <c r="O173" s="68">
        <f t="shared" si="2"/>
        <v>0</v>
      </c>
      <c r="P173" s="68">
        <f>[2]Mides!R159</f>
        <v>0</v>
      </c>
      <c r="Q173" s="68">
        <f>[2]Mides!S159</f>
        <v>0</v>
      </c>
    </row>
    <row r="174" spans="2:17" x14ac:dyDescent="0.25">
      <c r="B174" s="79" t="str">
        <f>[2]Mides!E160</f>
        <v>Julio</v>
      </c>
      <c r="C174" s="80" t="str">
        <f>[2]Mides!D160</f>
        <v>Cardenas</v>
      </c>
      <c r="D174" s="66" t="str">
        <f>IF([2]Mides!F160=1,"X"," ")</f>
        <v xml:space="preserve"> </v>
      </c>
      <c r="E174" s="66" t="str">
        <f>IF([2]Mides!F160=2,"X"," ")</f>
        <v>X</v>
      </c>
      <c r="F174" s="67">
        <f>[2]Mides!B160</f>
        <v>0</v>
      </c>
      <c r="G174" s="66" t="str">
        <f>IF(AND([2]Mides!H160&gt;=1,[2]Mides!H160&lt;=14),"X"," ")</f>
        <v xml:space="preserve"> </v>
      </c>
      <c r="H174" s="66" t="str">
        <f>IF(AND([2]Mides!H160&gt;=14,[2]Mides!H160&lt;=30),"X"," ")</f>
        <v>X</v>
      </c>
      <c r="I174" s="66" t="str">
        <f>IF(AND([2]Mides!H160&gt;=31,[2]Mides!H160&lt;=60),"X","  ")</f>
        <v xml:space="preserve">  </v>
      </c>
      <c r="J174" s="66" t="str">
        <f>IF([2]Mides!H160&gt;60,"X", "  ")</f>
        <v xml:space="preserve">  </v>
      </c>
      <c r="K174" s="68">
        <f>[2]Mides!N160</f>
        <v>0</v>
      </c>
      <c r="L174" s="68">
        <f>[2]Mides!K160</f>
        <v>0</v>
      </c>
      <c r="M174" s="68">
        <f>[2]Mides!L160</f>
        <v>0</v>
      </c>
      <c r="N174" s="68">
        <f>[2]Mides!M160</f>
        <v>0</v>
      </c>
      <c r="O174" s="68">
        <f t="shared" si="2"/>
        <v>0</v>
      </c>
      <c r="P174" s="68">
        <f>[2]Mides!R160</f>
        <v>0</v>
      </c>
      <c r="Q174" s="68">
        <f>[2]Mides!S160</f>
        <v>0</v>
      </c>
    </row>
    <row r="175" spans="2:17" x14ac:dyDescent="0.25">
      <c r="B175" s="79" t="str">
        <f>[2]Mides!E161</f>
        <v>Mario</v>
      </c>
      <c r="C175" s="80" t="str">
        <f>[2]Mides!D161</f>
        <v>Rodriguez</v>
      </c>
      <c r="D175" s="66" t="str">
        <f>IF([2]Mides!F161=1,"X"," ")</f>
        <v xml:space="preserve"> </v>
      </c>
      <c r="E175" s="66" t="str">
        <f>IF([2]Mides!F161=2,"X"," ")</f>
        <v>X</v>
      </c>
      <c r="F175" s="67">
        <f>[2]Mides!B161</f>
        <v>0</v>
      </c>
      <c r="G175" s="66" t="str">
        <f>IF(AND([2]Mides!H161&gt;=1,[2]Mides!H161&lt;=14),"X"," ")</f>
        <v xml:space="preserve"> </v>
      </c>
      <c r="H175" s="66" t="str">
        <f>IF(AND([2]Mides!H161&gt;=14,[2]Mides!H161&lt;=30),"X"," ")</f>
        <v>X</v>
      </c>
      <c r="I175" s="66" t="str">
        <f>IF(AND([2]Mides!H161&gt;=31,[2]Mides!H161&lt;=60),"X","  ")</f>
        <v xml:space="preserve">  </v>
      </c>
      <c r="J175" s="66" t="str">
        <f>IF([2]Mides!H161&gt;60,"X", "  ")</f>
        <v xml:space="preserve">  </v>
      </c>
      <c r="K175" s="68">
        <f>[2]Mides!N161</f>
        <v>0</v>
      </c>
      <c r="L175" s="68">
        <f>[2]Mides!K161</f>
        <v>0</v>
      </c>
      <c r="M175" s="68">
        <f>[2]Mides!L161</f>
        <v>0</v>
      </c>
      <c r="N175" s="68">
        <f>[2]Mides!M161</f>
        <v>0</v>
      </c>
      <c r="O175" s="68">
        <f t="shared" si="2"/>
        <v>0</v>
      </c>
      <c r="P175" s="68">
        <f>[2]Mides!R161</f>
        <v>0</v>
      </c>
      <c r="Q175" s="68">
        <f>[2]Mides!S161</f>
        <v>0</v>
      </c>
    </row>
    <row r="176" spans="2:17" x14ac:dyDescent="0.25">
      <c r="B176" s="79" t="str">
        <f>[2]Mides!E162</f>
        <v>Rosario</v>
      </c>
      <c r="C176" s="80" t="str">
        <f>[2]Mides!D162</f>
        <v>Martinez</v>
      </c>
      <c r="D176" s="66" t="str">
        <f>IF([2]Mides!F162=1,"X"," ")</f>
        <v>X</v>
      </c>
      <c r="E176" s="66" t="str">
        <f>IF([2]Mides!F162=2,"X"," ")</f>
        <v xml:space="preserve"> </v>
      </c>
      <c r="F176" s="67">
        <f>[2]Mides!B162</f>
        <v>2559583150101</v>
      </c>
      <c r="G176" s="66" t="str">
        <f>IF(AND([2]Mides!H162&gt;=1,[2]Mides!H162&lt;=14),"X"," ")</f>
        <v xml:space="preserve"> </v>
      </c>
      <c r="H176" s="66" t="str">
        <f>IF(AND([2]Mides!H162&gt;=14,[2]Mides!H162&lt;=30),"X"," ")</f>
        <v>X</v>
      </c>
      <c r="I176" s="66" t="str">
        <f>IF(AND([2]Mides!H162&gt;=31,[2]Mides!H162&lt;=60),"X","  ")</f>
        <v xml:space="preserve">  </v>
      </c>
      <c r="J176" s="66" t="str">
        <f>IF([2]Mides!H162&gt;60,"X", "  ")</f>
        <v xml:space="preserve">  </v>
      </c>
      <c r="K176" s="68">
        <f>[2]Mides!N162</f>
        <v>0</v>
      </c>
      <c r="L176" s="68">
        <f>[2]Mides!K162</f>
        <v>0</v>
      </c>
      <c r="M176" s="68">
        <f>[2]Mides!L162</f>
        <v>0</v>
      </c>
      <c r="N176" s="68">
        <f>[2]Mides!M162</f>
        <v>0</v>
      </c>
      <c r="O176" s="68">
        <f t="shared" si="2"/>
        <v>0</v>
      </c>
      <c r="P176" s="68">
        <f>[2]Mides!R162</f>
        <v>0</v>
      </c>
      <c r="Q176" s="68">
        <f>[2]Mides!S162</f>
        <v>0</v>
      </c>
    </row>
    <row r="177" spans="2:17" x14ac:dyDescent="0.25">
      <c r="B177" s="79" t="str">
        <f>[2]Mides!E163</f>
        <v>Roxana</v>
      </c>
      <c r="C177" s="80" t="str">
        <f>[2]Mides!D163</f>
        <v>Pineda</v>
      </c>
      <c r="D177" s="66" t="str">
        <f>IF([2]Mides!F163=1,"X"," ")</f>
        <v>X</v>
      </c>
      <c r="E177" s="66" t="str">
        <f>IF([2]Mides!F163=2,"X"," ")</f>
        <v xml:space="preserve"> </v>
      </c>
      <c r="F177" s="67">
        <f>[2]Mides!B163</f>
        <v>0</v>
      </c>
      <c r="G177" s="66" t="str">
        <f>IF(AND([2]Mides!H163&gt;=1,[2]Mides!H163&lt;=14),"X"," ")</f>
        <v xml:space="preserve"> </v>
      </c>
      <c r="H177" s="66" t="str">
        <f>IF(AND([2]Mides!H163&gt;=14,[2]Mides!H163&lt;=30),"X"," ")</f>
        <v>X</v>
      </c>
      <c r="I177" s="66" t="str">
        <f>IF(AND([2]Mides!H163&gt;=31,[2]Mides!H163&lt;=60),"X","  ")</f>
        <v xml:space="preserve">  </v>
      </c>
      <c r="J177" s="66" t="str">
        <f>IF([2]Mides!H163&gt;60,"X", "  ")</f>
        <v xml:space="preserve">  </v>
      </c>
      <c r="K177" s="68">
        <f>[2]Mides!N163</f>
        <v>0</v>
      </c>
      <c r="L177" s="68">
        <f>[2]Mides!K163</f>
        <v>0</v>
      </c>
      <c r="M177" s="68">
        <f>[2]Mides!L163</f>
        <v>0</v>
      </c>
      <c r="N177" s="68">
        <f>[2]Mides!M163</f>
        <v>0</v>
      </c>
      <c r="O177" s="68">
        <f t="shared" si="2"/>
        <v>0</v>
      </c>
      <c r="P177" s="68">
        <f>[2]Mides!R163</f>
        <v>0</v>
      </c>
      <c r="Q177" s="68">
        <f>[2]Mides!S163</f>
        <v>0</v>
      </c>
    </row>
    <row r="178" spans="2:17" x14ac:dyDescent="0.25">
      <c r="B178" s="79" t="str">
        <f>[2]Mides!E164</f>
        <v>Telma</v>
      </c>
      <c r="C178" s="80" t="str">
        <f>[2]Mides!D164</f>
        <v>Talan</v>
      </c>
      <c r="D178" s="66" t="str">
        <f>IF([2]Mides!F164=1,"X"," ")</f>
        <v>X</v>
      </c>
      <c r="E178" s="66" t="str">
        <f>IF([2]Mides!F164=2,"X"," ")</f>
        <v xml:space="preserve"> </v>
      </c>
      <c r="F178" s="67">
        <f>[2]Mides!B164</f>
        <v>0</v>
      </c>
      <c r="G178" s="66" t="str">
        <f>IF(AND([2]Mides!H164&gt;=1,[2]Mides!H164&lt;=14),"X"," ")</f>
        <v xml:space="preserve"> </v>
      </c>
      <c r="H178" s="66" t="str">
        <f>IF(AND([2]Mides!H164&gt;=14,[2]Mides!H164&lt;=30),"X"," ")</f>
        <v>X</v>
      </c>
      <c r="I178" s="66" t="str">
        <f>IF(AND([2]Mides!H164&gt;=31,[2]Mides!H164&lt;=60),"X","  ")</f>
        <v xml:space="preserve">  </v>
      </c>
      <c r="J178" s="66" t="str">
        <f>IF([2]Mides!H164&gt;60,"X", "  ")</f>
        <v xml:space="preserve">  </v>
      </c>
      <c r="K178" s="68">
        <f>[2]Mides!N164</f>
        <v>0</v>
      </c>
      <c r="L178" s="68">
        <f>[2]Mides!K164</f>
        <v>0</v>
      </c>
      <c r="M178" s="68">
        <f>[2]Mides!L164</f>
        <v>0</v>
      </c>
      <c r="N178" s="68">
        <f>[2]Mides!M164</f>
        <v>0</v>
      </c>
      <c r="O178" s="68">
        <f t="shared" si="2"/>
        <v>0</v>
      </c>
      <c r="P178" s="68">
        <f>[2]Mides!R164</f>
        <v>0</v>
      </c>
      <c r="Q178" s="68">
        <f>[2]Mides!S164</f>
        <v>0</v>
      </c>
    </row>
    <row r="179" spans="2:17" x14ac:dyDescent="0.25">
      <c r="B179" s="79" t="str">
        <f>[2]Mides!E165</f>
        <v>Lilian</v>
      </c>
      <c r="C179" s="80" t="str">
        <f>[2]Mides!D165</f>
        <v>Gonzalez</v>
      </c>
      <c r="D179" s="66" t="str">
        <f>IF([2]Mides!F165=1,"X"," ")</f>
        <v>X</v>
      </c>
      <c r="E179" s="66" t="str">
        <f>IF([2]Mides!F165=2,"X"," ")</f>
        <v xml:space="preserve"> </v>
      </c>
      <c r="F179" s="67">
        <f>[2]Mides!B165</f>
        <v>0</v>
      </c>
      <c r="G179" s="66" t="str">
        <f>IF(AND([2]Mides!H165&gt;=1,[2]Mides!H165&lt;=14),"X"," ")</f>
        <v xml:space="preserve"> </v>
      </c>
      <c r="H179" s="66" t="str">
        <f>IF(AND([2]Mides!H165&gt;=14,[2]Mides!H165&lt;=30),"X"," ")</f>
        <v xml:space="preserve"> </v>
      </c>
      <c r="I179" s="66" t="str">
        <f>IF(AND([2]Mides!H165&gt;=31,[2]Mides!H165&lt;=60),"X","  ")</f>
        <v>X</v>
      </c>
      <c r="J179" s="66" t="str">
        <f>IF([2]Mides!H165&gt;60,"X", "  ")</f>
        <v xml:space="preserve">  </v>
      </c>
      <c r="K179" s="68">
        <f>[2]Mides!N165</f>
        <v>0</v>
      </c>
      <c r="L179" s="68">
        <f>[2]Mides!K165</f>
        <v>0</v>
      </c>
      <c r="M179" s="68">
        <f>[2]Mides!L165</f>
        <v>0</v>
      </c>
      <c r="N179" s="68">
        <f>[2]Mides!M165</f>
        <v>0</v>
      </c>
      <c r="O179" s="68">
        <f t="shared" si="2"/>
        <v>0</v>
      </c>
      <c r="P179" s="68">
        <f>[2]Mides!R165</f>
        <v>0</v>
      </c>
      <c r="Q179" s="68">
        <f>[2]Mides!S165</f>
        <v>0</v>
      </c>
    </row>
    <row r="180" spans="2:17" x14ac:dyDescent="0.25">
      <c r="B180" s="79" t="str">
        <f>[2]Mides!E166</f>
        <v>Luis</v>
      </c>
      <c r="C180" s="80" t="str">
        <f>[2]Mides!D166</f>
        <v>Moran</v>
      </c>
      <c r="D180" s="66" t="str">
        <f>IF([2]Mides!F166=1,"X"," ")</f>
        <v xml:space="preserve"> </v>
      </c>
      <c r="E180" s="66" t="str">
        <f>IF([2]Mides!F166=2,"X"," ")</f>
        <v>X</v>
      </c>
      <c r="F180" s="67">
        <f>[2]Mides!B166</f>
        <v>0</v>
      </c>
      <c r="G180" s="66" t="str">
        <f>IF(AND([2]Mides!H166&gt;=1,[2]Mides!H166&lt;=14),"X"," ")</f>
        <v xml:space="preserve"> </v>
      </c>
      <c r="H180" s="66" t="str">
        <f>IF(AND([2]Mides!H166&gt;=14,[2]Mides!H166&lt;=30),"X"," ")</f>
        <v xml:space="preserve"> </v>
      </c>
      <c r="I180" s="66" t="str">
        <f>IF(AND([2]Mides!H166&gt;=31,[2]Mides!H166&lt;=60),"X","  ")</f>
        <v>X</v>
      </c>
      <c r="J180" s="66" t="str">
        <f>IF([2]Mides!H166&gt;60,"X", "  ")</f>
        <v xml:space="preserve">  </v>
      </c>
      <c r="K180" s="68">
        <f>[2]Mides!N166</f>
        <v>0</v>
      </c>
      <c r="L180" s="68">
        <f>[2]Mides!K166</f>
        <v>0</v>
      </c>
      <c r="M180" s="68">
        <f>[2]Mides!L166</f>
        <v>0</v>
      </c>
      <c r="N180" s="68">
        <f>[2]Mides!M166</f>
        <v>0</v>
      </c>
      <c r="O180" s="68">
        <f t="shared" si="2"/>
        <v>0</v>
      </c>
      <c r="P180" s="68">
        <f>[2]Mides!R166</f>
        <v>0</v>
      </c>
      <c r="Q180" s="68">
        <f>[2]Mides!S166</f>
        <v>0</v>
      </c>
    </row>
    <row r="181" spans="2:17" x14ac:dyDescent="0.25">
      <c r="B181" s="79" t="str">
        <f>[2]Mides!E167</f>
        <v>Emerson</v>
      </c>
      <c r="C181" s="80" t="str">
        <f>[2]Mides!D167</f>
        <v>Moreira</v>
      </c>
      <c r="D181" s="66" t="str">
        <f>IF([2]Mides!F167=1,"X"," ")</f>
        <v xml:space="preserve"> </v>
      </c>
      <c r="E181" s="66" t="str">
        <f>IF([2]Mides!F167=2,"X"," ")</f>
        <v>X</v>
      </c>
      <c r="F181" s="67">
        <f>[2]Mides!B167</f>
        <v>0</v>
      </c>
      <c r="G181" s="66" t="str">
        <f>IF(AND([2]Mides!H167&gt;=1,[2]Mides!H167&lt;=14),"X"," ")</f>
        <v>X</v>
      </c>
      <c r="H181" s="66" t="str">
        <f>IF(AND([2]Mides!H167&gt;=14,[2]Mides!H167&lt;=30),"X"," ")</f>
        <v xml:space="preserve"> </v>
      </c>
      <c r="I181" s="66" t="str">
        <f>IF(AND([2]Mides!H167&gt;=31,[2]Mides!H167&lt;=60),"X","  ")</f>
        <v xml:space="preserve">  </v>
      </c>
      <c r="J181" s="66" t="str">
        <f>IF([2]Mides!H167&gt;60,"X", "  ")</f>
        <v xml:space="preserve">  </v>
      </c>
      <c r="K181" s="68">
        <f>[2]Mides!N167</f>
        <v>0</v>
      </c>
      <c r="L181" s="68">
        <f>[2]Mides!K167</f>
        <v>0</v>
      </c>
      <c r="M181" s="68">
        <f>[2]Mides!L167</f>
        <v>0</v>
      </c>
      <c r="N181" s="68">
        <f>[2]Mides!M167</f>
        <v>0</v>
      </c>
      <c r="O181" s="68">
        <f t="shared" si="2"/>
        <v>0</v>
      </c>
      <c r="P181" s="68">
        <f>[2]Mides!R167</f>
        <v>0</v>
      </c>
      <c r="Q181" s="68">
        <f>[2]Mides!S167</f>
        <v>0</v>
      </c>
    </row>
    <row r="182" spans="2:17" x14ac:dyDescent="0.25">
      <c r="B182" s="79" t="str">
        <f>[2]Mides!E168</f>
        <v>Armando</v>
      </c>
      <c r="C182" s="80" t="str">
        <f>[2]Mides!D168</f>
        <v>Torero</v>
      </c>
      <c r="D182" s="66" t="str">
        <f>IF([2]Mides!F168=1,"X"," ")</f>
        <v xml:space="preserve"> </v>
      </c>
      <c r="E182" s="66" t="str">
        <f>IF([2]Mides!F168=2,"X"," ")</f>
        <v>X</v>
      </c>
      <c r="F182" s="67">
        <f>[2]Mides!B168</f>
        <v>0</v>
      </c>
      <c r="G182" s="66" t="str">
        <f>IF(AND([2]Mides!H168&gt;=1,[2]Mides!H168&lt;=14),"X"," ")</f>
        <v xml:space="preserve"> </v>
      </c>
      <c r="H182" s="66" t="str">
        <f>IF(AND([2]Mides!H168&gt;=14,[2]Mides!H168&lt;=30),"X"," ")</f>
        <v xml:space="preserve"> </v>
      </c>
      <c r="I182" s="66" t="str">
        <f>IF(AND([2]Mides!H168&gt;=31,[2]Mides!H168&lt;=60),"X","  ")</f>
        <v>X</v>
      </c>
      <c r="J182" s="66" t="str">
        <f>IF([2]Mides!H168&gt;60,"X", "  ")</f>
        <v xml:space="preserve">  </v>
      </c>
      <c r="K182" s="68">
        <f>[2]Mides!N168</f>
        <v>0</v>
      </c>
      <c r="L182" s="68">
        <f>[2]Mides!K168</f>
        <v>0</v>
      </c>
      <c r="M182" s="68">
        <f>[2]Mides!L168</f>
        <v>0</v>
      </c>
      <c r="N182" s="68">
        <f>[2]Mides!M168</f>
        <v>0</v>
      </c>
      <c r="O182" s="68">
        <f t="shared" si="2"/>
        <v>0</v>
      </c>
      <c r="P182" s="68">
        <f>[2]Mides!R168</f>
        <v>0</v>
      </c>
      <c r="Q182" s="68">
        <f>[2]Mides!S168</f>
        <v>0</v>
      </c>
    </row>
    <row r="183" spans="2:17" x14ac:dyDescent="0.25">
      <c r="B183" s="79" t="str">
        <f>[2]Mides!E169</f>
        <v>Ramon</v>
      </c>
      <c r="C183" s="80" t="str">
        <f>[2]Mides!D169</f>
        <v xml:space="preserve">Barrios </v>
      </c>
      <c r="D183" s="66" t="str">
        <f>IF([2]Mides!F169=1,"X"," ")</f>
        <v xml:space="preserve"> </v>
      </c>
      <c r="E183" s="66" t="str">
        <f>IF([2]Mides!F169=2,"X"," ")</f>
        <v>X</v>
      </c>
      <c r="F183" s="67">
        <f>[2]Mides!B169</f>
        <v>0</v>
      </c>
      <c r="G183" s="66" t="str">
        <f>IF(AND([2]Mides!H169&gt;=1,[2]Mides!H169&lt;=14),"X"," ")</f>
        <v xml:space="preserve"> </v>
      </c>
      <c r="H183" s="66" t="str">
        <f>IF(AND([2]Mides!H169&gt;=14,[2]Mides!H169&lt;=30),"X"," ")</f>
        <v xml:space="preserve"> </v>
      </c>
      <c r="I183" s="66" t="str">
        <f>IF(AND([2]Mides!H169&gt;=31,[2]Mides!H169&lt;=60),"X","  ")</f>
        <v>X</v>
      </c>
      <c r="J183" s="66" t="str">
        <f>IF([2]Mides!H169&gt;60,"X", "  ")</f>
        <v xml:space="preserve">  </v>
      </c>
      <c r="K183" s="68">
        <f>[2]Mides!N169</f>
        <v>0</v>
      </c>
      <c r="L183" s="68">
        <f>[2]Mides!K169</f>
        <v>0</v>
      </c>
      <c r="M183" s="68">
        <f>[2]Mides!L169</f>
        <v>0</v>
      </c>
      <c r="N183" s="68">
        <f>[2]Mides!M169</f>
        <v>0</v>
      </c>
      <c r="O183" s="68">
        <f t="shared" si="2"/>
        <v>0</v>
      </c>
      <c r="P183" s="68">
        <f>[2]Mides!R169</f>
        <v>0</v>
      </c>
      <c r="Q183" s="68">
        <f>[2]Mides!S169</f>
        <v>0</v>
      </c>
    </row>
    <row r="184" spans="2:17" x14ac:dyDescent="0.25">
      <c r="B184" s="79" t="str">
        <f>[2]Mides!E170</f>
        <v>Melvin</v>
      </c>
      <c r="C184" s="80" t="str">
        <f>[2]Mides!D170</f>
        <v>Perez</v>
      </c>
      <c r="D184" s="66" t="str">
        <f>IF([2]Mides!F170=1,"X"," ")</f>
        <v xml:space="preserve"> </v>
      </c>
      <c r="E184" s="66" t="str">
        <f>IF([2]Mides!F170=2,"X"," ")</f>
        <v>X</v>
      </c>
      <c r="F184" s="67">
        <f>[2]Mides!B170</f>
        <v>1618439721107</v>
      </c>
      <c r="G184" s="66" t="str">
        <f>IF(AND([2]Mides!H170&gt;=1,[2]Mides!H170&lt;=14),"X"," ")</f>
        <v xml:space="preserve"> </v>
      </c>
      <c r="H184" s="66" t="str">
        <f>IF(AND([2]Mides!H170&gt;=14,[2]Mides!H170&lt;=30),"X"," ")</f>
        <v xml:space="preserve"> </v>
      </c>
      <c r="I184" s="66" t="str">
        <f>IF(AND([2]Mides!H170&gt;=31,[2]Mides!H170&lt;=60),"X","  ")</f>
        <v>X</v>
      </c>
      <c r="J184" s="66" t="str">
        <f>IF([2]Mides!H170&gt;60,"X", "  ")</f>
        <v xml:space="preserve">  </v>
      </c>
      <c r="K184" s="68">
        <f>[2]Mides!N170</f>
        <v>0</v>
      </c>
      <c r="L184" s="68">
        <f>[2]Mides!K170</f>
        <v>0</v>
      </c>
      <c r="M184" s="68">
        <f>[2]Mides!L170</f>
        <v>0</v>
      </c>
      <c r="N184" s="68">
        <f>[2]Mides!M170</f>
        <v>0</v>
      </c>
      <c r="O184" s="68">
        <f t="shared" si="2"/>
        <v>0</v>
      </c>
      <c r="P184" s="68">
        <f>[2]Mides!R170</f>
        <v>0</v>
      </c>
      <c r="Q184" s="68">
        <f>[2]Mides!S170</f>
        <v>0</v>
      </c>
    </row>
    <row r="185" spans="2:17" x14ac:dyDescent="0.25">
      <c r="B185" s="79" t="str">
        <f>[2]Mides!E171</f>
        <v>Diego</v>
      </c>
      <c r="C185" s="80" t="str">
        <f>[2]Mides!D171</f>
        <v>De la Cruz</v>
      </c>
      <c r="D185" s="66" t="str">
        <f>IF([2]Mides!F171=1,"X"," ")</f>
        <v xml:space="preserve"> </v>
      </c>
      <c r="E185" s="66" t="str">
        <f>IF([2]Mides!F171=2,"X"," ")</f>
        <v>X</v>
      </c>
      <c r="F185" s="67">
        <f>[2]Mides!B171</f>
        <v>2652565850101</v>
      </c>
      <c r="G185" s="66" t="str">
        <f>IF(AND([2]Mides!H171&gt;=1,[2]Mides!H171&lt;=14),"X"," ")</f>
        <v xml:space="preserve"> </v>
      </c>
      <c r="H185" s="66" t="str">
        <f>IF(AND([2]Mides!H171&gt;=14,[2]Mides!H171&lt;=30),"X"," ")</f>
        <v>X</v>
      </c>
      <c r="I185" s="66" t="str">
        <f>IF(AND([2]Mides!H171&gt;=31,[2]Mides!H171&lt;=60),"X","  ")</f>
        <v xml:space="preserve">  </v>
      </c>
      <c r="J185" s="66" t="str">
        <f>IF([2]Mides!H171&gt;60,"X", "  ")</f>
        <v xml:space="preserve">  </v>
      </c>
      <c r="K185" s="68">
        <f>[2]Mides!N171</f>
        <v>0</v>
      </c>
      <c r="L185" s="68">
        <f>[2]Mides!K171</f>
        <v>0</v>
      </c>
      <c r="M185" s="68">
        <f>[2]Mides!L171</f>
        <v>0</v>
      </c>
      <c r="N185" s="68">
        <f>[2]Mides!M171</f>
        <v>0</v>
      </c>
      <c r="O185" s="68">
        <f t="shared" si="2"/>
        <v>0</v>
      </c>
      <c r="P185" s="68">
        <f>[2]Mides!R171</f>
        <v>0</v>
      </c>
      <c r="Q185" s="68">
        <f>[2]Mides!S171</f>
        <v>0</v>
      </c>
    </row>
    <row r="186" spans="2:17" x14ac:dyDescent="0.25">
      <c r="B186" s="79" t="str">
        <f>[2]Mides!E172</f>
        <v>Amalia</v>
      </c>
      <c r="C186" s="80" t="str">
        <f>[2]Mides!D172</f>
        <v>Lopez</v>
      </c>
      <c r="D186" s="66" t="str">
        <f>IF([2]Mides!F172=1,"X"," ")</f>
        <v>X</v>
      </c>
      <c r="E186" s="66" t="str">
        <f>IF([2]Mides!F172=2,"X"," ")</f>
        <v xml:space="preserve"> </v>
      </c>
      <c r="F186" s="67">
        <f>[2]Mides!B172</f>
        <v>0</v>
      </c>
      <c r="G186" s="66" t="str">
        <f>IF(AND([2]Mides!H172&gt;=1,[2]Mides!H172&lt;=14),"X"," ")</f>
        <v>X</v>
      </c>
      <c r="H186" s="66" t="str">
        <f>IF(AND([2]Mides!H172&gt;=14,[2]Mides!H172&lt;=30),"X"," ")</f>
        <v xml:space="preserve"> </v>
      </c>
      <c r="I186" s="66" t="str">
        <f>IF(AND([2]Mides!H172&gt;=31,[2]Mides!H172&lt;=60),"X","  ")</f>
        <v xml:space="preserve">  </v>
      </c>
      <c r="J186" s="66" t="str">
        <f>IF([2]Mides!H172&gt;60,"X", "  ")</f>
        <v xml:space="preserve">  </v>
      </c>
      <c r="K186" s="68">
        <f>[2]Mides!N172</f>
        <v>0</v>
      </c>
      <c r="L186" s="68">
        <f>[2]Mides!K172</f>
        <v>0</v>
      </c>
      <c r="M186" s="68">
        <f>[2]Mides!L172</f>
        <v>0</v>
      </c>
      <c r="N186" s="68">
        <f>[2]Mides!M172</f>
        <v>0</v>
      </c>
      <c r="O186" s="68">
        <f t="shared" si="2"/>
        <v>0</v>
      </c>
      <c r="P186" s="68">
        <f>[2]Mides!R172</f>
        <v>0</v>
      </c>
      <c r="Q186" s="68">
        <f>[2]Mides!S172</f>
        <v>0</v>
      </c>
    </row>
    <row r="187" spans="2:17" x14ac:dyDescent="0.25">
      <c r="B187" s="79" t="str">
        <f>[2]Mides!E173</f>
        <v>Kimberly</v>
      </c>
      <c r="C187" s="80" t="str">
        <f>[2]Mides!D173</f>
        <v>Corado</v>
      </c>
      <c r="D187" s="66" t="str">
        <f>IF([2]Mides!F173=1,"X"," ")</f>
        <v>X</v>
      </c>
      <c r="E187" s="66" t="str">
        <f>IF([2]Mides!F173=2,"X"," ")</f>
        <v xml:space="preserve"> </v>
      </c>
      <c r="F187" s="67">
        <f>[2]Mides!B173</f>
        <v>0</v>
      </c>
      <c r="G187" s="66" t="str">
        <f>IF(AND([2]Mides!H173&gt;=1,[2]Mides!H173&lt;=14),"X"," ")</f>
        <v xml:space="preserve"> </v>
      </c>
      <c r="H187" s="66" t="str">
        <f>IF(AND([2]Mides!H173&gt;=14,[2]Mides!H173&lt;=30),"X"," ")</f>
        <v>X</v>
      </c>
      <c r="I187" s="66" t="str">
        <f>IF(AND([2]Mides!H173&gt;=31,[2]Mides!H173&lt;=60),"X","  ")</f>
        <v xml:space="preserve">  </v>
      </c>
      <c r="J187" s="66" t="str">
        <f>IF([2]Mides!H173&gt;60,"X", "  ")</f>
        <v xml:space="preserve">  </v>
      </c>
      <c r="K187" s="68">
        <f>[2]Mides!N173</f>
        <v>0</v>
      </c>
      <c r="L187" s="68">
        <f>[2]Mides!K173</f>
        <v>0</v>
      </c>
      <c r="M187" s="68">
        <f>[2]Mides!L173</f>
        <v>0</v>
      </c>
      <c r="N187" s="68">
        <f>[2]Mides!M173</f>
        <v>0</v>
      </c>
      <c r="O187" s="68">
        <f t="shared" si="2"/>
        <v>0</v>
      </c>
      <c r="P187" s="68">
        <f>[2]Mides!R173</f>
        <v>0</v>
      </c>
      <c r="Q187" s="68">
        <f>[2]Mides!S173</f>
        <v>0</v>
      </c>
    </row>
    <row r="188" spans="2:17" x14ac:dyDescent="0.25">
      <c r="B188" s="79" t="str">
        <f>[2]Mides!E174</f>
        <v>Byron</v>
      </c>
      <c r="C188" s="80" t="str">
        <f>[2]Mides!D174</f>
        <v>Alvarado</v>
      </c>
      <c r="D188" s="66" t="str">
        <f>IF([2]Mides!F174=1,"X"," ")</f>
        <v xml:space="preserve"> </v>
      </c>
      <c r="E188" s="66" t="str">
        <f>IF([2]Mides!F174=2,"X"," ")</f>
        <v>X</v>
      </c>
      <c r="F188" s="67">
        <f>[2]Mides!B174</f>
        <v>5557353200101</v>
      </c>
      <c r="G188" s="66" t="str">
        <f>IF(AND([2]Mides!H174&gt;=1,[2]Mides!H174&lt;=14),"X"," ")</f>
        <v xml:space="preserve"> </v>
      </c>
      <c r="H188" s="66" t="str">
        <f>IF(AND([2]Mides!H174&gt;=14,[2]Mides!H174&lt;=30),"X"," ")</f>
        <v>X</v>
      </c>
      <c r="I188" s="66" t="str">
        <f>IF(AND([2]Mides!H174&gt;=31,[2]Mides!H174&lt;=60),"X","  ")</f>
        <v xml:space="preserve">  </v>
      </c>
      <c r="J188" s="66" t="str">
        <f>IF([2]Mides!H174&gt;60,"X", "  ")</f>
        <v xml:space="preserve">  </v>
      </c>
      <c r="K188" s="68">
        <f>[2]Mides!N174</f>
        <v>0</v>
      </c>
      <c r="L188" s="68">
        <f>[2]Mides!K174</f>
        <v>0</v>
      </c>
      <c r="M188" s="68">
        <f>[2]Mides!L174</f>
        <v>0</v>
      </c>
      <c r="N188" s="68">
        <f>[2]Mides!M174</f>
        <v>0</v>
      </c>
      <c r="O188" s="68">
        <f t="shared" si="2"/>
        <v>0</v>
      </c>
      <c r="P188" s="68">
        <f>[2]Mides!R174</f>
        <v>0</v>
      </c>
      <c r="Q188" s="68">
        <f>[2]Mides!S174</f>
        <v>0</v>
      </c>
    </row>
    <row r="189" spans="2:17" x14ac:dyDescent="0.25">
      <c r="B189" s="79" t="str">
        <f>[2]Mides!E175</f>
        <v>Sergio</v>
      </c>
      <c r="C189" s="80" t="str">
        <f>[2]Mides!D175</f>
        <v>Reyes</v>
      </c>
      <c r="D189" s="66" t="str">
        <f>IF([2]Mides!F175=1,"X"," ")</f>
        <v xml:space="preserve"> </v>
      </c>
      <c r="E189" s="66" t="str">
        <f>IF([2]Mides!F175=2,"X"," ")</f>
        <v>X</v>
      </c>
      <c r="F189" s="67">
        <f>[2]Mides!B175</f>
        <v>2692343750101</v>
      </c>
      <c r="G189" s="66" t="str">
        <f>IF(AND([2]Mides!H175&gt;=1,[2]Mides!H175&lt;=14),"X"," ")</f>
        <v xml:space="preserve"> </v>
      </c>
      <c r="H189" s="66" t="str">
        <f>IF(AND([2]Mides!H175&gt;=14,[2]Mides!H175&lt;=30),"X"," ")</f>
        <v>X</v>
      </c>
      <c r="I189" s="66" t="str">
        <f>IF(AND([2]Mides!H175&gt;=31,[2]Mides!H175&lt;=60),"X","  ")</f>
        <v xml:space="preserve">  </v>
      </c>
      <c r="J189" s="66" t="str">
        <f>IF([2]Mides!H175&gt;60,"X", "  ")</f>
        <v xml:space="preserve">  </v>
      </c>
      <c r="K189" s="68">
        <f>[2]Mides!N175</f>
        <v>0</v>
      </c>
      <c r="L189" s="68">
        <f>[2]Mides!K175</f>
        <v>0</v>
      </c>
      <c r="M189" s="68">
        <f>[2]Mides!L175</f>
        <v>0</v>
      </c>
      <c r="N189" s="68">
        <f>[2]Mides!M175</f>
        <v>0</v>
      </c>
      <c r="O189" s="68">
        <f t="shared" si="2"/>
        <v>0</v>
      </c>
      <c r="P189" s="68">
        <f>[2]Mides!R175</f>
        <v>0</v>
      </c>
      <c r="Q189" s="68">
        <f>[2]Mides!S175</f>
        <v>0</v>
      </c>
    </row>
    <row r="190" spans="2:17" x14ac:dyDescent="0.25">
      <c r="B190" s="79" t="str">
        <f>[2]Mides!E176</f>
        <v>Elder</v>
      </c>
      <c r="C190" s="80" t="str">
        <f>[2]Mides!D176</f>
        <v>Coronado</v>
      </c>
      <c r="D190" s="66" t="str">
        <f>IF([2]Mides!F176=1,"X"," ")</f>
        <v xml:space="preserve"> </v>
      </c>
      <c r="E190" s="66" t="str">
        <f>IF([2]Mides!F176=2,"X"," ")</f>
        <v>X</v>
      </c>
      <c r="F190" s="67">
        <f>[2]Mides!B176</f>
        <v>0</v>
      </c>
      <c r="G190" s="66" t="str">
        <f>IF(AND([2]Mides!H176&gt;=1,[2]Mides!H176&lt;=14),"X"," ")</f>
        <v xml:space="preserve"> </v>
      </c>
      <c r="H190" s="66" t="str">
        <f>IF(AND([2]Mides!H176&gt;=14,[2]Mides!H176&lt;=30),"X"," ")</f>
        <v xml:space="preserve"> </v>
      </c>
      <c r="I190" s="66" t="str">
        <f>IF(AND([2]Mides!H176&gt;=31,[2]Mides!H176&lt;=60),"X","  ")</f>
        <v>X</v>
      </c>
      <c r="J190" s="66" t="str">
        <f>IF([2]Mides!H176&gt;60,"X", "  ")</f>
        <v xml:space="preserve">  </v>
      </c>
      <c r="K190" s="68">
        <f>[2]Mides!N176</f>
        <v>0</v>
      </c>
      <c r="L190" s="68">
        <f>[2]Mides!K176</f>
        <v>0</v>
      </c>
      <c r="M190" s="68">
        <f>[2]Mides!L176</f>
        <v>0</v>
      </c>
      <c r="N190" s="68">
        <f>[2]Mides!M176</f>
        <v>0</v>
      </c>
      <c r="O190" s="68">
        <f t="shared" si="2"/>
        <v>0</v>
      </c>
      <c r="P190" s="68">
        <f>[2]Mides!R176</f>
        <v>0</v>
      </c>
      <c r="Q190" s="68">
        <f>[2]Mides!S176</f>
        <v>0</v>
      </c>
    </row>
    <row r="191" spans="2:17" x14ac:dyDescent="0.25">
      <c r="B191" s="79" t="str">
        <f>[2]Mides!E177</f>
        <v>Janeth</v>
      </c>
      <c r="C191" s="80" t="str">
        <f>[2]Mides!D177</f>
        <v>Marroquin</v>
      </c>
      <c r="D191" s="66" t="str">
        <f>IF([2]Mides!F177=1,"X"," ")</f>
        <v>X</v>
      </c>
      <c r="E191" s="66" t="str">
        <f>IF([2]Mides!F177=2,"X"," ")</f>
        <v xml:space="preserve"> </v>
      </c>
      <c r="F191" s="67">
        <f>[2]Mides!B177</f>
        <v>0</v>
      </c>
      <c r="G191" s="66" t="str">
        <f>IF(AND([2]Mides!H177&gt;=1,[2]Mides!H177&lt;=14),"X"," ")</f>
        <v xml:space="preserve"> </v>
      </c>
      <c r="H191" s="66" t="str">
        <f>IF(AND([2]Mides!H177&gt;=14,[2]Mides!H177&lt;=30),"X"," ")</f>
        <v>X</v>
      </c>
      <c r="I191" s="66" t="str">
        <f>IF(AND([2]Mides!H177&gt;=31,[2]Mides!H177&lt;=60),"X","  ")</f>
        <v xml:space="preserve">  </v>
      </c>
      <c r="J191" s="66" t="str">
        <f>IF([2]Mides!H177&gt;60,"X", "  ")</f>
        <v xml:space="preserve">  </v>
      </c>
      <c r="K191" s="68">
        <f>[2]Mides!N177</f>
        <v>0</v>
      </c>
      <c r="L191" s="68">
        <f>[2]Mides!K177</f>
        <v>0</v>
      </c>
      <c r="M191" s="68">
        <f>[2]Mides!L177</f>
        <v>0</v>
      </c>
      <c r="N191" s="68">
        <f>[2]Mides!M177</f>
        <v>0</v>
      </c>
      <c r="O191" s="68">
        <f t="shared" si="2"/>
        <v>0</v>
      </c>
      <c r="P191" s="68">
        <f>[2]Mides!R177</f>
        <v>0</v>
      </c>
      <c r="Q191" s="68">
        <f>[2]Mides!S177</f>
        <v>0</v>
      </c>
    </row>
    <row r="192" spans="2:17" x14ac:dyDescent="0.25">
      <c r="B192" s="79" t="str">
        <f>[2]Mides!E178</f>
        <v>Ramon</v>
      </c>
      <c r="C192" s="80" t="str">
        <f>[2]Mides!D178</f>
        <v>Calderon</v>
      </c>
      <c r="D192" s="66" t="str">
        <f>IF([2]Mides!F178=1,"X"," ")</f>
        <v xml:space="preserve"> </v>
      </c>
      <c r="E192" s="66" t="str">
        <f>IF([2]Mides!F178=2,"X"," ")</f>
        <v>X</v>
      </c>
      <c r="F192" s="67">
        <f>[2]Mides!B178</f>
        <v>0</v>
      </c>
      <c r="G192" s="66" t="str">
        <f>IF(AND([2]Mides!H178&gt;=1,[2]Mides!H178&lt;=14),"X"," ")</f>
        <v xml:space="preserve"> </v>
      </c>
      <c r="H192" s="66" t="str">
        <f>IF(AND([2]Mides!H178&gt;=14,[2]Mides!H178&lt;=30),"X"," ")</f>
        <v xml:space="preserve"> </v>
      </c>
      <c r="I192" s="66" t="str">
        <f>IF(AND([2]Mides!H178&gt;=31,[2]Mides!H178&lt;=60),"X","  ")</f>
        <v xml:space="preserve">  </v>
      </c>
      <c r="J192" s="66" t="str">
        <f>IF([2]Mides!H178&gt;60,"X", "  ")</f>
        <v>X</v>
      </c>
      <c r="K192" s="68">
        <f>[2]Mides!N178</f>
        <v>0</v>
      </c>
      <c r="L192" s="68">
        <f>[2]Mides!K178</f>
        <v>0</v>
      </c>
      <c r="M192" s="68">
        <f>[2]Mides!L178</f>
        <v>0</v>
      </c>
      <c r="N192" s="68">
        <f>[2]Mides!M178</f>
        <v>0</v>
      </c>
      <c r="O192" s="68">
        <f t="shared" si="2"/>
        <v>0</v>
      </c>
      <c r="P192" s="68">
        <f>[2]Mides!R178</f>
        <v>0</v>
      </c>
      <c r="Q192" s="68">
        <f>[2]Mides!S178</f>
        <v>0</v>
      </c>
    </row>
    <row r="193" spans="2:17" x14ac:dyDescent="0.25">
      <c r="B193" s="79" t="str">
        <f>[2]Mides!E179</f>
        <v>Hernan</v>
      </c>
      <c r="C193" s="80" t="str">
        <f>[2]Mides!D179</f>
        <v>Orantes</v>
      </c>
      <c r="D193" s="66" t="str">
        <f>IF([2]Mides!F179=1,"X"," ")</f>
        <v xml:space="preserve"> </v>
      </c>
      <c r="E193" s="66" t="str">
        <f>IF([2]Mides!F179=2,"X"," ")</f>
        <v>X</v>
      </c>
      <c r="F193" s="67">
        <f>[2]Mides!B179</f>
        <v>2116400770108</v>
      </c>
      <c r="G193" s="66" t="str">
        <f>IF(AND([2]Mides!H179&gt;=1,[2]Mides!H179&lt;=14),"X"," ")</f>
        <v xml:space="preserve"> </v>
      </c>
      <c r="H193" s="66" t="str">
        <f>IF(AND([2]Mides!H179&gt;=14,[2]Mides!H179&lt;=30),"X"," ")</f>
        <v xml:space="preserve"> </v>
      </c>
      <c r="I193" s="66" t="str">
        <f>IF(AND([2]Mides!H179&gt;=31,[2]Mides!H179&lt;=60),"X","  ")</f>
        <v xml:space="preserve">  </v>
      </c>
      <c r="J193" s="66" t="str">
        <f>IF([2]Mides!H179&gt;60,"X", "  ")</f>
        <v>X</v>
      </c>
      <c r="K193" s="68">
        <f>[2]Mides!N179</f>
        <v>0</v>
      </c>
      <c r="L193" s="68">
        <f>[2]Mides!K179</f>
        <v>0</v>
      </c>
      <c r="M193" s="68">
        <f>[2]Mides!L179</f>
        <v>0</v>
      </c>
      <c r="N193" s="68">
        <f>[2]Mides!M179</f>
        <v>0</v>
      </c>
      <c r="O193" s="68">
        <f t="shared" si="2"/>
        <v>0</v>
      </c>
      <c r="P193" s="68">
        <f>[2]Mides!R179</f>
        <v>0</v>
      </c>
      <c r="Q193" s="68">
        <f>[2]Mides!S179</f>
        <v>0</v>
      </c>
    </row>
    <row r="194" spans="2:17" x14ac:dyDescent="0.25">
      <c r="B194" s="79" t="str">
        <f>[2]Mides!E180</f>
        <v>Joaquin</v>
      </c>
      <c r="C194" s="80" t="str">
        <f>[2]Mides!D180</f>
        <v>Herrera</v>
      </c>
      <c r="D194" s="66" t="str">
        <f>IF([2]Mides!F180=1,"X"," ")</f>
        <v xml:space="preserve"> </v>
      </c>
      <c r="E194" s="66" t="str">
        <f>IF([2]Mides!F180=2,"X"," ")</f>
        <v>X</v>
      </c>
      <c r="F194" s="67">
        <f>[2]Mides!B180</f>
        <v>0</v>
      </c>
      <c r="G194" s="66" t="str">
        <f>IF(AND([2]Mides!H180&gt;=1,[2]Mides!H180&lt;=14),"X"," ")</f>
        <v>X</v>
      </c>
      <c r="H194" s="66" t="str">
        <f>IF(AND([2]Mides!H180&gt;=14,[2]Mides!H180&lt;=30),"X"," ")</f>
        <v xml:space="preserve"> </v>
      </c>
      <c r="I194" s="66" t="str">
        <f>IF(AND([2]Mides!H180&gt;=31,[2]Mides!H180&lt;=60),"X","  ")</f>
        <v xml:space="preserve">  </v>
      </c>
      <c r="J194" s="66" t="str">
        <f>IF([2]Mides!H180&gt;60,"X", "  ")</f>
        <v xml:space="preserve">  </v>
      </c>
      <c r="K194" s="68">
        <f>[2]Mides!N180</f>
        <v>0</v>
      </c>
      <c r="L194" s="68">
        <f>[2]Mides!K180</f>
        <v>0</v>
      </c>
      <c r="M194" s="68">
        <f>[2]Mides!L180</f>
        <v>0</v>
      </c>
      <c r="N194" s="68">
        <f>[2]Mides!M180</f>
        <v>0</v>
      </c>
      <c r="O194" s="68">
        <f t="shared" si="2"/>
        <v>0</v>
      </c>
      <c r="P194" s="68">
        <f>[2]Mides!R180</f>
        <v>0</v>
      </c>
      <c r="Q194" s="68">
        <f>[2]Mides!S180</f>
        <v>0</v>
      </c>
    </row>
    <row r="195" spans="2:17" x14ac:dyDescent="0.25">
      <c r="B195" s="79" t="str">
        <f>[2]Mides!E181</f>
        <v>Romeo</v>
      </c>
      <c r="C195" s="80" t="str">
        <f>[2]Mides!D181</f>
        <v>Garza</v>
      </c>
      <c r="D195" s="66" t="str">
        <f>IF([2]Mides!F181=1,"X"," ")</f>
        <v xml:space="preserve"> </v>
      </c>
      <c r="E195" s="66" t="str">
        <f>IF([2]Mides!F181=2,"X"," ")</f>
        <v>X</v>
      </c>
      <c r="F195" s="67">
        <f>[2]Mides!B181</f>
        <v>0</v>
      </c>
      <c r="G195" s="66" t="str">
        <f>IF(AND([2]Mides!H181&gt;=1,[2]Mides!H181&lt;=14),"X"," ")</f>
        <v xml:space="preserve"> </v>
      </c>
      <c r="H195" s="66" t="str">
        <f>IF(AND([2]Mides!H181&gt;=14,[2]Mides!H181&lt;=30),"X"," ")</f>
        <v xml:space="preserve"> </v>
      </c>
      <c r="I195" s="66" t="str">
        <f>IF(AND([2]Mides!H181&gt;=31,[2]Mides!H181&lt;=60),"X","  ")</f>
        <v>X</v>
      </c>
      <c r="J195" s="66" t="str">
        <f>IF([2]Mides!H181&gt;60,"X", "  ")</f>
        <v xml:space="preserve">  </v>
      </c>
      <c r="K195" s="68">
        <f>[2]Mides!N181</f>
        <v>0</v>
      </c>
      <c r="L195" s="68">
        <f>[2]Mides!K181</f>
        <v>0</v>
      </c>
      <c r="M195" s="68">
        <f>[2]Mides!L181</f>
        <v>0</v>
      </c>
      <c r="N195" s="68">
        <f>[2]Mides!M181</f>
        <v>0</v>
      </c>
      <c r="O195" s="68">
        <f t="shared" si="2"/>
        <v>0</v>
      </c>
      <c r="P195" s="68">
        <f>[2]Mides!R181</f>
        <v>0</v>
      </c>
      <c r="Q195" s="68">
        <f>[2]Mides!S181</f>
        <v>0</v>
      </c>
    </row>
    <row r="196" spans="2:17" x14ac:dyDescent="0.25">
      <c r="B196" s="79" t="str">
        <f>[2]Mides!E182</f>
        <v>Estephanie</v>
      </c>
      <c r="C196" s="80" t="str">
        <f>[2]Mides!D182</f>
        <v>Osorio</v>
      </c>
      <c r="D196" s="66" t="str">
        <f>IF([2]Mides!F182=1,"X"," ")</f>
        <v>X</v>
      </c>
      <c r="E196" s="66" t="str">
        <f>IF([2]Mides!F182=2,"X"," ")</f>
        <v xml:space="preserve"> </v>
      </c>
      <c r="F196" s="67">
        <f>[2]Mides!B182</f>
        <v>0</v>
      </c>
      <c r="G196" s="66" t="str">
        <f>IF(AND([2]Mides!H182&gt;=1,[2]Mides!H182&lt;=14),"X"," ")</f>
        <v>X</v>
      </c>
      <c r="H196" s="66" t="str">
        <f>IF(AND([2]Mides!H182&gt;=14,[2]Mides!H182&lt;=30),"X"," ")</f>
        <v xml:space="preserve"> </v>
      </c>
      <c r="I196" s="66" t="str">
        <f>IF(AND([2]Mides!H182&gt;=31,[2]Mides!H182&lt;=60),"X","  ")</f>
        <v xml:space="preserve">  </v>
      </c>
      <c r="J196" s="66" t="str">
        <f>IF([2]Mides!H182&gt;60,"X", "  ")</f>
        <v xml:space="preserve">  </v>
      </c>
      <c r="K196" s="68">
        <f>[2]Mides!N182</f>
        <v>0</v>
      </c>
      <c r="L196" s="68">
        <f>[2]Mides!K182</f>
        <v>0</v>
      </c>
      <c r="M196" s="68">
        <f>[2]Mides!L182</f>
        <v>0</v>
      </c>
      <c r="N196" s="68">
        <f>[2]Mides!M182</f>
        <v>0</v>
      </c>
      <c r="O196" s="68">
        <f t="shared" si="2"/>
        <v>0</v>
      </c>
      <c r="P196" s="68">
        <f>[2]Mides!R182</f>
        <v>0</v>
      </c>
      <c r="Q196" s="68">
        <f>[2]Mides!S182</f>
        <v>0</v>
      </c>
    </row>
    <row r="197" spans="2:17" x14ac:dyDescent="0.25">
      <c r="B197" s="79" t="str">
        <f>[2]Mides!E183</f>
        <v>Cesar</v>
      </c>
      <c r="C197" s="80" t="str">
        <f>[2]Mides!D183</f>
        <v>Lopez</v>
      </c>
      <c r="D197" s="66" t="str">
        <f>IF([2]Mides!F183=1,"X"," ")</f>
        <v xml:space="preserve"> </v>
      </c>
      <c r="E197" s="66" t="str">
        <f>IF([2]Mides!F183=2,"X"," ")</f>
        <v>X</v>
      </c>
      <c r="F197" s="67">
        <f>[2]Mides!B183</f>
        <v>0</v>
      </c>
      <c r="G197" s="66" t="str">
        <f>IF(AND([2]Mides!H183&gt;=1,[2]Mides!H183&lt;=14),"X"," ")</f>
        <v>X</v>
      </c>
      <c r="H197" s="66" t="str">
        <f>IF(AND([2]Mides!H183&gt;=14,[2]Mides!H183&lt;=30),"X"," ")</f>
        <v xml:space="preserve"> </v>
      </c>
      <c r="I197" s="66" t="str">
        <f>IF(AND([2]Mides!H183&gt;=31,[2]Mides!H183&lt;=60),"X","  ")</f>
        <v xml:space="preserve">  </v>
      </c>
      <c r="J197" s="66" t="str">
        <f>IF([2]Mides!H183&gt;60,"X", "  ")</f>
        <v xml:space="preserve">  </v>
      </c>
      <c r="K197" s="68">
        <f>[2]Mides!N183</f>
        <v>0</v>
      </c>
      <c r="L197" s="68">
        <f>[2]Mides!K183</f>
        <v>0</v>
      </c>
      <c r="M197" s="68">
        <f>[2]Mides!L183</f>
        <v>0</v>
      </c>
      <c r="N197" s="68">
        <f>[2]Mides!M183</f>
        <v>0</v>
      </c>
      <c r="O197" s="68">
        <f t="shared" si="2"/>
        <v>0</v>
      </c>
      <c r="P197" s="68">
        <f>[2]Mides!R183</f>
        <v>0</v>
      </c>
      <c r="Q197" s="68">
        <f>[2]Mides!S183</f>
        <v>0</v>
      </c>
    </row>
    <row r="198" spans="2:17" x14ac:dyDescent="0.25">
      <c r="B198" s="79" t="str">
        <f>[2]Mides!E184</f>
        <v>Ramon</v>
      </c>
      <c r="C198" s="80" t="str">
        <f>[2]Mides!D184</f>
        <v>Carias</v>
      </c>
      <c r="D198" s="66" t="str">
        <f>IF([2]Mides!F184=1,"X"," ")</f>
        <v xml:space="preserve"> </v>
      </c>
      <c r="E198" s="66" t="str">
        <f>IF([2]Mides!F184=2,"X"," ")</f>
        <v>X</v>
      </c>
      <c r="F198" s="67">
        <f>[2]Mides!B184</f>
        <v>0</v>
      </c>
      <c r="G198" s="66" t="str">
        <f>IF(AND([2]Mides!H184&gt;=1,[2]Mides!H184&lt;=14),"X"," ")</f>
        <v xml:space="preserve"> </v>
      </c>
      <c r="H198" s="66" t="str">
        <f>IF(AND([2]Mides!H184&gt;=14,[2]Mides!H184&lt;=30),"X"," ")</f>
        <v xml:space="preserve"> </v>
      </c>
      <c r="I198" s="66" t="str">
        <f>IF(AND([2]Mides!H184&gt;=31,[2]Mides!H184&lt;=60),"X","  ")</f>
        <v xml:space="preserve">  </v>
      </c>
      <c r="J198" s="66" t="str">
        <f>IF([2]Mides!H184&gt;60,"X", "  ")</f>
        <v>X</v>
      </c>
      <c r="K198" s="68">
        <f>[2]Mides!N184</f>
        <v>0</v>
      </c>
      <c r="L198" s="68">
        <f>[2]Mides!K184</f>
        <v>0</v>
      </c>
      <c r="M198" s="68">
        <f>[2]Mides!L184</f>
        <v>0</v>
      </c>
      <c r="N198" s="68">
        <f>[2]Mides!M184</f>
        <v>0</v>
      </c>
      <c r="O198" s="68">
        <f t="shared" si="2"/>
        <v>0</v>
      </c>
      <c r="P198" s="68">
        <f>[2]Mides!R184</f>
        <v>0</v>
      </c>
      <c r="Q198" s="68">
        <f>[2]Mides!S184</f>
        <v>0</v>
      </c>
    </row>
    <row r="199" spans="2:17" x14ac:dyDescent="0.25">
      <c r="B199" s="79" t="str">
        <f>[2]Mides!E185</f>
        <v>Jose</v>
      </c>
      <c r="C199" s="80" t="str">
        <f>[2]Mides!D185</f>
        <v>Alonzo</v>
      </c>
      <c r="D199" s="66" t="str">
        <f>IF([2]Mides!F185=1,"X"," ")</f>
        <v xml:space="preserve"> </v>
      </c>
      <c r="E199" s="66" t="str">
        <f>IF([2]Mides!F185=2,"X"," ")</f>
        <v>X</v>
      </c>
      <c r="F199" s="67">
        <f>[2]Mides!B185</f>
        <v>0</v>
      </c>
      <c r="G199" s="66" t="str">
        <f>IF(AND([2]Mides!H185&gt;=1,[2]Mides!H185&lt;=14),"X"," ")</f>
        <v xml:space="preserve"> </v>
      </c>
      <c r="H199" s="66" t="str">
        <f>IF(AND([2]Mides!H185&gt;=14,[2]Mides!H185&lt;=30),"X"," ")</f>
        <v xml:space="preserve"> </v>
      </c>
      <c r="I199" s="66" t="str">
        <f>IF(AND([2]Mides!H185&gt;=31,[2]Mides!H185&lt;=60),"X","  ")</f>
        <v>X</v>
      </c>
      <c r="J199" s="66" t="str">
        <f>IF([2]Mides!H185&gt;60,"X", "  ")</f>
        <v xml:space="preserve">  </v>
      </c>
      <c r="K199" s="68">
        <f>[2]Mides!N185</f>
        <v>0</v>
      </c>
      <c r="L199" s="68">
        <f>[2]Mides!K185</f>
        <v>0</v>
      </c>
      <c r="M199" s="68">
        <f>[2]Mides!L185</f>
        <v>0</v>
      </c>
      <c r="N199" s="68">
        <f>[2]Mides!M185</f>
        <v>0</v>
      </c>
      <c r="O199" s="68">
        <f t="shared" si="2"/>
        <v>0</v>
      </c>
      <c r="P199" s="68">
        <f>[2]Mides!R185</f>
        <v>0</v>
      </c>
      <c r="Q199" s="68">
        <f>[2]Mides!S185</f>
        <v>0</v>
      </c>
    </row>
    <row r="200" spans="2:17" x14ac:dyDescent="0.25">
      <c r="B200" s="79" t="str">
        <f>[2]Mides!E186</f>
        <v>Ludwing</v>
      </c>
      <c r="C200" s="80" t="str">
        <f>[2]Mides!D186</f>
        <v>Ovalle</v>
      </c>
      <c r="D200" s="66" t="str">
        <f>IF([2]Mides!F186=1,"X"," ")</f>
        <v xml:space="preserve"> </v>
      </c>
      <c r="E200" s="66" t="str">
        <f>IF([2]Mides!F186=2,"X"," ")</f>
        <v>X</v>
      </c>
      <c r="F200" s="67">
        <f>[2]Mides!B186</f>
        <v>0</v>
      </c>
      <c r="G200" s="66" t="str">
        <f>IF(AND([2]Mides!H186&gt;=1,[2]Mides!H186&lt;=14),"X"," ")</f>
        <v>X</v>
      </c>
      <c r="H200" s="66" t="str">
        <f>IF(AND([2]Mides!H186&gt;=14,[2]Mides!H186&lt;=30),"X"," ")</f>
        <v xml:space="preserve"> </v>
      </c>
      <c r="I200" s="66" t="str">
        <f>IF(AND([2]Mides!H186&gt;=31,[2]Mides!H186&lt;=60),"X","  ")</f>
        <v xml:space="preserve">  </v>
      </c>
      <c r="J200" s="66" t="str">
        <f>IF([2]Mides!H186&gt;60,"X", "  ")</f>
        <v xml:space="preserve">  </v>
      </c>
      <c r="K200" s="68">
        <f>[2]Mides!N186</f>
        <v>0</v>
      </c>
      <c r="L200" s="68">
        <f>[2]Mides!K186</f>
        <v>0</v>
      </c>
      <c r="M200" s="68">
        <f>[2]Mides!L186</f>
        <v>0</v>
      </c>
      <c r="N200" s="68">
        <f>[2]Mides!M186</f>
        <v>0</v>
      </c>
      <c r="O200" s="68">
        <f t="shared" si="2"/>
        <v>0</v>
      </c>
      <c r="P200" s="68">
        <f>[2]Mides!R186</f>
        <v>0</v>
      </c>
      <c r="Q200" s="68">
        <f>[2]Mides!S186</f>
        <v>0</v>
      </c>
    </row>
    <row r="201" spans="2:17" x14ac:dyDescent="0.25">
      <c r="B201" s="79" t="str">
        <f>[2]Mides!E187</f>
        <v>Dorian</v>
      </c>
      <c r="C201" s="80" t="str">
        <f>[2]Mides!D187</f>
        <v>Sandoval</v>
      </c>
      <c r="D201" s="66" t="str">
        <f>IF([2]Mides!F187=1,"X"," ")</f>
        <v xml:space="preserve"> </v>
      </c>
      <c r="E201" s="66" t="str">
        <f>IF([2]Mides!F187=2,"X"," ")</f>
        <v>X</v>
      </c>
      <c r="F201" s="67">
        <f>[2]Mides!B187</f>
        <v>0</v>
      </c>
      <c r="G201" s="66" t="str">
        <f>IF(AND([2]Mides!H187&gt;=1,[2]Mides!H187&lt;=14),"X"," ")</f>
        <v>X</v>
      </c>
      <c r="H201" s="66" t="str">
        <f>IF(AND([2]Mides!H187&gt;=14,[2]Mides!H187&lt;=30),"X"," ")</f>
        <v xml:space="preserve"> </v>
      </c>
      <c r="I201" s="66" t="str">
        <f>IF(AND([2]Mides!H187&gt;=31,[2]Mides!H187&lt;=60),"X","  ")</f>
        <v xml:space="preserve">  </v>
      </c>
      <c r="J201" s="66" t="str">
        <f>IF([2]Mides!H187&gt;60,"X", "  ")</f>
        <v xml:space="preserve">  </v>
      </c>
      <c r="K201" s="68">
        <f>[2]Mides!N187</f>
        <v>0</v>
      </c>
      <c r="L201" s="68">
        <f>[2]Mides!K187</f>
        <v>0</v>
      </c>
      <c r="M201" s="68">
        <f>[2]Mides!L187</f>
        <v>0</v>
      </c>
      <c r="N201" s="68">
        <f>[2]Mides!M187</f>
        <v>0</v>
      </c>
      <c r="O201" s="68">
        <f t="shared" si="2"/>
        <v>0</v>
      </c>
      <c r="P201" s="68">
        <f>[2]Mides!R187</f>
        <v>0</v>
      </c>
      <c r="Q201" s="68">
        <f>[2]Mides!S187</f>
        <v>0</v>
      </c>
    </row>
    <row r="202" spans="2:17" x14ac:dyDescent="0.25">
      <c r="B202" s="79" t="str">
        <f>[2]Mides!E188</f>
        <v>Danilo</v>
      </c>
      <c r="C202" s="80" t="str">
        <f>[2]Mides!D188</f>
        <v>Guerra</v>
      </c>
      <c r="D202" s="66" t="str">
        <f>IF([2]Mides!F188=1,"X"," ")</f>
        <v xml:space="preserve"> </v>
      </c>
      <c r="E202" s="66" t="str">
        <f>IF([2]Mides!F188=2,"X"," ")</f>
        <v>X</v>
      </c>
      <c r="F202" s="67">
        <f>[2]Mides!B188</f>
        <v>0</v>
      </c>
      <c r="G202" s="66" t="str">
        <f>IF(AND([2]Mides!H188&gt;=1,[2]Mides!H188&lt;=14),"X"," ")</f>
        <v xml:space="preserve"> </v>
      </c>
      <c r="H202" s="66" t="str">
        <f>IF(AND([2]Mides!H188&gt;=14,[2]Mides!H188&lt;=30),"X"," ")</f>
        <v>X</v>
      </c>
      <c r="I202" s="66" t="str">
        <f>IF(AND([2]Mides!H188&gt;=31,[2]Mides!H188&lt;=60),"X","  ")</f>
        <v xml:space="preserve">  </v>
      </c>
      <c r="J202" s="66" t="str">
        <f>IF([2]Mides!H188&gt;60,"X", "  ")</f>
        <v xml:space="preserve">  </v>
      </c>
      <c r="K202" s="68">
        <f>[2]Mides!N188</f>
        <v>0</v>
      </c>
      <c r="L202" s="68">
        <f>[2]Mides!K188</f>
        <v>0</v>
      </c>
      <c r="M202" s="68">
        <f>[2]Mides!L188</f>
        <v>0</v>
      </c>
      <c r="N202" s="68">
        <f>[2]Mides!M188</f>
        <v>0</v>
      </c>
      <c r="O202" s="68">
        <f t="shared" si="2"/>
        <v>0</v>
      </c>
      <c r="P202" s="68">
        <f>[2]Mides!R188</f>
        <v>0</v>
      </c>
      <c r="Q202" s="68">
        <f>[2]Mides!S188</f>
        <v>0</v>
      </c>
    </row>
    <row r="203" spans="2:17" x14ac:dyDescent="0.25">
      <c r="B203" s="79" t="str">
        <f>[2]Mides!E189</f>
        <v>Janeth</v>
      </c>
      <c r="C203" s="80" t="str">
        <f>[2]Mides!D189</f>
        <v>Marroquin</v>
      </c>
      <c r="D203" s="66" t="str">
        <f>IF([2]Mides!F189=1,"X"," ")</f>
        <v xml:space="preserve"> </v>
      </c>
      <c r="E203" s="66" t="str">
        <f>IF([2]Mides!F189=2,"X"," ")</f>
        <v>X</v>
      </c>
      <c r="F203" s="67">
        <f>[2]Mides!B189</f>
        <v>0</v>
      </c>
      <c r="G203" s="66" t="str">
        <f>IF(AND([2]Mides!H189&gt;=1,[2]Mides!H189&lt;=14),"X"," ")</f>
        <v xml:space="preserve"> </v>
      </c>
      <c r="H203" s="66" t="str">
        <f>IF(AND([2]Mides!H189&gt;=14,[2]Mides!H189&lt;=30),"X"," ")</f>
        <v>X</v>
      </c>
      <c r="I203" s="66" t="str">
        <f>IF(AND([2]Mides!H189&gt;=31,[2]Mides!H189&lt;=60),"X","  ")</f>
        <v xml:space="preserve">  </v>
      </c>
      <c r="J203" s="66" t="str">
        <f>IF([2]Mides!H189&gt;60,"X", "  ")</f>
        <v xml:space="preserve">  </v>
      </c>
      <c r="K203" s="68">
        <f>[2]Mides!N189</f>
        <v>0</v>
      </c>
      <c r="L203" s="68">
        <f>[2]Mides!K189</f>
        <v>0</v>
      </c>
      <c r="M203" s="68">
        <f>[2]Mides!L189</f>
        <v>0</v>
      </c>
      <c r="N203" s="68">
        <f>[2]Mides!M189</f>
        <v>0</v>
      </c>
      <c r="O203" s="68">
        <f t="shared" si="2"/>
        <v>0</v>
      </c>
      <c r="P203" s="68">
        <f>[2]Mides!R189</f>
        <v>0</v>
      </c>
      <c r="Q203" s="68">
        <f>[2]Mides!S189</f>
        <v>0</v>
      </c>
    </row>
    <row r="204" spans="2:17" x14ac:dyDescent="0.25">
      <c r="B204" s="79" t="str">
        <f>[2]Mides!E190</f>
        <v>Marco</v>
      </c>
      <c r="C204" s="80" t="str">
        <f>[2]Mides!D190</f>
        <v xml:space="preserve">Mejia </v>
      </c>
      <c r="D204" s="66" t="str">
        <f>IF([2]Mides!F190=1,"X"," ")</f>
        <v xml:space="preserve"> </v>
      </c>
      <c r="E204" s="66" t="str">
        <f>IF([2]Mides!F190=2,"X"," ")</f>
        <v>X</v>
      </c>
      <c r="F204" s="67">
        <f>[2]Mides!B190</f>
        <v>0</v>
      </c>
      <c r="G204" s="66" t="str">
        <f>IF(AND([2]Mides!H190&gt;=1,[2]Mides!H190&lt;=14),"X"," ")</f>
        <v xml:space="preserve"> </v>
      </c>
      <c r="H204" s="66" t="str">
        <f>IF(AND([2]Mides!H190&gt;=14,[2]Mides!H190&lt;=30),"X"," ")</f>
        <v xml:space="preserve"> </v>
      </c>
      <c r="I204" s="66" t="str">
        <f>IF(AND([2]Mides!H190&gt;=31,[2]Mides!H190&lt;=60),"X","  ")</f>
        <v>X</v>
      </c>
      <c r="J204" s="66" t="str">
        <f>IF([2]Mides!H190&gt;60,"X", "  ")</f>
        <v xml:space="preserve">  </v>
      </c>
      <c r="K204" s="68">
        <f>[2]Mides!N190</f>
        <v>0</v>
      </c>
      <c r="L204" s="68">
        <f>[2]Mides!K190</f>
        <v>0</v>
      </c>
      <c r="M204" s="68">
        <f>[2]Mides!L190</f>
        <v>0</v>
      </c>
      <c r="N204" s="68">
        <f>[2]Mides!M190</f>
        <v>0</v>
      </c>
      <c r="O204" s="68">
        <f t="shared" si="2"/>
        <v>0</v>
      </c>
      <c r="P204" s="68">
        <f>[2]Mides!R190</f>
        <v>0</v>
      </c>
      <c r="Q204" s="68">
        <f>[2]Mides!S190</f>
        <v>0</v>
      </c>
    </row>
    <row r="205" spans="2:17" x14ac:dyDescent="0.25">
      <c r="B205" s="79" t="str">
        <f>[2]Mides!E191</f>
        <v>Victor</v>
      </c>
      <c r="C205" s="80" t="str">
        <f>[2]Mides!D191</f>
        <v>Choc</v>
      </c>
      <c r="D205" s="66" t="str">
        <f>IF([2]Mides!F191=1,"X"," ")</f>
        <v xml:space="preserve"> </v>
      </c>
      <c r="E205" s="66" t="str">
        <f>IF([2]Mides!F191=2,"X"," ")</f>
        <v>X</v>
      </c>
      <c r="F205" s="67">
        <f>[2]Mides!B191</f>
        <v>0</v>
      </c>
      <c r="G205" s="66" t="str">
        <f>IF(AND([2]Mides!H191&gt;=1,[2]Mides!H191&lt;=14),"X"," ")</f>
        <v>X</v>
      </c>
      <c r="H205" s="66" t="str">
        <f>IF(AND([2]Mides!H191&gt;=14,[2]Mides!H191&lt;=30),"X"," ")</f>
        <v>X</v>
      </c>
      <c r="I205" s="66" t="str">
        <f>IF(AND([2]Mides!H191&gt;=31,[2]Mides!H191&lt;=60),"X","  ")</f>
        <v xml:space="preserve">  </v>
      </c>
      <c r="J205" s="66" t="str">
        <f>IF([2]Mides!H191&gt;60,"X", "  ")</f>
        <v xml:space="preserve">  </v>
      </c>
      <c r="K205" s="68">
        <f>[2]Mides!N191</f>
        <v>0</v>
      </c>
      <c r="L205" s="68">
        <f>[2]Mides!K191</f>
        <v>0</v>
      </c>
      <c r="M205" s="68">
        <f>[2]Mides!L191</f>
        <v>0</v>
      </c>
      <c r="N205" s="68">
        <f>[2]Mides!M191</f>
        <v>0</v>
      </c>
      <c r="O205" s="68">
        <f t="shared" si="2"/>
        <v>0</v>
      </c>
      <c r="P205" s="68">
        <f>[2]Mides!R191</f>
        <v>0</v>
      </c>
      <c r="Q205" s="68">
        <f>[2]Mides!S191</f>
        <v>0</v>
      </c>
    </row>
    <row r="206" spans="2:17" x14ac:dyDescent="0.25">
      <c r="B206" s="79" t="str">
        <f>[2]Mides!E192</f>
        <v>Sara</v>
      </c>
      <c r="C206" s="80" t="str">
        <f>[2]Mides!D192</f>
        <v>Sajquin</v>
      </c>
      <c r="D206" s="66" t="str">
        <f>IF([2]Mides!F192=1,"X"," ")</f>
        <v>X</v>
      </c>
      <c r="E206" s="66" t="str">
        <f>IF([2]Mides!F192=2,"X"," ")</f>
        <v xml:space="preserve"> </v>
      </c>
      <c r="F206" s="67">
        <f>[2]Mides!B192</f>
        <v>0</v>
      </c>
      <c r="G206" s="66" t="str">
        <f>IF(AND([2]Mides!H192&gt;=1,[2]Mides!H192&lt;=14),"X"," ")</f>
        <v>X</v>
      </c>
      <c r="H206" s="66" t="str">
        <f>IF(AND([2]Mides!H192&gt;=14,[2]Mides!H192&lt;=30),"X"," ")</f>
        <v xml:space="preserve"> </v>
      </c>
      <c r="I206" s="66" t="str">
        <f>IF(AND([2]Mides!H192&gt;=31,[2]Mides!H192&lt;=60),"X","  ")</f>
        <v xml:space="preserve">  </v>
      </c>
      <c r="J206" s="66" t="str">
        <f>IF([2]Mides!H192&gt;60,"X", "  ")</f>
        <v xml:space="preserve">  </v>
      </c>
      <c r="K206" s="68">
        <f>[2]Mides!N192</f>
        <v>0</v>
      </c>
      <c r="L206" s="68">
        <f>[2]Mides!K192</f>
        <v>0</v>
      </c>
      <c r="M206" s="68">
        <f>[2]Mides!L192</f>
        <v>0</v>
      </c>
      <c r="N206" s="68">
        <f>[2]Mides!M192</f>
        <v>0</v>
      </c>
      <c r="O206" s="68">
        <f t="shared" si="2"/>
        <v>0</v>
      </c>
      <c r="P206" s="68">
        <f>[2]Mides!R192</f>
        <v>0</v>
      </c>
      <c r="Q206" s="68">
        <f>[2]Mides!S192</f>
        <v>0</v>
      </c>
    </row>
    <row r="207" spans="2:17" x14ac:dyDescent="0.25">
      <c r="B207" s="79" t="str">
        <f>[2]Mides!E193</f>
        <v>Antonio</v>
      </c>
      <c r="C207" s="80" t="str">
        <f>[2]Mides!D193</f>
        <v xml:space="preserve">Mejia </v>
      </c>
      <c r="D207" s="66" t="str">
        <f>IF([2]Mides!F193=1,"X"," ")</f>
        <v xml:space="preserve"> </v>
      </c>
      <c r="E207" s="66" t="str">
        <f>IF([2]Mides!F193=2,"X"," ")</f>
        <v>X</v>
      </c>
      <c r="F207" s="67">
        <f>[2]Mides!B193</f>
        <v>1780934912011</v>
      </c>
      <c r="G207" s="66" t="str">
        <f>IF(AND([2]Mides!H193&gt;=1,[2]Mides!H193&lt;=14),"X"," ")</f>
        <v xml:space="preserve"> </v>
      </c>
      <c r="H207" s="66" t="str">
        <f>IF(AND([2]Mides!H193&gt;=14,[2]Mides!H193&lt;=30),"X"," ")</f>
        <v xml:space="preserve"> </v>
      </c>
      <c r="I207" s="66" t="str">
        <f>IF(AND([2]Mides!H193&gt;=31,[2]Mides!H193&lt;=60),"X","  ")</f>
        <v>X</v>
      </c>
      <c r="J207" s="66" t="str">
        <f>IF([2]Mides!H193&gt;60,"X", "  ")</f>
        <v xml:space="preserve">  </v>
      </c>
      <c r="K207" s="68">
        <f>[2]Mides!N193</f>
        <v>0</v>
      </c>
      <c r="L207" s="68">
        <f>[2]Mides!K193</f>
        <v>0</v>
      </c>
      <c r="M207" s="68">
        <f>[2]Mides!L193</f>
        <v>0</v>
      </c>
      <c r="N207" s="68">
        <f>[2]Mides!M193</f>
        <v>0</v>
      </c>
      <c r="O207" s="68">
        <f t="shared" si="2"/>
        <v>0</v>
      </c>
      <c r="P207" s="68">
        <f>[2]Mides!R193</f>
        <v>0</v>
      </c>
      <c r="Q207" s="68">
        <f>[2]Mides!S193</f>
        <v>0</v>
      </c>
    </row>
    <row r="208" spans="2:17" x14ac:dyDescent="0.25">
      <c r="B208" s="79" t="str">
        <f>[2]Mides!E194</f>
        <v>Oscar</v>
      </c>
      <c r="C208" s="80" t="str">
        <f>[2]Mides!D194</f>
        <v>Cojulun</v>
      </c>
      <c r="D208" s="66" t="str">
        <f>IF([2]Mides!F194=1,"X"," ")</f>
        <v xml:space="preserve"> </v>
      </c>
      <c r="E208" s="66" t="str">
        <f>IF([2]Mides!F194=2,"X"," ")</f>
        <v>X</v>
      </c>
      <c r="F208" s="67">
        <f>[2]Mides!B194</f>
        <v>0</v>
      </c>
      <c r="G208" s="66" t="str">
        <f>IF(AND([2]Mides!H194&gt;=1,[2]Mides!H194&lt;=14),"X"," ")</f>
        <v xml:space="preserve"> </v>
      </c>
      <c r="H208" s="66" t="str">
        <f>IF(AND([2]Mides!H194&gt;=14,[2]Mides!H194&lt;=30),"X"," ")</f>
        <v xml:space="preserve"> </v>
      </c>
      <c r="I208" s="66" t="str">
        <f>IF(AND([2]Mides!H194&gt;=31,[2]Mides!H194&lt;=60),"X","  ")</f>
        <v>X</v>
      </c>
      <c r="J208" s="66" t="str">
        <f>IF([2]Mides!H194&gt;60,"X", "  ")</f>
        <v xml:space="preserve">  </v>
      </c>
      <c r="K208" s="68">
        <f>[2]Mides!N194</f>
        <v>0</v>
      </c>
      <c r="L208" s="68">
        <f>[2]Mides!K194</f>
        <v>0</v>
      </c>
      <c r="M208" s="68">
        <f>[2]Mides!L194</f>
        <v>0</v>
      </c>
      <c r="N208" s="68">
        <f>[2]Mides!M194</f>
        <v>0</v>
      </c>
      <c r="O208" s="68">
        <f t="shared" si="2"/>
        <v>0</v>
      </c>
      <c r="P208" s="68">
        <f>[2]Mides!R194</f>
        <v>0</v>
      </c>
      <c r="Q208" s="68">
        <f>[2]Mides!S194</f>
        <v>0</v>
      </c>
    </row>
    <row r="209" spans="2:17" x14ac:dyDescent="0.25">
      <c r="B209" s="79" t="str">
        <f>[2]Mides!E195</f>
        <v>Juan0</v>
      </c>
      <c r="C209" s="80" t="str">
        <f>[2]Mides!D195</f>
        <v>Ortiz</v>
      </c>
      <c r="D209" s="66" t="str">
        <f>IF([2]Mides!F195=1,"X"," ")</f>
        <v xml:space="preserve"> </v>
      </c>
      <c r="E209" s="66" t="str">
        <f>IF([2]Mides!F195=2,"X"," ")</f>
        <v>X</v>
      </c>
      <c r="F209" s="67">
        <f>[2]Mides!B195</f>
        <v>0</v>
      </c>
      <c r="G209" s="66" t="str">
        <f>IF(AND([2]Mides!H195&gt;=1,[2]Mides!H195&lt;=14),"X"," ")</f>
        <v>X</v>
      </c>
      <c r="H209" s="66" t="str">
        <f>IF(AND([2]Mides!H195&gt;=14,[2]Mides!H195&lt;=30),"X"," ")</f>
        <v xml:space="preserve"> </v>
      </c>
      <c r="I209" s="66" t="str">
        <f>IF(AND([2]Mides!H195&gt;=31,[2]Mides!H195&lt;=60),"X","  ")</f>
        <v xml:space="preserve">  </v>
      </c>
      <c r="J209" s="66" t="str">
        <f>IF([2]Mides!H195&gt;60,"X", "  ")</f>
        <v xml:space="preserve">  </v>
      </c>
      <c r="K209" s="68">
        <f>[2]Mides!N195</f>
        <v>0</v>
      </c>
      <c r="L209" s="68">
        <f>[2]Mides!K195</f>
        <v>0</v>
      </c>
      <c r="M209" s="68">
        <f>[2]Mides!L195</f>
        <v>0</v>
      </c>
      <c r="N209" s="68">
        <f>[2]Mides!M195</f>
        <v>0</v>
      </c>
      <c r="O209" s="68">
        <f t="shared" si="2"/>
        <v>0</v>
      </c>
      <c r="P209" s="68">
        <f>[2]Mides!R195</f>
        <v>0</v>
      </c>
      <c r="Q209" s="68">
        <f>[2]Mides!S195</f>
        <v>0</v>
      </c>
    </row>
    <row r="210" spans="2:17" x14ac:dyDescent="0.25">
      <c r="B210" s="79" t="str">
        <f>[2]Mides!E196</f>
        <v>Luis</v>
      </c>
      <c r="C210" s="80" t="str">
        <f>[2]Mides!D196</f>
        <v>Martinez</v>
      </c>
      <c r="D210" s="66" t="str">
        <f>IF([2]Mides!F196=1,"X"," ")</f>
        <v xml:space="preserve"> </v>
      </c>
      <c r="E210" s="66" t="str">
        <f>IF([2]Mides!F196=2,"X"," ")</f>
        <v>X</v>
      </c>
      <c r="F210" s="67">
        <f>[2]Mides!B196</f>
        <v>2396397580101</v>
      </c>
      <c r="G210" s="66" t="str">
        <f>IF(AND([2]Mides!H196&gt;=1,[2]Mides!H196&lt;=14),"X"," ")</f>
        <v xml:space="preserve"> </v>
      </c>
      <c r="H210" s="66" t="str">
        <f>IF(AND([2]Mides!H196&gt;=14,[2]Mides!H196&lt;=30),"X"," ")</f>
        <v xml:space="preserve"> </v>
      </c>
      <c r="I210" s="66" t="str">
        <f>IF(AND([2]Mides!H196&gt;=31,[2]Mides!H196&lt;=60),"X","  ")</f>
        <v>X</v>
      </c>
      <c r="J210" s="66" t="str">
        <f>IF([2]Mides!H196&gt;60,"X", "  ")</f>
        <v xml:space="preserve">  </v>
      </c>
      <c r="K210" s="68">
        <f>[2]Mides!N196</f>
        <v>0</v>
      </c>
      <c r="L210" s="68">
        <f>[2]Mides!K196</f>
        <v>0</v>
      </c>
      <c r="M210" s="68">
        <f>[2]Mides!L196</f>
        <v>0</v>
      </c>
      <c r="N210" s="68">
        <f>[2]Mides!M196</f>
        <v>0</v>
      </c>
      <c r="O210" s="68">
        <f t="shared" si="2"/>
        <v>0</v>
      </c>
      <c r="P210" s="68">
        <f>[2]Mides!R196</f>
        <v>0</v>
      </c>
      <c r="Q210" s="68">
        <f>[2]Mides!S196</f>
        <v>0</v>
      </c>
    </row>
    <row r="211" spans="2:17" x14ac:dyDescent="0.25">
      <c r="B211" s="79" t="str">
        <f>[2]Mides!E197</f>
        <v>Leslie</v>
      </c>
      <c r="C211" s="80" t="str">
        <f>[2]Mides!D197</f>
        <v>Pinto</v>
      </c>
      <c r="D211" s="66" t="str">
        <f>IF([2]Mides!F197=1,"X"," ")</f>
        <v>X</v>
      </c>
      <c r="E211" s="66" t="str">
        <f>IF([2]Mides!F197=2,"X"," ")</f>
        <v xml:space="preserve"> </v>
      </c>
      <c r="F211" s="67">
        <f>[2]Mides!B197</f>
        <v>1844672410101</v>
      </c>
      <c r="G211" s="66" t="str">
        <f>IF(AND([2]Mides!H197&gt;=1,[2]Mides!H197&lt;=14),"X"," ")</f>
        <v xml:space="preserve"> </v>
      </c>
      <c r="H211" s="66" t="str">
        <f>IF(AND([2]Mides!H197&gt;=14,[2]Mides!H197&lt;=30),"X"," ")</f>
        <v xml:space="preserve"> </v>
      </c>
      <c r="I211" s="66" t="str">
        <f>IF(AND([2]Mides!H197&gt;=31,[2]Mides!H197&lt;=60),"X","  ")</f>
        <v>X</v>
      </c>
      <c r="J211" s="66" t="str">
        <f>IF([2]Mides!H197&gt;60,"X", "  ")</f>
        <v xml:space="preserve">  </v>
      </c>
      <c r="K211" s="68">
        <f>[2]Mides!N197</f>
        <v>0</v>
      </c>
      <c r="L211" s="68">
        <f>[2]Mides!K197</f>
        <v>0</v>
      </c>
      <c r="M211" s="68">
        <f>[2]Mides!L197</f>
        <v>0</v>
      </c>
      <c r="N211" s="68">
        <f>[2]Mides!M197</f>
        <v>0</v>
      </c>
      <c r="O211" s="68">
        <f t="shared" si="2"/>
        <v>0</v>
      </c>
      <c r="P211" s="68">
        <f>[2]Mides!R197</f>
        <v>0</v>
      </c>
      <c r="Q211" s="68">
        <f>[2]Mides!S197</f>
        <v>0</v>
      </c>
    </row>
    <row r="212" spans="2:17" x14ac:dyDescent="0.25">
      <c r="B212" s="79" t="str">
        <f>[2]Mides!E198</f>
        <v>Guillermo</v>
      </c>
      <c r="C212" s="80" t="str">
        <f>[2]Mides!D198</f>
        <v>Gramajo</v>
      </c>
      <c r="D212" s="66" t="str">
        <f>IF([2]Mides!F198=1,"X"," ")</f>
        <v xml:space="preserve"> </v>
      </c>
      <c r="E212" s="66" t="str">
        <f>IF([2]Mides!F198=2,"X"," ")</f>
        <v>X</v>
      </c>
      <c r="F212" s="67">
        <f>[2]Mides!B198</f>
        <v>2725316260101</v>
      </c>
      <c r="G212" s="66" t="str">
        <f>IF(AND([2]Mides!H198&gt;=1,[2]Mides!H198&lt;=14),"X"," ")</f>
        <v xml:space="preserve"> </v>
      </c>
      <c r="H212" s="66" t="str">
        <f>IF(AND([2]Mides!H198&gt;=14,[2]Mides!H198&lt;=30),"X"," ")</f>
        <v>X</v>
      </c>
      <c r="I212" s="66" t="str">
        <f>IF(AND([2]Mides!H198&gt;=31,[2]Mides!H198&lt;=60),"X","  ")</f>
        <v xml:space="preserve">  </v>
      </c>
      <c r="J212" s="66" t="str">
        <f>IF([2]Mides!H198&gt;60,"X", "  ")</f>
        <v xml:space="preserve">  </v>
      </c>
      <c r="K212" s="68">
        <f>[2]Mides!N198</f>
        <v>0</v>
      </c>
      <c r="L212" s="68">
        <f>[2]Mides!K198</f>
        <v>0</v>
      </c>
      <c r="M212" s="68">
        <f>[2]Mides!L198</f>
        <v>0</v>
      </c>
      <c r="N212" s="68">
        <f>[2]Mides!M198</f>
        <v>0</v>
      </c>
      <c r="O212" s="68">
        <f t="shared" si="2"/>
        <v>0</v>
      </c>
      <c r="P212" s="68">
        <f>[2]Mides!R198</f>
        <v>0</v>
      </c>
      <c r="Q212" s="68">
        <f>[2]Mides!S198</f>
        <v>0</v>
      </c>
    </row>
    <row r="213" spans="2:17" x14ac:dyDescent="0.25">
      <c r="B213" s="79" t="str">
        <f>[2]Mides!E199</f>
        <v>Byron</v>
      </c>
      <c r="C213" s="80" t="str">
        <f>[2]Mides!D199</f>
        <v>Sarche</v>
      </c>
      <c r="D213" s="66" t="str">
        <f>IF([2]Mides!F199=1,"X"," ")</f>
        <v xml:space="preserve"> </v>
      </c>
      <c r="E213" s="66" t="str">
        <f>IF([2]Mides!F199=2,"X"," ")</f>
        <v>X</v>
      </c>
      <c r="F213" s="67">
        <f>[2]Mides!B199</f>
        <v>0</v>
      </c>
      <c r="G213" s="66" t="str">
        <f>IF(AND([2]Mides!H199&gt;=1,[2]Mides!H199&lt;=14),"X"," ")</f>
        <v xml:space="preserve"> </v>
      </c>
      <c r="H213" s="66" t="str">
        <f>IF(AND([2]Mides!H199&gt;=14,[2]Mides!H199&lt;=30),"X"," ")</f>
        <v>X</v>
      </c>
      <c r="I213" s="66" t="str">
        <f>IF(AND([2]Mides!H199&gt;=31,[2]Mides!H199&lt;=60),"X","  ")</f>
        <v xml:space="preserve">  </v>
      </c>
      <c r="J213" s="66" t="str">
        <f>IF([2]Mides!H199&gt;60,"X", "  ")</f>
        <v xml:space="preserve">  </v>
      </c>
      <c r="K213" s="68">
        <f>[2]Mides!N199</f>
        <v>0</v>
      </c>
      <c r="L213" s="68">
        <f>[2]Mides!K199</f>
        <v>0</v>
      </c>
      <c r="M213" s="68">
        <f>[2]Mides!L199</f>
        <v>0</v>
      </c>
      <c r="N213" s="68">
        <f>[2]Mides!M199</f>
        <v>0</v>
      </c>
      <c r="O213" s="68">
        <f t="shared" si="2"/>
        <v>0</v>
      </c>
      <c r="P213" s="68">
        <f>[2]Mides!R199</f>
        <v>0</v>
      </c>
      <c r="Q213" s="68">
        <f>[2]Mides!S199</f>
        <v>0</v>
      </c>
    </row>
    <row r="214" spans="2:17" x14ac:dyDescent="0.25">
      <c r="B214" s="79" t="str">
        <f>[2]Mides!E200</f>
        <v>Eduardo</v>
      </c>
      <c r="C214" s="80" t="str">
        <f>[2]Mides!D200</f>
        <v>Montecinos</v>
      </c>
      <c r="D214" s="66" t="str">
        <f>IF([2]Mides!F200=1,"X"," ")</f>
        <v xml:space="preserve"> </v>
      </c>
      <c r="E214" s="66" t="str">
        <f>IF([2]Mides!F200=2,"X"," ")</f>
        <v>X</v>
      </c>
      <c r="F214" s="67">
        <f>[2]Mides!B200</f>
        <v>0</v>
      </c>
      <c r="G214" s="66" t="str">
        <f>IF(AND([2]Mides!H200&gt;=1,[2]Mides!H200&lt;=14),"X"," ")</f>
        <v>X</v>
      </c>
      <c r="H214" s="66" t="str">
        <f>IF(AND([2]Mides!H200&gt;=14,[2]Mides!H200&lt;=30),"X"," ")</f>
        <v xml:space="preserve"> </v>
      </c>
      <c r="I214" s="66" t="str">
        <f>IF(AND([2]Mides!H200&gt;=31,[2]Mides!H200&lt;=60),"X","  ")</f>
        <v xml:space="preserve">  </v>
      </c>
      <c r="J214" s="66" t="str">
        <f>IF([2]Mides!H200&gt;60,"X", "  ")</f>
        <v xml:space="preserve">  </v>
      </c>
      <c r="K214" s="68">
        <f>[2]Mides!N200</f>
        <v>0</v>
      </c>
      <c r="L214" s="68">
        <f>[2]Mides!K200</f>
        <v>0</v>
      </c>
      <c r="M214" s="68">
        <f>[2]Mides!L200</f>
        <v>0</v>
      </c>
      <c r="N214" s="68">
        <f>[2]Mides!M200</f>
        <v>0</v>
      </c>
      <c r="O214" s="68">
        <f t="shared" ref="O214:O269" si="3">SUM(K214:N214)</f>
        <v>0</v>
      </c>
      <c r="P214" s="68">
        <f>[2]Mides!R200</f>
        <v>0</v>
      </c>
      <c r="Q214" s="68">
        <f>[2]Mides!S200</f>
        <v>0</v>
      </c>
    </row>
    <row r="215" spans="2:17" x14ac:dyDescent="0.25">
      <c r="B215" s="79" t="str">
        <f>[2]Mides!E201</f>
        <v>Aleesha</v>
      </c>
      <c r="C215" s="80" t="str">
        <f>[2]Mides!D201</f>
        <v>Devnes</v>
      </c>
      <c r="D215" s="66" t="str">
        <f>IF([2]Mides!F201=1,"X"," ")</f>
        <v>X</v>
      </c>
      <c r="E215" s="66" t="str">
        <f>IF([2]Mides!F201=2,"X"," ")</f>
        <v xml:space="preserve"> </v>
      </c>
      <c r="F215" s="67">
        <f>[2]Mides!B201</f>
        <v>0</v>
      </c>
      <c r="G215" s="66" t="str">
        <f>IF(AND([2]Mides!H201&gt;=1,[2]Mides!H201&lt;=14),"X"," ")</f>
        <v xml:space="preserve"> </v>
      </c>
      <c r="H215" s="66" t="str">
        <f>IF(AND([2]Mides!H201&gt;=14,[2]Mides!H201&lt;=30),"X"," ")</f>
        <v>X</v>
      </c>
      <c r="I215" s="66" t="str">
        <f>IF(AND([2]Mides!H201&gt;=31,[2]Mides!H201&lt;=60),"X","  ")</f>
        <v xml:space="preserve">  </v>
      </c>
      <c r="J215" s="66" t="str">
        <f>IF([2]Mides!H201&gt;60,"X", "  ")</f>
        <v xml:space="preserve">  </v>
      </c>
      <c r="K215" s="68">
        <f>[2]Mides!N201</f>
        <v>0</v>
      </c>
      <c r="L215" s="68">
        <f>[2]Mides!K201</f>
        <v>0</v>
      </c>
      <c r="M215" s="68">
        <f>[2]Mides!L201</f>
        <v>0</v>
      </c>
      <c r="N215" s="68">
        <f>[2]Mides!M201</f>
        <v>0</v>
      </c>
      <c r="O215" s="68">
        <f t="shared" si="3"/>
        <v>0</v>
      </c>
      <c r="P215" s="68">
        <f>[2]Mides!R201</f>
        <v>0</v>
      </c>
      <c r="Q215" s="68">
        <f>[2]Mides!S201</f>
        <v>0</v>
      </c>
    </row>
    <row r="216" spans="2:17" x14ac:dyDescent="0.25">
      <c r="B216" s="79" t="str">
        <f>[2]Mides!E202</f>
        <v>Ronaldo</v>
      </c>
      <c r="C216" s="80" t="str">
        <f>[2]Mides!D202</f>
        <v>Sanchez</v>
      </c>
      <c r="D216" s="66" t="str">
        <f>IF([2]Mides!F202=1,"X"," ")</f>
        <v xml:space="preserve"> </v>
      </c>
      <c r="E216" s="66" t="str">
        <f>IF([2]Mides!F202=2,"X"," ")</f>
        <v>X</v>
      </c>
      <c r="F216" s="67">
        <f>[2]Mides!B202</f>
        <v>0</v>
      </c>
      <c r="G216" s="66" t="str">
        <f>IF(AND([2]Mides!H202&gt;=1,[2]Mides!H202&lt;=14),"X"," ")</f>
        <v>X</v>
      </c>
      <c r="H216" s="66" t="str">
        <f>IF(AND([2]Mides!H202&gt;=14,[2]Mides!H202&lt;=30),"X"," ")</f>
        <v>X</v>
      </c>
      <c r="I216" s="66" t="str">
        <f>IF(AND([2]Mides!H202&gt;=31,[2]Mides!H202&lt;=60),"X","  ")</f>
        <v xml:space="preserve">  </v>
      </c>
      <c r="J216" s="66" t="str">
        <f>IF([2]Mides!H202&gt;60,"X", "  ")</f>
        <v xml:space="preserve">  </v>
      </c>
      <c r="K216" s="68">
        <f>[2]Mides!N202</f>
        <v>0</v>
      </c>
      <c r="L216" s="68">
        <f>[2]Mides!K202</f>
        <v>0</v>
      </c>
      <c r="M216" s="68">
        <f>[2]Mides!L202</f>
        <v>0</v>
      </c>
      <c r="N216" s="68">
        <f>[2]Mides!M202</f>
        <v>0</v>
      </c>
      <c r="O216" s="68">
        <f t="shared" si="3"/>
        <v>0</v>
      </c>
      <c r="P216" s="68">
        <f>[2]Mides!R202</f>
        <v>0</v>
      </c>
      <c r="Q216" s="68">
        <f>[2]Mides!S202</f>
        <v>0</v>
      </c>
    </row>
    <row r="217" spans="2:17" x14ac:dyDescent="0.25">
      <c r="B217" s="79" t="str">
        <f>[2]Mides!E203</f>
        <v>Gerbert</v>
      </c>
      <c r="C217" s="80" t="str">
        <f>[2]Mides!D203</f>
        <v>Orozco</v>
      </c>
      <c r="D217" s="66" t="str">
        <f>IF([2]Mides!F203=1,"X"," ")</f>
        <v xml:space="preserve"> </v>
      </c>
      <c r="E217" s="66" t="str">
        <f>IF([2]Mides!F203=2,"X"," ")</f>
        <v>X</v>
      </c>
      <c r="F217" s="67">
        <f>[2]Mides!B203</f>
        <v>0</v>
      </c>
      <c r="G217" s="66" t="str">
        <f>IF(AND([2]Mides!H203&gt;=1,[2]Mides!H203&lt;=14),"X"," ")</f>
        <v>X</v>
      </c>
      <c r="H217" s="66" t="str">
        <f>IF(AND([2]Mides!H203&gt;=14,[2]Mides!H203&lt;=30),"X"," ")</f>
        <v xml:space="preserve"> </v>
      </c>
      <c r="I217" s="66" t="str">
        <f>IF(AND([2]Mides!H203&gt;=31,[2]Mides!H203&lt;=60),"X","  ")</f>
        <v xml:space="preserve">  </v>
      </c>
      <c r="J217" s="66" t="str">
        <f>IF([2]Mides!H203&gt;60,"X", "  ")</f>
        <v xml:space="preserve">  </v>
      </c>
      <c r="K217" s="68">
        <f>[2]Mides!N203</f>
        <v>0</v>
      </c>
      <c r="L217" s="68">
        <f>[2]Mides!K203</f>
        <v>0</v>
      </c>
      <c r="M217" s="68">
        <f>[2]Mides!L203</f>
        <v>0</v>
      </c>
      <c r="N217" s="68">
        <f>[2]Mides!M203</f>
        <v>0</v>
      </c>
      <c r="O217" s="68">
        <f t="shared" si="3"/>
        <v>0</v>
      </c>
      <c r="P217" s="68">
        <f>[2]Mides!R203</f>
        <v>0</v>
      </c>
      <c r="Q217" s="68">
        <f>[2]Mides!S203</f>
        <v>0</v>
      </c>
    </row>
    <row r="218" spans="2:17" x14ac:dyDescent="0.25">
      <c r="B218" s="79" t="str">
        <f>[2]Mides!E204</f>
        <v>Agusto</v>
      </c>
      <c r="C218" s="80" t="str">
        <f>[2]Mides!D204</f>
        <v>Torres</v>
      </c>
      <c r="D218" s="66" t="str">
        <f>IF([2]Mides!F204=1,"X"," ")</f>
        <v xml:space="preserve"> </v>
      </c>
      <c r="E218" s="66" t="str">
        <f>IF([2]Mides!F204=2,"X"," ")</f>
        <v>X</v>
      </c>
      <c r="F218" s="67">
        <f>[2]Mides!B204</f>
        <v>0</v>
      </c>
      <c r="G218" s="66" t="str">
        <f>IF(AND([2]Mides!H204&gt;=1,[2]Mides!H204&lt;=14),"X"," ")</f>
        <v>X</v>
      </c>
      <c r="H218" s="66" t="str">
        <f>IF(AND([2]Mides!H204&gt;=14,[2]Mides!H204&lt;=30),"X"," ")</f>
        <v xml:space="preserve"> </v>
      </c>
      <c r="I218" s="66" t="str">
        <f>IF(AND([2]Mides!H204&gt;=31,[2]Mides!H204&lt;=60),"X","  ")</f>
        <v xml:space="preserve">  </v>
      </c>
      <c r="J218" s="66" t="str">
        <f>IF([2]Mides!H204&gt;60,"X", "  ")</f>
        <v xml:space="preserve">  </v>
      </c>
      <c r="K218" s="68">
        <f>[2]Mides!N204</f>
        <v>0</v>
      </c>
      <c r="L218" s="68">
        <f>[2]Mides!K204</f>
        <v>0</v>
      </c>
      <c r="M218" s="68">
        <f>[2]Mides!L204</f>
        <v>0</v>
      </c>
      <c r="N218" s="68">
        <f>[2]Mides!M204</f>
        <v>0</v>
      </c>
      <c r="O218" s="68">
        <f t="shared" si="3"/>
        <v>0</v>
      </c>
      <c r="P218" s="68">
        <f>[2]Mides!R204</f>
        <v>0</v>
      </c>
      <c r="Q218" s="68">
        <f>[2]Mides!S204</f>
        <v>0</v>
      </c>
    </row>
    <row r="219" spans="2:17" x14ac:dyDescent="0.25">
      <c r="B219" s="79" t="str">
        <f>[2]Mides!E205</f>
        <v xml:space="preserve">wendy </v>
      </c>
      <c r="C219" s="80" t="str">
        <f>[2]Mides!D205</f>
        <v>cano</v>
      </c>
      <c r="D219" s="66" t="str">
        <f>IF([2]Mides!F205=1,"X"," ")</f>
        <v xml:space="preserve"> </v>
      </c>
      <c r="E219" s="66" t="str">
        <f>IF([2]Mides!F205=2,"X"," ")</f>
        <v>X</v>
      </c>
      <c r="F219" s="67">
        <f>[2]Mides!B205</f>
        <v>2992203700101</v>
      </c>
      <c r="G219" s="66" t="str">
        <f>IF(AND([2]Mides!H205&gt;=1,[2]Mides!H205&lt;=14),"X"," ")</f>
        <v>X</v>
      </c>
      <c r="H219" s="66" t="str">
        <f>IF(AND([2]Mides!H205&gt;=14,[2]Mides!H205&lt;=30),"X"," ")</f>
        <v xml:space="preserve"> </v>
      </c>
      <c r="I219" s="66" t="str">
        <f>IF(AND([2]Mides!H205&gt;=31,[2]Mides!H205&lt;=60),"X","  ")</f>
        <v xml:space="preserve">  </v>
      </c>
      <c r="J219" s="66" t="str">
        <f>IF([2]Mides!H205&gt;60,"X", "  ")</f>
        <v xml:space="preserve">  </v>
      </c>
      <c r="K219" s="68">
        <f>[2]Mides!N205</f>
        <v>0</v>
      </c>
      <c r="L219" s="68">
        <f>[2]Mides!K205</f>
        <v>0</v>
      </c>
      <c r="M219" s="68">
        <f>[2]Mides!L205</f>
        <v>0</v>
      </c>
      <c r="N219" s="68" t="str">
        <f>[2]Mides!M205</f>
        <v>X</v>
      </c>
      <c r="O219" s="68">
        <f t="shared" si="3"/>
        <v>0</v>
      </c>
      <c r="P219" s="68" t="str">
        <f>[2]Mides!R205</f>
        <v>Guatemala</v>
      </c>
      <c r="Q219" s="68" t="str">
        <f>[2]Mides!S205</f>
        <v>Guatemala</v>
      </c>
    </row>
    <row r="220" spans="2:17" x14ac:dyDescent="0.25">
      <c r="B220" s="79" t="str">
        <f>[2]Mides!E206</f>
        <v>hilmar</v>
      </c>
      <c r="C220" s="80" t="str">
        <f>[2]Mides!D206</f>
        <v>muralles</v>
      </c>
      <c r="D220" s="66" t="str">
        <f>IF([2]Mides!F206=1,"X"," ")</f>
        <v>X</v>
      </c>
      <c r="E220" s="66" t="str">
        <f>IF([2]Mides!F206=2,"X"," ")</f>
        <v xml:space="preserve"> </v>
      </c>
      <c r="F220" s="67">
        <f>[2]Mides!B206</f>
        <v>3044114340114</v>
      </c>
      <c r="G220" s="66" t="str">
        <f>IF(AND([2]Mides!H206&gt;=1,[2]Mides!H206&lt;=14),"X"," ")</f>
        <v xml:space="preserve"> </v>
      </c>
      <c r="H220" s="66" t="str">
        <f>IF(AND([2]Mides!H206&gt;=14,[2]Mides!H206&lt;=30),"X"," ")</f>
        <v>X</v>
      </c>
      <c r="I220" s="66" t="str">
        <f>IF(AND([2]Mides!H206&gt;=31,[2]Mides!H206&lt;=60),"X","  ")</f>
        <v xml:space="preserve">  </v>
      </c>
      <c r="J220" s="66" t="str">
        <f>IF([2]Mides!H206&gt;60,"X", "  ")</f>
        <v xml:space="preserve">  </v>
      </c>
      <c r="K220" s="68">
        <f>[2]Mides!N206</f>
        <v>0</v>
      </c>
      <c r="L220" s="68">
        <f>[2]Mides!K206</f>
        <v>0</v>
      </c>
      <c r="M220" s="68">
        <f>[2]Mides!L206</f>
        <v>0</v>
      </c>
      <c r="N220" s="68" t="str">
        <f>[2]Mides!M206</f>
        <v>X</v>
      </c>
      <c r="O220" s="68">
        <f t="shared" si="3"/>
        <v>0</v>
      </c>
      <c r="P220" s="68" t="str">
        <f>[2]Mides!R206</f>
        <v>Guatemala</v>
      </c>
      <c r="Q220" s="68" t="str">
        <f>[2]Mides!S206</f>
        <v>Guatemala</v>
      </c>
    </row>
    <row r="221" spans="2:17" x14ac:dyDescent="0.25">
      <c r="B221" s="79" t="str">
        <f>[2]Mides!E207</f>
        <v>jeson</v>
      </c>
      <c r="C221" s="80" t="str">
        <f>[2]Mides!D207</f>
        <v>estrada</v>
      </c>
      <c r="D221" s="66" t="str">
        <f>IF([2]Mides!F207=1,"X"," ")</f>
        <v>X</v>
      </c>
      <c r="E221" s="66" t="str">
        <f>IF([2]Mides!F207=2,"X"," ")</f>
        <v xml:space="preserve"> </v>
      </c>
      <c r="F221" s="67">
        <f>[2]Mides!B207</f>
        <v>2438188900101</v>
      </c>
      <c r="G221" s="66" t="str">
        <f>IF(AND([2]Mides!H207&gt;=1,[2]Mides!H207&lt;=14),"X"," ")</f>
        <v xml:space="preserve"> </v>
      </c>
      <c r="H221" s="66" t="str">
        <f>IF(AND([2]Mides!H207&gt;=14,[2]Mides!H207&lt;=30),"X"," ")</f>
        <v>X</v>
      </c>
      <c r="I221" s="66" t="str">
        <f>IF(AND([2]Mides!H207&gt;=31,[2]Mides!H207&lt;=60),"X","  ")</f>
        <v xml:space="preserve">  </v>
      </c>
      <c r="J221" s="66" t="str">
        <f>IF([2]Mides!H207&gt;60,"X", "  ")</f>
        <v xml:space="preserve">  </v>
      </c>
      <c r="K221" s="68">
        <f>[2]Mides!N207</f>
        <v>0</v>
      </c>
      <c r="L221" s="68">
        <f>[2]Mides!K207</f>
        <v>0</v>
      </c>
      <c r="M221" s="68">
        <f>[2]Mides!L207</f>
        <v>0</v>
      </c>
      <c r="N221" s="68" t="str">
        <f>[2]Mides!M207</f>
        <v>X</v>
      </c>
      <c r="O221" s="68">
        <f t="shared" si="3"/>
        <v>0</v>
      </c>
      <c r="P221" s="68" t="str">
        <f>[2]Mides!R207</f>
        <v>Guatemala</v>
      </c>
      <c r="Q221" s="68" t="str">
        <f>[2]Mides!S207</f>
        <v>Guatemala</v>
      </c>
    </row>
    <row r="222" spans="2:17" x14ac:dyDescent="0.25">
      <c r="B222" s="79" t="str">
        <f>[2]Mides!E208</f>
        <v>Emerson</v>
      </c>
      <c r="C222" s="80" t="str">
        <f>[2]Mides!D208</f>
        <v>melgar</v>
      </c>
      <c r="D222" s="66" t="str">
        <f>IF([2]Mides!F208=1,"X"," ")</f>
        <v>X</v>
      </c>
      <c r="E222" s="66" t="str">
        <f>IF([2]Mides!F208=2,"X"," ")</f>
        <v xml:space="preserve"> </v>
      </c>
      <c r="F222" s="67">
        <f>[2]Mides!B208</f>
        <v>1618443240101</v>
      </c>
      <c r="G222" s="66" t="str">
        <f>IF(AND([2]Mides!H208&gt;=1,[2]Mides!H208&lt;=14),"X"," ")</f>
        <v xml:space="preserve"> </v>
      </c>
      <c r="H222" s="66" t="str">
        <f>IF(AND([2]Mides!H208&gt;=14,[2]Mides!H208&lt;=30),"X"," ")</f>
        <v>X</v>
      </c>
      <c r="I222" s="66" t="str">
        <f>IF(AND([2]Mides!H208&gt;=31,[2]Mides!H208&lt;=60),"X","  ")</f>
        <v xml:space="preserve">  </v>
      </c>
      <c r="J222" s="66" t="str">
        <f>IF([2]Mides!H208&gt;60,"X", "  ")</f>
        <v xml:space="preserve">  </v>
      </c>
      <c r="K222" s="68">
        <f>[2]Mides!N208</f>
        <v>0</v>
      </c>
      <c r="L222" s="68">
        <f>[2]Mides!K208</f>
        <v>0</v>
      </c>
      <c r="M222" s="68">
        <f>[2]Mides!L208</f>
        <v>0</v>
      </c>
      <c r="N222" s="68" t="str">
        <f>[2]Mides!M208</f>
        <v>X</v>
      </c>
      <c r="O222" s="68">
        <f t="shared" si="3"/>
        <v>0</v>
      </c>
      <c r="P222" s="68" t="str">
        <f>[2]Mides!R208</f>
        <v>Guatemala</v>
      </c>
      <c r="Q222" s="68" t="str">
        <f>[2]Mides!S208</f>
        <v>Guatemala</v>
      </c>
    </row>
    <row r="223" spans="2:17" x14ac:dyDescent="0.25">
      <c r="B223" s="79" t="str">
        <f>[2]Mides!E209</f>
        <v>Natalia</v>
      </c>
      <c r="C223" s="80" t="str">
        <f>[2]Mides!D209</f>
        <v>Fonseca</v>
      </c>
      <c r="D223" s="66" t="str">
        <f>IF([2]Mides!F209=1,"X"," ")</f>
        <v xml:space="preserve"> </v>
      </c>
      <c r="E223" s="66" t="str">
        <f>IF([2]Mides!F209=2,"X"," ")</f>
        <v>X</v>
      </c>
      <c r="F223" s="67">
        <f>[2]Mides!B209</f>
        <v>3001523100101</v>
      </c>
      <c r="G223" s="66" t="str">
        <f>IF(AND([2]Mides!H209&gt;=1,[2]Mides!H209&lt;=14),"X"," ")</f>
        <v xml:space="preserve"> </v>
      </c>
      <c r="H223" s="66" t="str">
        <f>IF(AND([2]Mides!H209&gt;=14,[2]Mides!H209&lt;=30),"X"," ")</f>
        <v>X</v>
      </c>
      <c r="I223" s="66" t="str">
        <f>IF(AND([2]Mides!H209&gt;=31,[2]Mides!H209&lt;=60),"X","  ")</f>
        <v xml:space="preserve">  </v>
      </c>
      <c r="J223" s="66" t="str">
        <f>IF([2]Mides!H209&gt;60,"X", "  ")</f>
        <v xml:space="preserve">  </v>
      </c>
      <c r="K223" s="68">
        <f>[2]Mides!N209</f>
        <v>0</v>
      </c>
      <c r="L223" s="68">
        <f>[2]Mides!K209</f>
        <v>0</v>
      </c>
      <c r="M223" s="68">
        <f>[2]Mides!L209</f>
        <v>0</v>
      </c>
      <c r="N223" s="68" t="str">
        <f>[2]Mides!M209</f>
        <v>X</v>
      </c>
      <c r="O223" s="68">
        <f t="shared" si="3"/>
        <v>0</v>
      </c>
      <c r="P223" s="68" t="str">
        <f>[2]Mides!R209</f>
        <v>Guatemala</v>
      </c>
      <c r="Q223" s="68" t="str">
        <f>[2]Mides!S209</f>
        <v>Guatemala</v>
      </c>
    </row>
    <row r="224" spans="2:17" x14ac:dyDescent="0.25">
      <c r="B224" s="79" t="str">
        <f>[2]Mides!E210</f>
        <v>Jackim</v>
      </c>
      <c r="C224" s="80" t="str">
        <f>[2]Mides!D210</f>
        <v>Ordoñez</v>
      </c>
      <c r="D224" s="66" t="str">
        <f>IF([2]Mides!F210=1,"X"," ")</f>
        <v xml:space="preserve"> </v>
      </c>
      <c r="E224" s="66" t="str">
        <f>IF([2]Mides!F210=2,"X"," ")</f>
        <v>X</v>
      </c>
      <c r="F224" s="67">
        <f>[2]Mides!B210</f>
        <v>2988661020101</v>
      </c>
      <c r="G224" s="66" t="str">
        <f>IF(AND([2]Mides!H210&gt;=1,[2]Mides!H210&lt;=14),"X"," ")</f>
        <v xml:space="preserve"> </v>
      </c>
      <c r="H224" s="66" t="str">
        <f>IF(AND([2]Mides!H210&gt;=14,[2]Mides!H210&lt;=30),"X"," ")</f>
        <v>X</v>
      </c>
      <c r="I224" s="66" t="str">
        <f>IF(AND([2]Mides!H210&gt;=31,[2]Mides!H210&lt;=60),"X","  ")</f>
        <v xml:space="preserve">  </v>
      </c>
      <c r="J224" s="66" t="str">
        <f>IF([2]Mides!H210&gt;60,"X", "  ")</f>
        <v xml:space="preserve">  </v>
      </c>
      <c r="K224" s="68">
        <f>[2]Mides!N210</f>
        <v>0</v>
      </c>
      <c r="L224" s="68">
        <f>[2]Mides!K210</f>
        <v>0</v>
      </c>
      <c r="M224" s="68">
        <f>[2]Mides!L210</f>
        <v>0</v>
      </c>
      <c r="N224" s="68" t="str">
        <f>[2]Mides!M210</f>
        <v>X</v>
      </c>
      <c r="O224" s="68">
        <f t="shared" si="3"/>
        <v>0</v>
      </c>
      <c r="P224" s="68" t="str">
        <f>[2]Mides!R210</f>
        <v>Guatemala</v>
      </c>
      <c r="Q224" s="68" t="str">
        <f>[2]Mides!S210</f>
        <v>Guatemala</v>
      </c>
    </row>
    <row r="225" spans="2:17" x14ac:dyDescent="0.25">
      <c r="B225" s="79" t="str">
        <f>[2]Mides!E211</f>
        <v>Melanie</v>
      </c>
      <c r="C225" s="80" t="str">
        <f>[2]Mides!D211</f>
        <v>Donis</v>
      </c>
      <c r="D225" s="66" t="str">
        <f>IF([2]Mides!F211=1,"X"," ")</f>
        <v xml:space="preserve"> </v>
      </c>
      <c r="E225" s="66" t="str">
        <f>IF([2]Mides!F211=2,"X"," ")</f>
        <v>X</v>
      </c>
      <c r="F225" s="67">
        <f>[2]Mides!B211</f>
        <v>3001762870101</v>
      </c>
      <c r="G225" s="66" t="str">
        <f>IF(AND([2]Mides!H211&gt;=1,[2]Mides!H211&lt;=14),"X"," ")</f>
        <v xml:space="preserve"> </v>
      </c>
      <c r="H225" s="66" t="str">
        <f>IF(AND([2]Mides!H211&gt;=14,[2]Mides!H211&lt;=30),"X"," ")</f>
        <v>X</v>
      </c>
      <c r="I225" s="66" t="str">
        <f>IF(AND([2]Mides!H211&gt;=31,[2]Mides!H211&lt;=60),"X","  ")</f>
        <v xml:space="preserve">  </v>
      </c>
      <c r="J225" s="66" t="str">
        <f>IF([2]Mides!H211&gt;60,"X", "  ")</f>
        <v xml:space="preserve">  </v>
      </c>
      <c r="K225" s="68">
        <f>[2]Mides!N211</f>
        <v>0</v>
      </c>
      <c r="L225" s="68">
        <f>[2]Mides!K211</f>
        <v>0</v>
      </c>
      <c r="M225" s="68">
        <f>[2]Mides!L211</f>
        <v>0</v>
      </c>
      <c r="N225" s="68" t="str">
        <f>[2]Mides!M211</f>
        <v>X</v>
      </c>
      <c r="O225" s="68">
        <f t="shared" si="3"/>
        <v>0</v>
      </c>
      <c r="P225" s="68" t="str">
        <f>[2]Mides!R211</f>
        <v>Guatemala</v>
      </c>
      <c r="Q225" s="68" t="str">
        <f>[2]Mides!S211</f>
        <v>Guatemala</v>
      </c>
    </row>
    <row r="226" spans="2:17" x14ac:dyDescent="0.25">
      <c r="B226" s="79" t="str">
        <f>[2]Mides!E212</f>
        <v>Valeria</v>
      </c>
      <c r="C226" s="80" t="str">
        <f>[2]Mides!D212</f>
        <v>Diaz</v>
      </c>
      <c r="D226" s="66" t="str">
        <f>IF([2]Mides!F212=1,"X"," ")</f>
        <v xml:space="preserve"> </v>
      </c>
      <c r="E226" s="66" t="str">
        <f>IF([2]Mides!F212=2,"X"," ")</f>
        <v>X</v>
      </c>
      <c r="F226" s="67">
        <f>[2]Mides!B212</f>
        <v>0</v>
      </c>
      <c r="G226" s="66" t="str">
        <f>IF(AND([2]Mides!H212&gt;=1,[2]Mides!H212&lt;=14),"X"," ")</f>
        <v>X</v>
      </c>
      <c r="H226" s="66" t="str">
        <f>IF(AND([2]Mides!H212&gt;=14,[2]Mides!H212&lt;=30),"X"," ")</f>
        <v xml:space="preserve"> </v>
      </c>
      <c r="I226" s="66" t="str">
        <f>IF(AND([2]Mides!H212&gt;=31,[2]Mides!H212&lt;=60),"X","  ")</f>
        <v xml:space="preserve">  </v>
      </c>
      <c r="J226" s="66" t="str">
        <f>IF([2]Mides!H212&gt;60,"X", "  ")</f>
        <v xml:space="preserve">  </v>
      </c>
      <c r="K226" s="68">
        <f>[2]Mides!N212</f>
        <v>0</v>
      </c>
      <c r="L226" s="68">
        <f>[2]Mides!K212</f>
        <v>0</v>
      </c>
      <c r="M226" s="68">
        <f>[2]Mides!L212</f>
        <v>0</v>
      </c>
      <c r="N226" s="68" t="str">
        <f>[2]Mides!M212</f>
        <v>X</v>
      </c>
      <c r="O226" s="68">
        <f t="shared" si="3"/>
        <v>0</v>
      </c>
      <c r="P226" s="68" t="str">
        <f>[2]Mides!R212</f>
        <v>Guatemala</v>
      </c>
      <c r="Q226" s="68" t="str">
        <f>[2]Mides!S212</f>
        <v>Guatemala</v>
      </c>
    </row>
    <row r="227" spans="2:17" x14ac:dyDescent="0.25">
      <c r="B227" s="79" t="str">
        <f>[2]Mides!E213</f>
        <v>Bryan</v>
      </c>
      <c r="C227" s="80" t="str">
        <f>[2]Mides!D213</f>
        <v>Enriquez</v>
      </c>
      <c r="D227" s="66" t="str">
        <f>IF([2]Mides!F213=1,"X"," ")</f>
        <v xml:space="preserve"> </v>
      </c>
      <c r="E227" s="66" t="str">
        <f>IF([2]Mides!F213=2,"X"," ")</f>
        <v>X</v>
      </c>
      <c r="F227" s="67">
        <f>[2]Mides!B213</f>
        <v>0</v>
      </c>
      <c r="G227" s="66" t="str">
        <f>IF(AND([2]Mides!H213&gt;=1,[2]Mides!H213&lt;=14),"X"," ")</f>
        <v>X</v>
      </c>
      <c r="H227" s="66" t="str">
        <f>IF(AND([2]Mides!H213&gt;=14,[2]Mides!H213&lt;=30),"X"," ")</f>
        <v xml:space="preserve"> </v>
      </c>
      <c r="I227" s="66" t="str">
        <f>IF(AND([2]Mides!H213&gt;=31,[2]Mides!H213&lt;=60),"X","  ")</f>
        <v xml:space="preserve">  </v>
      </c>
      <c r="J227" s="66" t="str">
        <f>IF([2]Mides!H213&gt;60,"X", "  ")</f>
        <v xml:space="preserve">  </v>
      </c>
      <c r="K227" s="68">
        <f>[2]Mides!N213</f>
        <v>0</v>
      </c>
      <c r="L227" s="68">
        <f>[2]Mides!K213</f>
        <v>0</v>
      </c>
      <c r="M227" s="68">
        <f>[2]Mides!L213</f>
        <v>0</v>
      </c>
      <c r="N227" s="68" t="str">
        <f>[2]Mides!M213</f>
        <v>X</v>
      </c>
      <c r="O227" s="68">
        <f t="shared" si="3"/>
        <v>0</v>
      </c>
      <c r="P227" s="68" t="str">
        <f>[2]Mides!R213</f>
        <v>Guatemala</v>
      </c>
      <c r="Q227" s="68" t="str">
        <f>[2]Mides!S213</f>
        <v>Guatemala</v>
      </c>
    </row>
    <row r="228" spans="2:17" x14ac:dyDescent="0.25">
      <c r="B228" s="79" t="str">
        <f>[2]Mides!E214</f>
        <v>Zabdi</v>
      </c>
      <c r="C228" s="80" t="str">
        <f>[2]Mides!D214</f>
        <v>Sis</v>
      </c>
      <c r="D228" s="66" t="str">
        <f>IF([2]Mides!F214=1,"X"," ")</f>
        <v xml:space="preserve"> </v>
      </c>
      <c r="E228" s="66" t="str">
        <f>IF([2]Mides!F214=2,"X"," ")</f>
        <v>X</v>
      </c>
      <c r="F228" s="67">
        <f>[2]Mides!B214</f>
        <v>3031154240108</v>
      </c>
      <c r="G228" s="66" t="str">
        <f>IF(AND([2]Mides!H214&gt;=1,[2]Mides!H214&lt;=14),"X"," ")</f>
        <v xml:space="preserve"> </v>
      </c>
      <c r="H228" s="66" t="str">
        <f>IF(AND([2]Mides!H214&gt;=14,[2]Mides!H214&lt;=30),"X"," ")</f>
        <v>X</v>
      </c>
      <c r="I228" s="66" t="str">
        <f>IF(AND([2]Mides!H214&gt;=31,[2]Mides!H214&lt;=60),"X","  ")</f>
        <v xml:space="preserve">  </v>
      </c>
      <c r="J228" s="66" t="str">
        <f>IF([2]Mides!H214&gt;60,"X", "  ")</f>
        <v xml:space="preserve">  </v>
      </c>
      <c r="K228" s="68">
        <f>[2]Mides!N214</f>
        <v>0</v>
      </c>
      <c r="L228" s="68">
        <f>[2]Mides!K214</f>
        <v>0</v>
      </c>
      <c r="M228" s="68">
        <f>[2]Mides!L214</f>
        <v>0</v>
      </c>
      <c r="N228" s="68" t="str">
        <f>[2]Mides!M214</f>
        <v>X</v>
      </c>
      <c r="O228" s="68">
        <f t="shared" si="3"/>
        <v>0</v>
      </c>
      <c r="P228" s="68" t="str">
        <f>[2]Mides!R214</f>
        <v>Guatemala</v>
      </c>
      <c r="Q228" s="68" t="str">
        <f>[2]Mides!S214</f>
        <v>Guatemala</v>
      </c>
    </row>
    <row r="229" spans="2:17" x14ac:dyDescent="0.25">
      <c r="B229" s="79" t="str">
        <f>[2]Mides!E215</f>
        <v>Carlos</v>
      </c>
      <c r="C229" s="80" t="str">
        <f>[2]Mides!D215</f>
        <v>Lopez</v>
      </c>
      <c r="D229" s="66" t="str">
        <f>IF([2]Mides!F215=1,"X"," ")</f>
        <v xml:space="preserve"> </v>
      </c>
      <c r="E229" s="66" t="str">
        <f>IF([2]Mides!F215=2,"X"," ")</f>
        <v>X</v>
      </c>
      <c r="F229" s="67">
        <f>[2]Mides!B215</f>
        <v>1877789572201</v>
      </c>
      <c r="G229" s="66" t="str">
        <f>IF(AND([2]Mides!H215&gt;=1,[2]Mides!H215&lt;=14),"X"," ")</f>
        <v xml:space="preserve"> </v>
      </c>
      <c r="H229" s="66" t="str">
        <f>IF(AND([2]Mides!H215&gt;=14,[2]Mides!H215&lt;=30),"X"," ")</f>
        <v xml:space="preserve"> </v>
      </c>
      <c r="I229" s="66" t="str">
        <f>IF(AND([2]Mides!H215&gt;=31,[2]Mides!H215&lt;=60),"X","  ")</f>
        <v>X</v>
      </c>
      <c r="J229" s="66" t="str">
        <f>IF([2]Mides!H215&gt;60,"X", "  ")</f>
        <v xml:space="preserve">  </v>
      </c>
      <c r="K229" s="68">
        <f>[2]Mides!N215</f>
        <v>0</v>
      </c>
      <c r="L229" s="68">
        <f>[2]Mides!K215</f>
        <v>0</v>
      </c>
      <c r="M229" s="68">
        <f>[2]Mides!L215</f>
        <v>0</v>
      </c>
      <c r="N229" s="68" t="str">
        <f>[2]Mides!M215</f>
        <v>X</v>
      </c>
      <c r="O229" s="68">
        <f t="shared" si="3"/>
        <v>0</v>
      </c>
      <c r="P229" s="68" t="str">
        <f>[2]Mides!R215</f>
        <v>Guatemala</v>
      </c>
      <c r="Q229" s="68" t="str">
        <f>[2]Mides!S215</f>
        <v>Guatemala</v>
      </c>
    </row>
    <row r="230" spans="2:17" x14ac:dyDescent="0.25">
      <c r="B230" s="79" t="str">
        <f>[2]Mides!E216</f>
        <v xml:space="preserve">Claudia </v>
      </c>
      <c r="C230" s="80" t="str">
        <f>[2]Mides!D216</f>
        <v>Tay</v>
      </c>
      <c r="D230" s="66" t="str">
        <f>IF([2]Mides!F216=1,"X"," ")</f>
        <v>X</v>
      </c>
      <c r="E230" s="66" t="str">
        <f>IF([2]Mides!F216=2,"X"," ")</f>
        <v xml:space="preserve"> </v>
      </c>
      <c r="F230" s="67">
        <f>[2]Mides!B216</f>
        <v>1734832590101</v>
      </c>
      <c r="G230" s="66" t="str">
        <f>IF(AND([2]Mides!H216&gt;=1,[2]Mides!H216&lt;=14),"X"," ")</f>
        <v xml:space="preserve"> </v>
      </c>
      <c r="H230" s="66" t="str">
        <f>IF(AND([2]Mides!H216&gt;=14,[2]Mides!H216&lt;=30),"X"," ")</f>
        <v xml:space="preserve"> </v>
      </c>
      <c r="I230" s="66" t="str">
        <f>IF(AND([2]Mides!H216&gt;=31,[2]Mides!H216&lt;=60),"X","  ")</f>
        <v>X</v>
      </c>
      <c r="J230" s="66" t="str">
        <f>IF([2]Mides!H216&gt;60,"X", "  ")</f>
        <v xml:space="preserve">  </v>
      </c>
      <c r="K230" s="68">
        <f>[2]Mides!N216</f>
        <v>0</v>
      </c>
      <c r="L230" s="68">
        <f>[2]Mides!K216</f>
        <v>0</v>
      </c>
      <c r="M230" s="68">
        <f>[2]Mides!L216</f>
        <v>0</v>
      </c>
      <c r="N230" s="68" t="str">
        <f>[2]Mides!M216</f>
        <v>X</v>
      </c>
      <c r="O230" s="68">
        <f t="shared" si="3"/>
        <v>0</v>
      </c>
      <c r="P230" s="68" t="str">
        <f>[2]Mides!R216</f>
        <v>Guatemala</v>
      </c>
      <c r="Q230" s="68" t="str">
        <f>[2]Mides!S216</f>
        <v>Guatemala</v>
      </c>
    </row>
    <row r="231" spans="2:17" x14ac:dyDescent="0.25">
      <c r="B231" s="79" t="str">
        <f>[2]Mides!E217</f>
        <v>Carlos</v>
      </c>
      <c r="C231" s="80" t="str">
        <f>[2]Mides!D217</f>
        <v>De Leon</v>
      </c>
      <c r="D231" s="66" t="str">
        <f>IF([2]Mides!F217=1,"X"," ")</f>
        <v>X</v>
      </c>
      <c r="E231" s="66" t="str">
        <f>IF([2]Mides!F217=2,"X"," ")</f>
        <v xml:space="preserve"> </v>
      </c>
      <c r="F231" s="67">
        <f>[2]Mides!B217</f>
        <v>1984563791406</v>
      </c>
      <c r="G231" s="66" t="str">
        <f>IF(AND([2]Mides!H217&gt;=1,[2]Mides!H217&lt;=14),"X"," ")</f>
        <v xml:space="preserve"> </v>
      </c>
      <c r="H231" s="66" t="str">
        <f>IF(AND([2]Mides!H217&gt;=14,[2]Mides!H217&lt;=30),"X"," ")</f>
        <v xml:space="preserve"> </v>
      </c>
      <c r="I231" s="66" t="str">
        <f>IF(AND([2]Mides!H217&gt;=31,[2]Mides!H217&lt;=60),"X","  ")</f>
        <v xml:space="preserve">  </v>
      </c>
      <c r="J231" s="66" t="str">
        <f>IF([2]Mides!H217&gt;60,"X", "  ")</f>
        <v>X</v>
      </c>
      <c r="K231" s="68">
        <f>[2]Mides!N217</f>
        <v>0</v>
      </c>
      <c r="L231" s="68">
        <f>[2]Mides!K217</f>
        <v>0</v>
      </c>
      <c r="M231" s="68">
        <f>[2]Mides!L217</f>
        <v>0</v>
      </c>
      <c r="N231" s="68" t="str">
        <f>[2]Mides!M217</f>
        <v>X</v>
      </c>
      <c r="O231" s="68">
        <f t="shared" si="3"/>
        <v>0</v>
      </c>
      <c r="P231" s="68" t="str">
        <f>[2]Mides!R217</f>
        <v>Guatemala</v>
      </c>
      <c r="Q231" s="68" t="str">
        <f>[2]Mides!S217</f>
        <v>Guatemala</v>
      </c>
    </row>
    <row r="232" spans="2:17" x14ac:dyDescent="0.25">
      <c r="B232" s="79" t="str">
        <f>[2]Mides!E218</f>
        <v>Ninfa</v>
      </c>
      <c r="C232" s="80" t="str">
        <f>[2]Mides!D218</f>
        <v>Villegas</v>
      </c>
      <c r="D232" s="66" t="str">
        <f>IF([2]Mides!F218=1,"X"," ")</f>
        <v>X</v>
      </c>
      <c r="E232" s="66" t="str">
        <f>IF([2]Mides!F218=2,"X"," ")</f>
        <v xml:space="preserve"> </v>
      </c>
      <c r="F232" s="67">
        <f>[2]Mides!B218</f>
        <v>2354027290921</v>
      </c>
      <c r="G232" s="66" t="str">
        <f>IF(AND([2]Mides!H218&gt;=1,[2]Mides!H218&lt;=14),"X"," ")</f>
        <v xml:space="preserve"> </v>
      </c>
      <c r="H232" s="66" t="str">
        <f>IF(AND([2]Mides!H218&gt;=14,[2]Mides!H218&lt;=30),"X"," ")</f>
        <v xml:space="preserve"> </v>
      </c>
      <c r="I232" s="66" t="str">
        <f>IF(AND([2]Mides!H218&gt;=31,[2]Mides!H218&lt;=60),"X","  ")</f>
        <v>X</v>
      </c>
      <c r="J232" s="66" t="str">
        <f>IF([2]Mides!H218&gt;60,"X", "  ")</f>
        <v xml:space="preserve">  </v>
      </c>
      <c r="K232" s="68">
        <f>[2]Mides!N218</f>
        <v>0</v>
      </c>
      <c r="L232" s="68">
        <f>[2]Mides!K218</f>
        <v>0</v>
      </c>
      <c r="M232" s="68">
        <f>[2]Mides!L218</f>
        <v>0</v>
      </c>
      <c r="N232" s="68" t="str">
        <f>[2]Mides!M218</f>
        <v>X</v>
      </c>
      <c r="O232" s="68">
        <f t="shared" si="3"/>
        <v>0</v>
      </c>
      <c r="P232" s="68" t="str">
        <f>[2]Mides!R218</f>
        <v>Guatemala</v>
      </c>
      <c r="Q232" s="68" t="str">
        <f>[2]Mides!S218</f>
        <v>Guatemala</v>
      </c>
    </row>
    <row r="233" spans="2:17" x14ac:dyDescent="0.25">
      <c r="B233" s="79" t="str">
        <f>[2]Mides!E219</f>
        <v>Mauricio</v>
      </c>
      <c r="C233" s="80" t="str">
        <f>[2]Mides!D219</f>
        <v>De Leon</v>
      </c>
      <c r="D233" s="66" t="str">
        <f>IF([2]Mides!F219=1,"X"," ")</f>
        <v xml:space="preserve"> </v>
      </c>
      <c r="E233" s="66" t="str">
        <f>IF([2]Mides!F219=2,"X"," ")</f>
        <v>X</v>
      </c>
      <c r="F233" s="67">
        <f>[2]Mides!B219</f>
        <v>1993792030101</v>
      </c>
      <c r="G233" s="66" t="str">
        <f>IF(AND([2]Mides!H219&gt;=1,[2]Mides!H219&lt;=14),"X"," ")</f>
        <v xml:space="preserve"> </v>
      </c>
      <c r="H233" s="66" t="str">
        <f>IF(AND([2]Mides!H219&gt;=14,[2]Mides!H219&lt;=30),"X"," ")</f>
        <v xml:space="preserve"> </v>
      </c>
      <c r="I233" s="66" t="str">
        <f>IF(AND([2]Mides!H219&gt;=31,[2]Mides!H219&lt;=60),"X","  ")</f>
        <v>X</v>
      </c>
      <c r="J233" s="66" t="str">
        <f>IF([2]Mides!H219&gt;60,"X", "  ")</f>
        <v xml:space="preserve">  </v>
      </c>
      <c r="K233" s="68">
        <f>[2]Mides!N219</f>
        <v>0</v>
      </c>
      <c r="L233" s="68">
        <f>[2]Mides!K219</f>
        <v>0</v>
      </c>
      <c r="M233" s="68">
        <f>[2]Mides!L219</f>
        <v>0</v>
      </c>
      <c r="N233" s="68" t="str">
        <f>[2]Mides!M219</f>
        <v>X</v>
      </c>
      <c r="O233" s="68">
        <f t="shared" si="3"/>
        <v>0</v>
      </c>
      <c r="P233" s="68" t="str">
        <f>[2]Mides!R219</f>
        <v>Guatemala</v>
      </c>
      <c r="Q233" s="68" t="str">
        <f>[2]Mides!S219</f>
        <v>Guatemala</v>
      </c>
    </row>
    <row r="234" spans="2:17" x14ac:dyDescent="0.25">
      <c r="B234" s="79" t="str">
        <f>[2]Mides!E220</f>
        <v>Josue</v>
      </c>
      <c r="C234" s="80" t="str">
        <f>[2]Mides!D220</f>
        <v>Turcios</v>
      </c>
      <c r="D234" s="66" t="str">
        <f>IF([2]Mides!F220=1,"X"," ")</f>
        <v xml:space="preserve"> </v>
      </c>
      <c r="E234" s="66" t="str">
        <f>IF([2]Mides!F220=2,"X"," ")</f>
        <v>X</v>
      </c>
      <c r="F234" s="67">
        <f>[2]Mides!B220</f>
        <v>2132834330101</v>
      </c>
      <c r="G234" s="66" t="str">
        <f>IF(AND([2]Mides!H220&gt;=1,[2]Mides!H220&lt;=14),"X"," ")</f>
        <v>X</v>
      </c>
      <c r="H234" s="66" t="str">
        <f>IF(AND([2]Mides!H220&gt;=14,[2]Mides!H220&lt;=30),"X"," ")</f>
        <v xml:space="preserve"> </v>
      </c>
      <c r="I234" s="66" t="str">
        <f>IF(AND([2]Mides!H220&gt;=31,[2]Mides!H220&lt;=60),"X","  ")</f>
        <v xml:space="preserve">  </v>
      </c>
      <c r="J234" s="66" t="str">
        <f>IF([2]Mides!H220&gt;60,"X", "  ")</f>
        <v xml:space="preserve">  </v>
      </c>
      <c r="K234" s="68">
        <f>[2]Mides!N220</f>
        <v>0</v>
      </c>
      <c r="L234" s="68">
        <f>[2]Mides!K220</f>
        <v>0</v>
      </c>
      <c r="M234" s="68">
        <f>[2]Mides!L220</f>
        <v>0</v>
      </c>
      <c r="N234" s="68" t="str">
        <f>[2]Mides!M220</f>
        <v>X</v>
      </c>
      <c r="O234" s="68">
        <f t="shared" si="3"/>
        <v>0</v>
      </c>
      <c r="P234" s="68" t="str">
        <f>[2]Mides!R220</f>
        <v>Guatemala</v>
      </c>
      <c r="Q234" s="68" t="str">
        <f>[2]Mides!S220</f>
        <v>Guatemala</v>
      </c>
    </row>
    <row r="235" spans="2:17" x14ac:dyDescent="0.25">
      <c r="B235" s="79" t="str">
        <f>[2]Mides!E221</f>
        <v>Sebastian</v>
      </c>
      <c r="C235" s="80" t="str">
        <f>[2]Mides!D221</f>
        <v>Ortiz</v>
      </c>
      <c r="D235" s="66" t="str">
        <f>IF([2]Mides!F221=1,"X"," ")</f>
        <v xml:space="preserve"> </v>
      </c>
      <c r="E235" s="66" t="str">
        <f>IF([2]Mides!F221=2,"X"," ")</f>
        <v>X</v>
      </c>
      <c r="F235" s="67">
        <f>[2]Mides!B221</f>
        <v>0</v>
      </c>
      <c r="G235" s="66" t="str">
        <f>IF(AND([2]Mides!H221&gt;=1,[2]Mides!H221&lt;=14),"X"," ")</f>
        <v>X</v>
      </c>
      <c r="H235" s="66" t="str">
        <f>IF(AND([2]Mides!H221&gt;=14,[2]Mides!H221&lt;=30),"X"," ")</f>
        <v xml:space="preserve"> </v>
      </c>
      <c r="I235" s="66" t="str">
        <f>IF(AND([2]Mides!H221&gt;=31,[2]Mides!H221&lt;=60),"X","  ")</f>
        <v xml:space="preserve">  </v>
      </c>
      <c r="J235" s="66" t="str">
        <f>IF([2]Mides!H221&gt;60,"X", "  ")</f>
        <v xml:space="preserve">  </v>
      </c>
      <c r="K235" s="68">
        <f>[2]Mides!N221</f>
        <v>0</v>
      </c>
      <c r="L235" s="68">
        <f>[2]Mides!K221</f>
        <v>0</v>
      </c>
      <c r="M235" s="68">
        <f>[2]Mides!L221</f>
        <v>0</v>
      </c>
      <c r="N235" s="68" t="str">
        <f>[2]Mides!M221</f>
        <v>X</v>
      </c>
      <c r="O235" s="68">
        <f t="shared" si="3"/>
        <v>0</v>
      </c>
      <c r="P235" s="68" t="str">
        <f>[2]Mides!R221</f>
        <v>Guatemala</v>
      </c>
      <c r="Q235" s="68" t="str">
        <f>[2]Mides!S221</f>
        <v>Guatemala</v>
      </c>
    </row>
    <row r="236" spans="2:17" x14ac:dyDescent="0.25">
      <c r="B236" s="79" t="str">
        <f>[2]Mides!E222</f>
        <v>Ramibel</v>
      </c>
      <c r="C236" s="80" t="str">
        <f>[2]Mides!D222</f>
        <v>Saminez</v>
      </c>
      <c r="D236" s="66" t="str">
        <f>IF([2]Mides!F222=1,"X"," ")</f>
        <v>X</v>
      </c>
      <c r="E236" s="66" t="str">
        <f>IF([2]Mides!F222=2,"X"," ")</f>
        <v xml:space="preserve"> </v>
      </c>
      <c r="F236" s="67">
        <f>[2]Mides!B222</f>
        <v>2469749150701</v>
      </c>
      <c r="G236" s="66" t="str">
        <f>IF(AND([2]Mides!H222&gt;=1,[2]Mides!H222&lt;=14),"X"," ")</f>
        <v xml:space="preserve"> </v>
      </c>
      <c r="H236" s="66" t="str">
        <f>IF(AND([2]Mides!H222&gt;=14,[2]Mides!H222&lt;=30),"X"," ")</f>
        <v xml:space="preserve"> </v>
      </c>
      <c r="I236" s="66" t="str">
        <f>IF(AND([2]Mides!H222&gt;=31,[2]Mides!H222&lt;=60),"X","  ")</f>
        <v>X</v>
      </c>
      <c r="J236" s="66" t="str">
        <f>IF([2]Mides!H222&gt;60,"X", "  ")</f>
        <v xml:space="preserve">  </v>
      </c>
      <c r="K236" s="68">
        <f>[2]Mides!N222</f>
        <v>0</v>
      </c>
      <c r="L236" s="68">
        <f>[2]Mides!K222</f>
        <v>0</v>
      </c>
      <c r="M236" s="68">
        <f>[2]Mides!L222</f>
        <v>0</v>
      </c>
      <c r="N236" s="68" t="str">
        <f>[2]Mides!M222</f>
        <v>X</v>
      </c>
      <c r="O236" s="68">
        <f t="shared" si="3"/>
        <v>0</v>
      </c>
      <c r="P236" s="68" t="str">
        <f>[2]Mides!R222</f>
        <v>Guatemala</v>
      </c>
      <c r="Q236" s="68" t="str">
        <f>[2]Mides!S222</f>
        <v>Guatemala</v>
      </c>
    </row>
    <row r="237" spans="2:17" x14ac:dyDescent="0.25">
      <c r="B237" s="79" t="str">
        <f>[2]Mides!E223</f>
        <v>Daniela</v>
      </c>
      <c r="C237" s="80" t="str">
        <f>[2]Mides!D223</f>
        <v>Bonilla</v>
      </c>
      <c r="D237" s="66" t="str">
        <f>IF([2]Mides!F223=1,"X"," ")</f>
        <v>X</v>
      </c>
      <c r="E237" s="66" t="str">
        <f>IF([2]Mides!F223=2,"X"," ")</f>
        <v xml:space="preserve"> </v>
      </c>
      <c r="F237" s="67">
        <f>[2]Mides!B223</f>
        <v>2799253360108</v>
      </c>
      <c r="G237" s="66" t="str">
        <f>IF(AND([2]Mides!H223&gt;=1,[2]Mides!H223&lt;=14),"X"," ")</f>
        <v xml:space="preserve"> </v>
      </c>
      <c r="H237" s="66" t="str">
        <f>IF(AND([2]Mides!H223&gt;=14,[2]Mides!H223&lt;=30),"X"," ")</f>
        <v>X</v>
      </c>
      <c r="I237" s="66" t="str">
        <f>IF(AND([2]Mides!H223&gt;=31,[2]Mides!H223&lt;=60),"X","  ")</f>
        <v xml:space="preserve">  </v>
      </c>
      <c r="J237" s="66" t="str">
        <f>IF([2]Mides!H223&gt;60,"X", "  ")</f>
        <v xml:space="preserve">  </v>
      </c>
      <c r="K237" s="68">
        <f>[2]Mides!N223</f>
        <v>0</v>
      </c>
      <c r="L237" s="68">
        <f>[2]Mides!K223</f>
        <v>0</v>
      </c>
      <c r="M237" s="68">
        <f>[2]Mides!L223</f>
        <v>0</v>
      </c>
      <c r="N237" s="68" t="str">
        <f>[2]Mides!M223</f>
        <v>X</v>
      </c>
      <c r="O237" s="68">
        <f t="shared" si="3"/>
        <v>0</v>
      </c>
      <c r="P237" s="68" t="str">
        <f>[2]Mides!R223</f>
        <v>Guatemala</v>
      </c>
      <c r="Q237" s="68" t="str">
        <f>[2]Mides!S223</f>
        <v>Guatemala</v>
      </c>
    </row>
    <row r="238" spans="2:17" x14ac:dyDescent="0.25">
      <c r="B238" s="79" t="str">
        <f>[2]Mides!E224</f>
        <v>Londi</v>
      </c>
      <c r="C238" s="80" t="str">
        <f>[2]Mides!D224</f>
        <v>Cabrera</v>
      </c>
      <c r="D238" s="66" t="str">
        <f>IF([2]Mides!F224=1,"X"," ")</f>
        <v>X</v>
      </c>
      <c r="E238" s="66" t="str">
        <f>IF([2]Mides!F224=2,"X"," ")</f>
        <v xml:space="preserve"> </v>
      </c>
      <c r="F238" s="67">
        <f>[2]Mides!B224</f>
        <v>1582893740101</v>
      </c>
      <c r="G238" s="66" t="str">
        <f>IF(AND([2]Mides!H224&gt;=1,[2]Mides!H224&lt;=14),"X"," ")</f>
        <v xml:space="preserve"> </v>
      </c>
      <c r="H238" s="66" t="str">
        <f>IF(AND([2]Mides!H224&gt;=14,[2]Mides!H224&lt;=30),"X"," ")</f>
        <v xml:space="preserve"> </v>
      </c>
      <c r="I238" s="66" t="str">
        <f>IF(AND([2]Mides!H224&gt;=31,[2]Mides!H224&lt;=60),"X","  ")</f>
        <v>X</v>
      </c>
      <c r="J238" s="66" t="str">
        <f>IF([2]Mides!H224&gt;60,"X", "  ")</f>
        <v xml:space="preserve">  </v>
      </c>
      <c r="K238" s="68">
        <f>[2]Mides!N224</f>
        <v>0</v>
      </c>
      <c r="L238" s="68">
        <f>[2]Mides!K224</f>
        <v>0</v>
      </c>
      <c r="M238" s="68">
        <f>[2]Mides!L224</f>
        <v>0</v>
      </c>
      <c r="N238" s="68" t="str">
        <f>[2]Mides!M224</f>
        <v>X</v>
      </c>
      <c r="O238" s="68">
        <f t="shared" si="3"/>
        <v>0</v>
      </c>
      <c r="P238" s="68" t="str">
        <f>[2]Mides!R224</f>
        <v>Guatemala</v>
      </c>
      <c r="Q238" s="68" t="str">
        <f>[2]Mides!S224</f>
        <v>Guatemala</v>
      </c>
    </row>
    <row r="239" spans="2:17" x14ac:dyDescent="0.25">
      <c r="B239" s="79" t="str">
        <f>[2]Mides!E225</f>
        <v>Karla</v>
      </c>
      <c r="C239" s="80" t="str">
        <f>[2]Mides!D225</f>
        <v>Chuga</v>
      </c>
      <c r="D239" s="66" t="str">
        <f>IF([2]Mides!F225=1,"X"," ")</f>
        <v>X</v>
      </c>
      <c r="E239" s="66" t="str">
        <f>IF([2]Mides!F225=2,"X"," ")</f>
        <v xml:space="preserve"> </v>
      </c>
      <c r="F239" s="67">
        <f>[2]Mides!B225</f>
        <v>2780346080101</v>
      </c>
      <c r="G239" s="66" t="str">
        <f>IF(AND([2]Mides!H225&gt;=1,[2]Mides!H225&lt;=14),"X"," ")</f>
        <v xml:space="preserve"> </v>
      </c>
      <c r="H239" s="66" t="str">
        <f>IF(AND([2]Mides!H225&gt;=14,[2]Mides!H225&lt;=30),"X"," ")</f>
        <v xml:space="preserve"> </v>
      </c>
      <c r="I239" s="66" t="str">
        <f>IF(AND([2]Mides!H225&gt;=31,[2]Mides!H225&lt;=60),"X","  ")</f>
        <v>X</v>
      </c>
      <c r="J239" s="66" t="str">
        <f>IF([2]Mides!H225&gt;60,"X", "  ")</f>
        <v xml:space="preserve">  </v>
      </c>
      <c r="K239" s="68">
        <f>[2]Mides!N225</f>
        <v>0</v>
      </c>
      <c r="L239" s="68">
        <f>[2]Mides!K225</f>
        <v>0</v>
      </c>
      <c r="M239" s="68">
        <f>[2]Mides!L225</f>
        <v>0</v>
      </c>
      <c r="N239" s="68" t="str">
        <f>[2]Mides!M225</f>
        <v>X</v>
      </c>
      <c r="O239" s="68">
        <f t="shared" si="3"/>
        <v>0</v>
      </c>
      <c r="P239" s="68" t="str">
        <f>[2]Mides!R225</f>
        <v>Guatemala</v>
      </c>
      <c r="Q239" s="68" t="str">
        <f>[2]Mides!S225</f>
        <v>Guatemala</v>
      </c>
    </row>
    <row r="240" spans="2:17" x14ac:dyDescent="0.25">
      <c r="B240" s="79" t="str">
        <f>[2]Mides!E226</f>
        <v>Angela</v>
      </c>
      <c r="C240" s="80" t="str">
        <f>[2]Mides!D226</f>
        <v>Roquel</v>
      </c>
      <c r="D240" s="66" t="str">
        <f>IF([2]Mides!F226=1,"X"," ")</f>
        <v>X</v>
      </c>
      <c r="E240" s="66" t="str">
        <f>IF([2]Mides!F226=2,"X"," ")</f>
        <v xml:space="preserve"> </v>
      </c>
      <c r="F240" s="67">
        <f>[2]Mides!B226</f>
        <v>0</v>
      </c>
      <c r="G240" s="66" t="str">
        <f>IF(AND([2]Mides!H226&gt;=1,[2]Mides!H226&lt;=14),"X"," ")</f>
        <v>X</v>
      </c>
      <c r="H240" s="66" t="str">
        <f>IF(AND([2]Mides!H226&gt;=14,[2]Mides!H226&lt;=30),"X"," ")</f>
        <v xml:space="preserve"> </v>
      </c>
      <c r="I240" s="66" t="str">
        <f>IF(AND([2]Mides!H226&gt;=31,[2]Mides!H226&lt;=60),"X","  ")</f>
        <v xml:space="preserve">  </v>
      </c>
      <c r="J240" s="66" t="str">
        <f>IF([2]Mides!H226&gt;60,"X", "  ")</f>
        <v xml:space="preserve">  </v>
      </c>
      <c r="K240" s="68">
        <f>[2]Mides!N226</f>
        <v>0</v>
      </c>
      <c r="L240" s="68">
        <f>[2]Mides!K226</f>
        <v>0</v>
      </c>
      <c r="M240" s="68">
        <f>[2]Mides!L226</f>
        <v>0</v>
      </c>
      <c r="N240" s="68" t="str">
        <f>[2]Mides!M226</f>
        <v>X</v>
      </c>
      <c r="O240" s="68">
        <f t="shared" si="3"/>
        <v>0</v>
      </c>
      <c r="P240" s="68" t="str">
        <f>[2]Mides!R226</f>
        <v>Guatemala</v>
      </c>
      <c r="Q240" s="68" t="str">
        <f>[2]Mides!S226</f>
        <v>Guatemala</v>
      </c>
    </row>
    <row r="241" spans="2:17" x14ac:dyDescent="0.25">
      <c r="B241" s="79" t="str">
        <f>[2]Mides!E227</f>
        <v>Haylin</v>
      </c>
      <c r="C241" s="80" t="str">
        <f>[2]Mides!D227</f>
        <v>Gomez</v>
      </c>
      <c r="D241" s="66" t="str">
        <f>IF([2]Mides!F227=1,"X"," ")</f>
        <v>X</v>
      </c>
      <c r="E241" s="66" t="str">
        <f>IF([2]Mides!F227=2,"X"," ")</f>
        <v xml:space="preserve"> </v>
      </c>
      <c r="F241" s="67">
        <f>[2]Mides!B227</f>
        <v>0</v>
      </c>
      <c r="G241" s="66" t="str">
        <f>IF(AND([2]Mides!H227&gt;=1,[2]Mides!H227&lt;=14),"X"," ")</f>
        <v>X</v>
      </c>
      <c r="H241" s="66" t="str">
        <f>IF(AND([2]Mides!H227&gt;=14,[2]Mides!H227&lt;=30),"X"," ")</f>
        <v xml:space="preserve"> </v>
      </c>
      <c r="I241" s="66" t="str">
        <f>IF(AND([2]Mides!H227&gt;=31,[2]Mides!H227&lt;=60),"X","  ")</f>
        <v xml:space="preserve">  </v>
      </c>
      <c r="J241" s="66" t="str">
        <f>IF([2]Mides!H227&gt;60,"X", "  ")</f>
        <v xml:space="preserve">  </v>
      </c>
      <c r="K241" s="68">
        <f>[2]Mides!N227</f>
        <v>0</v>
      </c>
      <c r="L241" s="68">
        <f>[2]Mides!K227</f>
        <v>0</v>
      </c>
      <c r="M241" s="68">
        <f>[2]Mides!L227</f>
        <v>0</v>
      </c>
      <c r="N241" s="68" t="str">
        <f>[2]Mides!M227</f>
        <v>X</v>
      </c>
      <c r="O241" s="68">
        <f t="shared" si="3"/>
        <v>0</v>
      </c>
      <c r="P241" s="68" t="str">
        <f>[2]Mides!R227</f>
        <v>Guatemala</v>
      </c>
      <c r="Q241" s="68" t="str">
        <f>[2]Mides!S227</f>
        <v>Guatemala</v>
      </c>
    </row>
    <row r="242" spans="2:17" x14ac:dyDescent="0.25">
      <c r="B242" s="79" t="str">
        <f>[2]Mides!E228</f>
        <v>Meri</v>
      </c>
      <c r="C242" s="80" t="str">
        <f>[2]Mides!D228</f>
        <v>Acuta</v>
      </c>
      <c r="D242" s="66" t="str">
        <f>IF([2]Mides!F228=1,"X"," ")</f>
        <v>X</v>
      </c>
      <c r="E242" s="66" t="str">
        <f>IF([2]Mides!F228=2,"X"," ")</f>
        <v xml:space="preserve"> </v>
      </c>
      <c r="F242" s="67">
        <f>[2]Mides!B228</f>
        <v>2447149400101</v>
      </c>
      <c r="G242" s="66" t="str">
        <f>IF(AND([2]Mides!H228&gt;=1,[2]Mides!H228&lt;=14),"X"," ")</f>
        <v xml:space="preserve"> </v>
      </c>
      <c r="H242" s="66" t="str">
        <f>IF(AND([2]Mides!H228&gt;=14,[2]Mides!H228&lt;=30),"X"," ")</f>
        <v xml:space="preserve"> </v>
      </c>
      <c r="I242" s="66" t="str">
        <f>IF(AND([2]Mides!H228&gt;=31,[2]Mides!H228&lt;=60),"X","  ")</f>
        <v>X</v>
      </c>
      <c r="J242" s="66" t="str">
        <f>IF([2]Mides!H228&gt;60,"X", "  ")</f>
        <v xml:space="preserve">  </v>
      </c>
      <c r="K242" s="68">
        <f>[2]Mides!N228</f>
        <v>0</v>
      </c>
      <c r="L242" s="68">
        <f>[2]Mides!K228</f>
        <v>0</v>
      </c>
      <c r="M242" s="68">
        <f>[2]Mides!L228</f>
        <v>0</v>
      </c>
      <c r="N242" s="68" t="str">
        <f>[2]Mides!M228</f>
        <v>X</v>
      </c>
      <c r="O242" s="68">
        <f t="shared" si="3"/>
        <v>0</v>
      </c>
      <c r="P242" s="68" t="str">
        <f>[2]Mides!R228</f>
        <v>Guatemala</v>
      </c>
      <c r="Q242" s="68" t="str">
        <f>[2]Mides!S228</f>
        <v>Guatemala</v>
      </c>
    </row>
    <row r="243" spans="2:17" x14ac:dyDescent="0.25">
      <c r="B243" s="79" t="str">
        <f>[2]Mides!E229</f>
        <v>Lilian</v>
      </c>
      <c r="C243" s="80" t="str">
        <f>[2]Mides!D229</f>
        <v>Santos</v>
      </c>
      <c r="D243" s="66" t="str">
        <f>IF([2]Mides!F229=1,"X"," ")</f>
        <v>X</v>
      </c>
      <c r="E243" s="66" t="str">
        <f>IF([2]Mides!F229=2,"X"," ")</f>
        <v xml:space="preserve"> </v>
      </c>
      <c r="F243" s="67">
        <f>[2]Mides!B229</f>
        <v>2622159500411</v>
      </c>
      <c r="G243" s="66" t="str">
        <f>IF(AND([2]Mides!H229&gt;=1,[2]Mides!H229&lt;=14),"X"," ")</f>
        <v xml:space="preserve"> </v>
      </c>
      <c r="H243" s="66" t="str">
        <f>IF(AND([2]Mides!H229&gt;=14,[2]Mides!H229&lt;=30),"X"," ")</f>
        <v xml:space="preserve"> </v>
      </c>
      <c r="I243" s="66" t="str">
        <f>IF(AND([2]Mides!H229&gt;=31,[2]Mides!H229&lt;=60),"X","  ")</f>
        <v>X</v>
      </c>
      <c r="J243" s="66" t="str">
        <f>IF([2]Mides!H229&gt;60,"X", "  ")</f>
        <v xml:space="preserve">  </v>
      </c>
      <c r="K243" s="68">
        <f>[2]Mides!N229</f>
        <v>0</v>
      </c>
      <c r="L243" s="68">
        <f>[2]Mides!K229</f>
        <v>0</v>
      </c>
      <c r="M243" s="68">
        <f>[2]Mides!L229</f>
        <v>0</v>
      </c>
      <c r="N243" s="68" t="str">
        <f>[2]Mides!M229</f>
        <v>X</v>
      </c>
      <c r="O243" s="68">
        <f t="shared" si="3"/>
        <v>0</v>
      </c>
      <c r="P243" s="68" t="str">
        <f>[2]Mides!R229</f>
        <v>Guatemala</v>
      </c>
      <c r="Q243" s="68" t="str">
        <f>[2]Mides!S229</f>
        <v>Guatemala</v>
      </c>
    </row>
    <row r="244" spans="2:17" x14ac:dyDescent="0.25">
      <c r="B244" s="79" t="str">
        <f>[2]Mides!E230</f>
        <v>ZabdY</v>
      </c>
      <c r="C244" s="80" t="str">
        <f>[2]Mides!D230</f>
        <v>Gomez</v>
      </c>
      <c r="D244" s="66" t="str">
        <f>IF([2]Mides!F230=1,"X"," ")</f>
        <v>X</v>
      </c>
      <c r="E244" s="66" t="str">
        <f>IF([2]Mides!F230=2,"X"," ")</f>
        <v xml:space="preserve"> </v>
      </c>
      <c r="F244" s="67">
        <f>[2]Mides!B230</f>
        <v>0</v>
      </c>
      <c r="G244" s="66" t="str">
        <f>IF(AND([2]Mides!H230&gt;=1,[2]Mides!H230&lt;=14),"X"," ")</f>
        <v>X</v>
      </c>
      <c r="H244" s="66" t="str">
        <f>IF(AND([2]Mides!H230&gt;=14,[2]Mides!H230&lt;=30),"X"," ")</f>
        <v>X</v>
      </c>
      <c r="I244" s="66" t="str">
        <f>IF(AND([2]Mides!H230&gt;=31,[2]Mides!H230&lt;=60),"X","  ")</f>
        <v xml:space="preserve">  </v>
      </c>
      <c r="J244" s="66" t="str">
        <f>IF([2]Mides!H230&gt;60,"X", "  ")</f>
        <v xml:space="preserve">  </v>
      </c>
      <c r="K244" s="68">
        <f>[2]Mides!N230</f>
        <v>0</v>
      </c>
      <c r="L244" s="68">
        <f>[2]Mides!K230</f>
        <v>0</v>
      </c>
      <c r="M244" s="68">
        <f>[2]Mides!L230</f>
        <v>0</v>
      </c>
      <c r="N244" s="68" t="str">
        <f>[2]Mides!M230</f>
        <v>X</v>
      </c>
      <c r="O244" s="68">
        <f t="shared" si="3"/>
        <v>0</v>
      </c>
      <c r="P244" s="68" t="str">
        <f>[2]Mides!R230</f>
        <v>Guatemala</v>
      </c>
      <c r="Q244" s="68" t="str">
        <f>[2]Mides!S230</f>
        <v>Guatemala</v>
      </c>
    </row>
    <row r="245" spans="2:17" x14ac:dyDescent="0.25">
      <c r="B245" s="79" t="str">
        <f>[2]Mides!E231</f>
        <v>Eluvia</v>
      </c>
      <c r="C245" s="80" t="str">
        <f>[2]Mides!D231</f>
        <v>Monzon</v>
      </c>
      <c r="D245" s="66" t="str">
        <f>IF([2]Mides!F231=1,"X"," ")</f>
        <v>X</v>
      </c>
      <c r="E245" s="66" t="str">
        <f>IF([2]Mides!F231=2,"X"," ")</f>
        <v xml:space="preserve"> </v>
      </c>
      <c r="F245" s="67">
        <f>[2]Mides!B231</f>
        <v>1819441890101</v>
      </c>
      <c r="G245" s="66" t="str">
        <f>IF(AND([2]Mides!H231&gt;=1,[2]Mides!H231&lt;=14),"X"," ")</f>
        <v xml:space="preserve"> </v>
      </c>
      <c r="H245" s="66" t="str">
        <f>IF(AND([2]Mides!H231&gt;=14,[2]Mides!H231&lt;=30),"X"," ")</f>
        <v xml:space="preserve"> </v>
      </c>
      <c r="I245" s="66" t="str">
        <f>IF(AND([2]Mides!H231&gt;=31,[2]Mides!H231&lt;=60),"X","  ")</f>
        <v>X</v>
      </c>
      <c r="J245" s="66" t="str">
        <f>IF([2]Mides!H231&gt;60,"X", "  ")</f>
        <v xml:space="preserve">  </v>
      </c>
      <c r="K245" s="68">
        <f>[2]Mides!N231</f>
        <v>0</v>
      </c>
      <c r="L245" s="68">
        <f>[2]Mides!K231</f>
        <v>0</v>
      </c>
      <c r="M245" s="68">
        <f>[2]Mides!L231</f>
        <v>0</v>
      </c>
      <c r="N245" s="68" t="str">
        <f>[2]Mides!M231</f>
        <v>X</v>
      </c>
      <c r="O245" s="68">
        <f t="shared" si="3"/>
        <v>0</v>
      </c>
      <c r="P245" s="68" t="str">
        <f>[2]Mides!R231</f>
        <v>Guatemala</v>
      </c>
      <c r="Q245" s="68" t="str">
        <f>[2]Mides!S231</f>
        <v>Guatemala</v>
      </c>
    </row>
    <row r="246" spans="2:17" x14ac:dyDescent="0.25">
      <c r="B246" s="79" t="str">
        <f>[2]Mides!E232</f>
        <v xml:space="preserve">Mirna </v>
      </c>
      <c r="C246" s="80" t="str">
        <f>[2]Mides!D232</f>
        <v>Lemus</v>
      </c>
      <c r="D246" s="66" t="str">
        <f>IF([2]Mides!F232=1,"X"," ")</f>
        <v>X</v>
      </c>
      <c r="E246" s="66" t="str">
        <f>IF([2]Mides!F232=2,"X"," ")</f>
        <v xml:space="preserve"> </v>
      </c>
      <c r="F246" s="67">
        <f>[2]Mides!B232</f>
        <v>2447394120101</v>
      </c>
      <c r="G246" s="66" t="str">
        <f>IF(AND([2]Mides!H232&gt;=1,[2]Mides!H232&lt;=14),"X"," ")</f>
        <v xml:space="preserve"> </v>
      </c>
      <c r="H246" s="66" t="str">
        <f>IF(AND([2]Mides!H232&gt;=14,[2]Mides!H232&lt;=30),"X"," ")</f>
        <v xml:space="preserve"> </v>
      </c>
      <c r="I246" s="66" t="str">
        <f>IF(AND([2]Mides!H232&gt;=31,[2]Mides!H232&lt;=60),"X","  ")</f>
        <v>X</v>
      </c>
      <c r="J246" s="66" t="str">
        <f>IF([2]Mides!H232&gt;60,"X", "  ")</f>
        <v xml:space="preserve">  </v>
      </c>
      <c r="K246" s="68">
        <f>[2]Mides!N232</f>
        <v>0</v>
      </c>
      <c r="L246" s="68">
        <f>[2]Mides!K232</f>
        <v>0</v>
      </c>
      <c r="M246" s="68">
        <f>[2]Mides!L232</f>
        <v>0</v>
      </c>
      <c r="N246" s="68" t="str">
        <f>[2]Mides!M232</f>
        <v>X</v>
      </c>
      <c r="O246" s="68">
        <f t="shared" si="3"/>
        <v>0</v>
      </c>
      <c r="P246" s="68" t="str">
        <f>[2]Mides!R232</f>
        <v>Guatemala</v>
      </c>
      <c r="Q246" s="68" t="str">
        <f>[2]Mides!S232</f>
        <v>Guatemala</v>
      </c>
    </row>
    <row r="247" spans="2:17" x14ac:dyDescent="0.25">
      <c r="B247" s="79" t="str">
        <f>[2]Mides!E233</f>
        <v>Rossy</v>
      </c>
      <c r="C247" s="80" t="str">
        <f>[2]Mides!D233</f>
        <v>Revolorio</v>
      </c>
      <c r="D247" s="66" t="str">
        <f>IF([2]Mides!F233=1,"X"," ")</f>
        <v>X</v>
      </c>
      <c r="E247" s="66" t="str">
        <f>IF([2]Mides!F233=2,"X"," ")</f>
        <v xml:space="preserve"> </v>
      </c>
      <c r="F247" s="67">
        <f>[2]Mides!B233</f>
        <v>1788047620101</v>
      </c>
      <c r="G247" s="66" t="str">
        <f>IF(AND([2]Mides!H233&gt;=1,[2]Mides!H233&lt;=14),"X"," ")</f>
        <v xml:space="preserve"> </v>
      </c>
      <c r="H247" s="66" t="str">
        <f>IF(AND([2]Mides!H233&gt;=14,[2]Mides!H233&lt;=30),"X"," ")</f>
        <v xml:space="preserve"> </v>
      </c>
      <c r="I247" s="66" t="str">
        <f>IF(AND([2]Mides!H233&gt;=31,[2]Mides!H233&lt;=60),"X","  ")</f>
        <v>X</v>
      </c>
      <c r="J247" s="66" t="str">
        <f>IF([2]Mides!H233&gt;60,"X", "  ")</f>
        <v xml:space="preserve">  </v>
      </c>
      <c r="K247" s="68">
        <f>[2]Mides!N233</f>
        <v>0</v>
      </c>
      <c r="L247" s="68">
        <f>[2]Mides!K233</f>
        <v>0</v>
      </c>
      <c r="M247" s="68">
        <f>[2]Mides!L233</f>
        <v>0</v>
      </c>
      <c r="N247" s="68" t="str">
        <f>[2]Mides!M233</f>
        <v>X</v>
      </c>
      <c r="O247" s="68">
        <f t="shared" si="3"/>
        <v>0</v>
      </c>
      <c r="P247" s="68" t="str">
        <f>[2]Mides!R233</f>
        <v>Guatemala</v>
      </c>
      <c r="Q247" s="68" t="str">
        <f>[2]Mides!S233</f>
        <v>Guatemala</v>
      </c>
    </row>
    <row r="248" spans="2:17" x14ac:dyDescent="0.25">
      <c r="B248" s="79" t="str">
        <f>[2]Mides!E234</f>
        <v>Marisabel</v>
      </c>
      <c r="C248" s="80" t="str">
        <f>[2]Mides!D234</f>
        <v>Menchu</v>
      </c>
      <c r="D248" s="66" t="str">
        <f>IF([2]Mides!F234=1,"X"," ")</f>
        <v>X</v>
      </c>
      <c r="E248" s="66" t="str">
        <f>IF([2]Mides!F234=2,"X"," ")</f>
        <v xml:space="preserve"> </v>
      </c>
      <c r="F248" s="67">
        <f>[2]Mides!B234</f>
        <v>2433337300101</v>
      </c>
      <c r="G248" s="66" t="str">
        <f>IF(AND([2]Mides!H234&gt;=1,[2]Mides!H234&lt;=14),"X"," ")</f>
        <v xml:space="preserve"> </v>
      </c>
      <c r="H248" s="66" t="str">
        <f>IF(AND([2]Mides!H234&gt;=14,[2]Mides!H234&lt;=30),"X"," ")</f>
        <v xml:space="preserve"> </v>
      </c>
      <c r="I248" s="66" t="str">
        <f>IF(AND([2]Mides!H234&gt;=31,[2]Mides!H234&lt;=60),"X","  ")</f>
        <v>X</v>
      </c>
      <c r="J248" s="66" t="str">
        <f>IF([2]Mides!H234&gt;60,"X", "  ")</f>
        <v xml:space="preserve">  </v>
      </c>
      <c r="K248" s="68">
        <f>[2]Mides!N234</f>
        <v>0</v>
      </c>
      <c r="L248" s="68">
        <f>[2]Mides!K234</f>
        <v>0</v>
      </c>
      <c r="M248" s="68">
        <f>[2]Mides!L234</f>
        <v>0</v>
      </c>
      <c r="N248" s="68" t="str">
        <f>[2]Mides!M234</f>
        <v>X</v>
      </c>
      <c r="O248" s="68">
        <f t="shared" si="3"/>
        <v>0</v>
      </c>
      <c r="P248" s="68" t="str">
        <f>[2]Mides!R234</f>
        <v>Guatemala</v>
      </c>
      <c r="Q248" s="68" t="str">
        <f>[2]Mides!S234</f>
        <v>Guatemala</v>
      </c>
    </row>
    <row r="249" spans="2:17" x14ac:dyDescent="0.25">
      <c r="B249" s="79" t="str">
        <f>[2]Mides!E235</f>
        <v>Monica</v>
      </c>
      <c r="C249" s="80" t="str">
        <f>[2]Mides!D235</f>
        <v>Del cid</v>
      </c>
      <c r="D249" s="66" t="str">
        <f>IF([2]Mides!F235=1,"X"," ")</f>
        <v>X</v>
      </c>
      <c r="E249" s="66" t="str">
        <f>IF([2]Mides!F235=2,"X"," ")</f>
        <v xml:space="preserve"> </v>
      </c>
      <c r="F249" s="67">
        <f>[2]Mides!B235</f>
        <v>2280210060101</v>
      </c>
      <c r="G249" s="66" t="str">
        <f>IF(AND([2]Mides!H235&gt;=1,[2]Mides!H235&lt;=14),"X"," ")</f>
        <v xml:space="preserve"> </v>
      </c>
      <c r="H249" s="66" t="str">
        <f>IF(AND([2]Mides!H235&gt;=14,[2]Mides!H235&lt;=30),"X"," ")</f>
        <v xml:space="preserve"> </v>
      </c>
      <c r="I249" s="66" t="str">
        <f>IF(AND([2]Mides!H235&gt;=31,[2]Mides!H235&lt;=60),"X","  ")</f>
        <v>X</v>
      </c>
      <c r="J249" s="66" t="str">
        <f>IF([2]Mides!H235&gt;60,"X", "  ")</f>
        <v xml:space="preserve">  </v>
      </c>
      <c r="K249" s="68">
        <f>[2]Mides!N235</f>
        <v>0</v>
      </c>
      <c r="L249" s="68">
        <f>[2]Mides!K235</f>
        <v>0</v>
      </c>
      <c r="M249" s="68">
        <f>[2]Mides!L235</f>
        <v>0</v>
      </c>
      <c r="N249" s="68" t="str">
        <f>[2]Mides!M235</f>
        <v>X</v>
      </c>
      <c r="O249" s="68">
        <f t="shared" si="3"/>
        <v>0</v>
      </c>
      <c r="P249" s="68" t="str">
        <f>[2]Mides!R235</f>
        <v>Guatemala</v>
      </c>
      <c r="Q249" s="68" t="str">
        <f>[2]Mides!S235</f>
        <v>Guatemala</v>
      </c>
    </row>
    <row r="250" spans="2:17" x14ac:dyDescent="0.25">
      <c r="B250" s="79" t="str">
        <f>[2]Mides!E236</f>
        <v>Rebeca</v>
      </c>
      <c r="C250" s="80" t="str">
        <f>[2]Mides!D236</f>
        <v>Franco</v>
      </c>
      <c r="D250" s="66" t="str">
        <f>IF([2]Mides!F236=1,"X"," ")</f>
        <v>X</v>
      </c>
      <c r="E250" s="66" t="str">
        <f>IF([2]Mides!F236=2,"X"," ")</f>
        <v xml:space="preserve"> </v>
      </c>
      <c r="F250" s="67">
        <f>[2]Mides!B236</f>
        <v>0</v>
      </c>
      <c r="G250" s="66" t="str">
        <f>IF(AND([2]Mides!H236&gt;=1,[2]Mides!H236&lt;=14),"X"," ")</f>
        <v xml:space="preserve"> </v>
      </c>
      <c r="H250" s="66" t="str">
        <f>IF(AND([2]Mides!H236&gt;=14,[2]Mides!H236&lt;=30),"X"," ")</f>
        <v>X</v>
      </c>
      <c r="I250" s="66" t="str">
        <f>IF(AND([2]Mides!H236&gt;=31,[2]Mides!H236&lt;=60),"X","  ")</f>
        <v xml:space="preserve">  </v>
      </c>
      <c r="J250" s="66" t="str">
        <f>IF([2]Mides!H236&gt;60,"X", "  ")</f>
        <v xml:space="preserve">  </v>
      </c>
      <c r="K250" s="68">
        <f>[2]Mides!N236</f>
        <v>0</v>
      </c>
      <c r="L250" s="68">
        <f>[2]Mides!K236</f>
        <v>0</v>
      </c>
      <c r="M250" s="68">
        <f>[2]Mides!L236</f>
        <v>0</v>
      </c>
      <c r="N250" s="68" t="str">
        <f>[2]Mides!M236</f>
        <v>X</v>
      </c>
      <c r="O250" s="68">
        <f t="shared" si="3"/>
        <v>0</v>
      </c>
      <c r="P250" s="68" t="str">
        <f>[2]Mides!R236</f>
        <v>Guatemala</v>
      </c>
      <c r="Q250" s="68" t="str">
        <f>[2]Mides!S236</f>
        <v>Guatemala</v>
      </c>
    </row>
    <row r="251" spans="2:17" x14ac:dyDescent="0.25">
      <c r="B251" s="79" t="str">
        <f>[2]Mides!E237</f>
        <v>Ingrid</v>
      </c>
      <c r="C251" s="80" t="str">
        <f>[2]Mides!D237</f>
        <v>Ramirez</v>
      </c>
      <c r="D251" s="66" t="str">
        <f>IF([2]Mides!F237=1,"X"," ")</f>
        <v>X</v>
      </c>
      <c r="E251" s="66" t="str">
        <f>IF([2]Mides!F237=2,"X"," ")</f>
        <v xml:space="preserve"> </v>
      </c>
      <c r="F251" s="67">
        <f>[2]Mides!B237</f>
        <v>1783175940101</v>
      </c>
      <c r="G251" s="66" t="str">
        <f>IF(AND([2]Mides!H237&gt;=1,[2]Mides!H237&lt;=14),"X"," ")</f>
        <v xml:space="preserve"> </v>
      </c>
      <c r="H251" s="66" t="str">
        <f>IF(AND([2]Mides!H237&gt;=14,[2]Mides!H237&lt;=30),"X"," ")</f>
        <v xml:space="preserve"> </v>
      </c>
      <c r="I251" s="66" t="str">
        <f>IF(AND([2]Mides!H237&gt;=31,[2]Mides!H237&lt;=60),"X","  ")</f>
        <v>X</v>
      </c>
      <c r="J251" s="66" t="str">
        <f>IF([2]Mides!H237&gt;60,"X", "  ")</f>
        <v xml:space="preserve">  </v>
      </c>
      <c r="K251" s="68">
        <f>[2]Mides!N237</f>
        <v>0</v>
      </c>
      <c r="L251" s="68">
        <f>[2]Mides!K237</f>
        <v>0</v>
      </c>
      <c r="M251" s="68">
        <f>[2]Mides!L237</f>
        <v>0</v>
      </c>
      <c r="N251" s="68" t="str">
        <f>[2]Mides!M237</f>
        <v>X</v>
      </c>
      <c r="O251" s="68">
        <f t="shared" si="3"/>
        <v>0</v>
      </c>
      <c r="P251" s="68" t="str">
        <f>[2]Mides!R237</f>
        <v>Guatemala</v>
      </c>
      <c r="Q251" s="68" t="str">
        <f>[2]Mides!S237</f>
        <v>Guatemala</v>
      </c>
    </row>
    <row r="252" spans="2:17" x14ac:dyDescent="0.25">
      <c r="B252" s="79" t="str">
        <f>[2]Mides!E238</f>
        <v>Susely</v>
      </c>
      <c r="C252" s="80" t="str">
        <f>[2]Mides!D238</f>
        <v>Cax</v>
      </c>
      <c r="D252" s="66" t="str">
        <f>IF([2]Mides!F238=1,"X"," ")</f>
        <v>X</v>
      </c>
      <c r="E252" s="66" t="str">
        <f>IF([2]Mides!F238=2,"X"," ")</f>
        <v xml:space="preserve"> </v>
      </c>
      <c r="F252" s="67">
        <f>[2]Mides!B238</f>
        <v>1634875611211</v>
      </c>
      <c r="G252" s="66" t="str">
        <f>IF(AND([2]Mides!H238&gt;=1,[2]Mides!H238&lt;=14),"X"," ")</f>
        <v xml:space="preserve"> </v>
      </c>
      <c r="H252" s="66" t="str">
        <f>IF(AND([2]Mides!H238&gt;=14,[2]Mides!H238&lt;=30),"X"," ")</f>
        <v xml:space="preserve"> </v>
      </c>
      <c r="I252" s="66" t="str">
        <f>IF(AND([2]Mides!H238&gt;=31,[2]Mides!H238&lt;=60),"X","  ")</f>
        <v>X</v>
      </c>
      <c r="J252" s="66" t="str">
        <f>IF([2]Mides!H238&gt;60,"X", "  ")</f>
        <v xml:space="preserve">  </v>
      </c>
      <c r="K252" s="68">
        <f>[2]Mides!N238</f>
        <v>0</v>
      </c>
      <c r="L252" s="68">
        <f>[2]Mides!K238</f>
        <v>0</v>
      </c>
      <c r="M252" s="68">
        <f>[2]Mides!L238</f>
        <v>0</v>
      </c>
      <c r="N252" s="68" t="str">
        <f>[2]Mides!M238</f>
        <v>X</v>
      </c>
      <c r="O252" s="68">
        <f t="shared" si="3"/>
        <v>0</v>
      </c>
      <c r="P252" s="68" t="str">
        <f>[2]Mides!R238</f>
        <v>Guatemala</v>
      </c>
      <c r="Q252" s="68" t="str">
        <f>[2]Mides!S238</f>
        <v>Guatemala</v>
      </c>
    </row>
    <row r="253" spans="2:17" x14ac:dyDescent="0.25">
      <c r="B253" s="79" t="str">
        <f>[2]Mides!E239</f>
        <v>Sindy</v>
      </c>
      <c r="C253" s="80" t="str">
        <f>[2]Mides!D239</f>
        <v>Cabrera</v>
      </c>
      <c r="D253" s="66" t="str">
        <f>IF([2]Mides!F239=1,"X"," ")</f>
        <v>X</v>
      </c>
      <c r="E253" s="66" t="str">
        <f>IF([2]Mides!F239=2,"X"," ")</f>
        <v xml:space="preserve"> </v>
      </c>
      <c r="F253" s="67">
        <f>[2]Mides!B239</f>
        <v>2485890080101</v>
      </c>
      <c r="G253" s="66" t="str">
        <f>IF(AND([2]Mides!H239&gt;=1,[2]Mides!H239&lt;=14),"X"," ")</f>
        <v xml:space="preserve"> </v>
      </c>
      <c r="H253" s="66" t="str">
        <f>IF(AND([2]Mides!H239&gt;=14,[2]Mides!H239&lt;=30),"X"," ")</f>
        <v>X</v>
      </c>
      <c r="I253" s="66" t="str">
        <f>IF(AND([2]Mides!H239&gt;=31,[2]Mides!H239&lt;=60),"X","  ")</f>
        <v xml:space="preserve">  </v>
      </c>
      <c r="J253" s="66" t="str">
        <f>IF([2]Mides!H239&gt;60,"X", "  ")</f>
        <v xml:space="preserve">  </v>
      </c>
      <c r="K253" s="68">
        <f>[2]Mides!N239</f>
        <v>0</v>
      </c>
      <c r="L253" s="68">
        <f>[2]Mides!K239</f>
        <v>0</v>
      </c>
      <c r="M253" s="68">
        <f>[2]Mides!L239</f>
        <v>0</v>
      </c>
      <c r="N253" s="68" t="str">
        <f>[2]Mides!M239</f>
        <v>X</v>
      </c>
      <c r="O253" s="68">
        <f t="shared" si="3"/>
        <v>0</v>
      </c>
      <c r="P253" s="68" t="str">
        <f>[2]Mides!R239</f>
        <v>Guatemala</v>
      </c>
      <c r="Q253" s="68" t="str">
        <f>[2]Mides!S239</f>
        <v>Guatemala</v>
      </c>
    </row>
    <row r="254" spans="2:17" x14ac:dyDescent="0.25">
      <c r="B254" s="79" t="str">
        <f>[2]Mides!E240</f>
        <v>Jeaniffer</v>
      </c>
      <c r="C254" s="80" t="str">
        <f>[2]Mides!D240</f>
        <v>Maquiz</v>
      </c>
      <c r="D254" s="66" t="str">
        <f>IF([2]Mides!F240=1,"X"," ")</f>
        <v>X</v>
      </c>
      <c r="E254" s="66" t="str">
        <f>IF([2]Mides!F240=2,"X"," ")</f>
        <v xml:space="preserve"> </v>
      </c>
      <c r="F254" s="67">
        <f>[2]Mides!B240</f>
        <v>2793862730101</v>
      </c>
      <c r="G254" s="66" t="str">
        <f>IF(AND([2]Mides!H240&gt;=1,[2]Mides!H240&lt;=14),"X"," ")</f>
        <v xml:space="preserve"> </v>
      </c>
      <c r="H254" s="66" t="str">
        <f>IF(AND([2]Mides!H240&gt;=14,[2]Mides!H240&lt;=30),"X"," ")</f>
        <v xml:space="preserve"> </v>
      </c>
      <c r="I254" s="66" t="str">
        <f>IF(AND([2]Mides!H240&gt;=31,[2]Mides!H240&lt;=60),"X","  ")</f>
        <v>X</v>
      </c>
      <c r="J254" s="66" t="str">
        <f>IF([2]Mides!H240&gt;60,"X", "  ")</f>
        <v xml:space="preserve">  </v>
      </c>
      <c r="K254" s="68">
        <f>[2]Mides!N240</f>
        <v>0</v>
      </c>
      <c r="L254" s="68">
        <f>[2]Mides!K240</f>
        <v>0</v>
      </c>
      <c r="M254" s="68">
        <f>[2]Mides!L240</f>
        <v>0</v>
      </c>
      <c r="N254" s="68" t="str">
        <f>[2]Mides!M240</f>
        <v>X</v>
      </c>
      <c r="O254" s="68">
        <f t="shared" si="3"/>
        <v>0</v>
      </c>
      <c r="P254" s="68" t="str">
        <f>[2]Mides!R240</f>
        <v>Guatemala</v>
      </c>
      <c r="Q254" s="68" t="str">
        <f>[2]Mides!S240</f>
        <v>Guatemala</v>
      </c>
    </row>
    <row r="255" spans="2:17" x14ac:dyDescent="0.25">
      <c r="B255" s="79" t="str">
        <f>[2]Mides!E241</f>
        <v>Veronica</v>
      </c>
      <c r="C255" s="80" t="str">
        <f>[2]Mides!D241</f>
        <v>Rodriguez</v>
      </c>
      <c r="D255" s="66" t="str">
        <f>IF([2]Mides!F241=1,"X"," ")</f>
        <v>X</v>
      </c>
      <c r="E255" s="66" t="str">
        <f>IF([2]Mides!F241=2,"X"," ")</f>
        <v xml:space="preserve"> </v>
      </c>
      <c r="F255" s="67">
        <f>[2]Mides!B241</f>
        <v>2520240870101</v>
      </c>
      <c r="G255" s="66" t="str">
        <f>IF(AND([2]Mides!H241&gt;=1,[2]Mides!H241&lt;=14),"X"," ")</f>
        <v xml:space="preserve"> </v>
      </c>
      <c r="H255" s="66" t="str">
        <f>IF(AND([2]Mides!H241&gt;=14,[2]Mides!H241&lt;=30),"X"," ")</f>
        <v xml:space="preserve"> </v>
      </c>
      <c r="I255" s="66" t="str">
        <f>IF(AND([2]Mides!H241&gt;=31,[2]Mides!H241&lt;=60),"X","  ")</f>
        <v>X</v>
      </c>
      <c r="J255" s="66" t="str">
        <f>IF([2]Mides!H241&gt;60,"X", "  ")</f>
        <v xml:space="preserve">  </v>
      </c>
      <c r="K255" s="68">
        <f>[2]Mides!N241</f>
        <v>0</v>
      </c>
      <c r="L255" s="68">
        <f>[2]Mides!K241</f>
        <v>0</v>
      </c>
      <c r="M255" s="68">
        <f>[2]Mides!L241</f>
        <v>0</v>
      </c>
      <c r="N255" s="68" t="str">
        <f>[2]Mides!M241</f>
        <v>X</v>
      </c>
      <c r="O255" s="68">
        <f t="shared" si="3"/>
        <v>0</v>
      </c>
      <c r="P255" s="68" t="str">
        <f>[2]Mides!R241</f>
        <v>Guatemala</v>
      </c>
      <c r="Q255" s="68" t="str">
        <f>[2]Mides!S241</f>
        <v>Guatemala</v>
      </c>
    </row>
    <row r="256" spans="2:17" x14ac:dyDescent="0.25">
      <c r="B256" s="79" t="str">
        <f>[2]Mides!E242</f>
        <v>Maria</v>
      </c>
      <c r="C256" s="80" t="str">
        <f>[2]Mides!D242</f>
        <v>Mazariegoz</v>
      </c>
      <c r="D256" s="66" t="str">
        <f>IF([2]Mides!F242=1,"X"," ")</f>
        <v>X</v>
      </c>
      <c r="E256" s="66" t="str">
        <f>IF([2]Mides!F242=2,"X"," ")</f>
        <v xml:space="preserve"> </v>
      </c>
      <c r="F256" s="67">
        <f>[2]Mides!B242</f>
        <v>2533953210101</v>
      </c>
      <c r="G256" s="66" t="str">
        <f>IF(AND([2]Mides!H242&gt;=1,[2]Mides!H242&lt;=14),"X"," ")</f>
        <v xml:space="preserve"> </v>
      </c>
      <c r="H256" s="66" t="str">
        <f>IF(AND([2]Mides!H242&gt;=14,[2]Mides!H242&lt;=30),"X"," ")</f>
        <v>X</v>
      </c>
      <c r="I256" s="66" t="str">
        <f>IF(AND([2]Mides!H242&gt;=31,[2]Mides!H242&lt;=60),"X","  ")</f>
        <v xml:space="preserve">  </v>
      </c>
      <c r="J256" s="66" t="str">
        <f>IF([2]Mides!H242&gt;60,"X", "  ")</f>
        <v xml:space="preserve">  </v>
      </c>
      <c r="K256" s="68">
        <f>[2]Mides!N242</f>
        <v>0</v>
      </c>
      <c r="L256" s="68">
        <f>[2]Mides!K242</f>
        <v>0</v>
      </c>
      <c r="M256" s="68">
        <f>[2]Mides!L242</f>
        <v>0</v>
      </c>
      <c r="N256" s="68" t="str">
        <f>[2]Mides!M242</f>
        <v>X</v>
      </c>
      <c r="O256" s="68">
        <f t="shared" si="3"/>
        <v>0</v>
      </c>
      <c r="P256" s="68" t="str">
        <f>[2]Mides!R242</f>
        <v>Guatemala</v>
      </c>
      <c r="Q256" s="68" t="str">
        <f>[2]Mides!S242</f>
        <v>Guatemala</v>
      </c>
    </row>
    <row r="257" spans="2:17" x14ac:dyDescent="0.25">
      <c r="B257" s="79" t="str">
        <f>[2]Mides!E243</f>
        <v>Josue</v>
      </c>
      <c r="C257" s="80" t="str">
        <f>[2]Mides!D243</f>
        <v>Vasquez</v>
      </c>
      <c r="D257" s="66" t="str">
        <f>IF([2]Mides!F243=1,"X"," ")</f>
        <v xml:space="preserve"> </v>
      </c>
      <c r="E257" s="66" t="str">
        <f>IF([2]Mides!F243=2,"X"," ")</f>
        <v>X</v>
      </c>
      <c r="F257" s="67">
        <f>[2]Mides!B243</f>
        <v>2135150320101</v>
      </c>
      <c r="G257" s="66" t="str">
        <f>IF(AND([2]Mides!H243&gt;=1,[2]Mides!H243&lt;=14),"X"," ")</f>
        <v xml:space="preserve"> </v>
      </c>
      <c r="H257" s="66" t="str">
        <f>IF(AND([2]Mides!H243&gt;=14,[2]Mides!H243&lt;=30),"X"," ")</f>
        <v>X</v>
      </c>
      <c r="I257" s="66" t="str">
        <f>IF(AND([2]Mides!H243&gt;=31,[2]Mides!H243&lt;=60),"X","  ")</f>
        <v xml:space="preserve">  </v>
      </c>
      <c r="J257" s="66" t="str">
        <f>IF([2]Mides!H243&gt;60,"X", "  ")</f>
        <v xml:space="preserve">  </v>
      </c>
      <c r="K257" s="68">
        <f>[2]Mides!N243</f>
        <v>0</v>
      </c>
      <c r="L257" s="68">
        <f>[2]Mides!K243</f>
        <v>0</v>
      </c>
      <c r="M257" s="68">
        <f>[2]Mides!L243</f>
        <v>0</v>
      </c>
      <c r="N257" s="68" t="str">
        <f>[2]Mides!M243</f>
        <v>X</v>
      </c>
      <c r="O257" s="68">
        <f t="shared" si="3"/>
        <v>0</v>
      </c>
      <c r="P257" s="68" t="str">
        <f>[2]Mides!R243</f>
        <v>Guatemala</v>
      </c>
      <c r="Q257" s="68" t="str">
        <f>[2]Mides!S243</f>
        <v>Guatemala</v>
      </c>
    </row>
    <row r="258" spans="2:17" x14ac:dyDescent="0.25">
      <c r="B258" s="79" t="str">
        <f>[2]Mides!E244</f>
        <v>Elsi</v>
      </c>
      <c r="C258" s="80" t="str">
        <f>[2]Mides!D244</f>
        <v>Gomez</v>
      </c>
      <c r="D258" s="66" t="str">
        <f>IF([2]Mides!F244=1,"X"," ")</f>
        <v>X</v>
      </c>
      <c r="E258" s="66" t="str">
        <f>IF([2]Mides!F244=2,"X"," ")</f>
        <v xml:space="preserve"> </v>
      </c>
      <c r="F258" s="67">
        <f>[2]Mides!B244</f>
        <v>3607333710917</v>
      </c>
      <c r="G258" s="66" t="str">
        <f>IF(AND([2]Mides!H244&gt;=1,[2]Mides!H244&lt;=14),"X"," ")</f>
        <v xml:space="preserve"> </v>
      </c>
      <c r="H258" s="66" t="str">
        <f>IF(AND([2]Mides!H244&gt;=14,[2]Mides!H244&lt;=30),"X"," ")</f>
        <v xml:space="preserve"> </v>
      </c>
      <c r="I258" s="66" t="str">
        <f>IF(AND([2]Mides!H244&gt;=31,[2]Mides!H244&lt;=60),"X","  ")</f>
        <v xml:space="preserve">  </v>
      </c>
      <c r="J258" s="66" t="str">
        <f>IF([2]Mides!H244&gt;60,"X", "  ")</f>
        <v>X</v>
      </c>
      <c r="K258" s="68">
        <f>[2]Mides!N244</f>
        <v>0</v>
      </c>
      <c r="L258" s="68">
        <f>[2]Mides!K244</f>
        <v>0</v>
      </c>
      <c r="M258" s="68">
        <f>[2]Mides!L244</f>
        <v>0</v>
      </c>
      <c r="N258" s="68" t="str">
        <f>[2]Mides!M244</f>
        <v>X</v>
      </c>
      <c r="O258" s="68">
        <f t="shared" si="3"/>
        <v>0</v>
      </c>
      <c r="P258" s="68" t="str">
        <f>[2]Mides!R244</f>
        <v>Guatemala</v>
      </c>
      <c r="Q258" s="68" t="str">
        <f>[2]Mides!S244</f>
        <v>Guatemala</v>
      </c>
    </row>
    <row r="259" spans="2:17" x14ac:dyDescent="0.25">
      <c r="B259" s="79" t="str">
        <f>[2]Mides!E245</f>
        <v>Karla</v>
      </c>
      <c r="C259" s="80" t="str">
        <f>[2]Mides!D245</f>
        <v>Chuga</v>
      </c>
      <c r="D259" s="66" t="str">
        <f>IF([2]Mides!F245=1,"X"," ")</f>
        <v>X</v>
      </c>
      <c r="E259" s="66" t="str">
        <f>IF([2]Mides!F245=2,"X"," ")</f>
        <v xml:space="preserve"> </v>
      </c>
      <c r="F259" s="67">
        <f>[2]Mides!B245</f>
        <v>2780346080101</v>
      </c>
      <c r="G259" s="66" t="str">
        <f>IF(AND([2]Mides!H245&gt;=1,[2]Mides!H245&lt;=14),"X"," ")</f>
        <v xml:space="preserve"> </v>
      </c>
      <c r="H259" s="66" t="str">
        <f>IF(AND([2]Mides!H245&gt;=14,[2]Mides!H245&lt;=30),"X"," ")</f>
        <v xml:space="preserve"> </v>
      </c>
      <c r="I259" s="66" t="str">
        <f>IF(AND([2]Mides!H245&gt;=31,[2]Mides!H245&lt;=60),"X","  ")</f>
        <v>X</v>
      </c>
      <c r="J259" s="66" t="str">
        <f>IF([2]Mides!H245&gt;60,"X", "  ")</f>
        <v xml:space="preserve">  </v>
      </c>
      <c r="K259" s="68">
        <f>[2]Mides!N245</f>
        <v>0</v>
      </c>
      <c r="L259" s="68">
        <f>[2]Mides!K245</f>
        <v>0</v>
      </c>
      <c r="M259" s="68">
        <f>[2]Mides!L245</f>
        <v>0</v>
      </c>
      <c r="N259" s="68" t="str">
        <f>[2]Mides!M245</f>
        <v>X</v>
      </c>
      <c r="O259" s="68">
        <f t="shared" si="3"/>
        <v>0</v>
      </c>
      <c r="P259" s="68" t="str">
        <f>[2]Mides!R245</f>
        <v>Guatemala</v>
      </c>
      <c r="Q259" s="68" t="str">
        <f>[2]Mides!S245</f>
        <v>Guatemala</v>
      </c>
    </row>
    <row r="260" spans="2:17" x14ac:dyDescent="0.25">
      <c r="B260" s="79" t="str">
        <f>[2]Mides!E246</f>
        <v>Ivonne</v>
      </c>
      <c r="C260" s="80" t="str">
        <f>[2]Mides!D246</f>
        <v>Hermandez</v>
      </c>
      <c r="D260" s="66" t="str">
        <f>IF([2]Mides!F246=1,"X"," ")</f>
        <v>X</v>
      </c>
      <c r="E260" s="66" t="str">
        <f>IF([2]Mides!F246=2,"X"," ")</f>
        <v xml:space="preserve"> </v>
      </c>
      <c r="F260" s="67">
        <f>[2]Mides!B246</f>
        <v>2325889960101</v>
      </c>
      <c r="G260" s="66" t="str">
        <f>IF(AND([2]Mides!H246&gt;=1,[2]Mides!H246&lt;=14),"X"," ")</f>
        <v xml:space="preserve"> </v>
      </c>
      <c r="H260" s="66" t="str">
        <f>IF(AND([2]Mides!H246&gt;=14,[2]Mides!H246&lt;=30),"X"," ")</f>
        <v xml:space="preserve"> </v>
      </c>
      <c r="I260" s="66" t="str">
        <f>IF(AND([2]Mides!H246&gt;=31,[2]Mides!H246&lt;=60),"X","  ")</f>
        <v>X</v>
      </c>
      <c r="J260" s="66" t="str">
        <f>IF([2]Mides!H246&gt;60,"X", "  ")</f>
        <v xml:space="preserve">  </v>
      </c>
      <c r="K260" s="68">
        <f>[2]Mides!N246</f>
        <v>0</v>
      </c>
      <c r="L260" s="68">
        <f>[2]Mides!K246</f>
        <v>0</v>
      </c>
      <c r="M260" s="68">
        <f>[2]Mides!L246</f>
        <v>0</v>
      </c>
      <c r="N260" s="68" t="str">
        <f>[2]Mides!M246</f>
        <v>X</v>
      </c>
      <c r="O260" s="68">
        <f t="shared" si="3"/>
        <v>0</v>
      </c>
      <c r="P260" s="68" t="str">
        <f>[2]Mides!R246</f>
        <v>Guatemala</v>
      </c>
      <c r="Q260" s="68" t="str">
        <f>[2]Mides!S246</f>
        <v>Guatemala</v>
      </c>
    </row>
    <row r="261" spans="2:17" x14ac:dyDescent="0.25">
      <c r="B261" s="79" t="str">
        <f>[2]Mides!E247</f>
        <v>Johana</v>
      </c>
      <c r="C261" s="80" t="str">
        <f>[2]Mides!D247</f>
        <v>Zamora</v>
      </c>
      <c r="D261" s="66" t="str">
        <f>IF([2]Mides!F247=1,"X"," ")</f>
        <v>X</v>
      </c>
      <c r="E261" s="66" t="str">
        <f>IF([2]Mides!F247=2,"X"," ")</f>
        <v xml:space="preserve"> </v>
      </c>
      <c r="F261" s="67">
        <f>[2]Mides!B247</f>
        <v>1821028230101</v>
      </c>
      <c r="G261" s="66" t="str">
        <f>IF(AND([2]Mides!H247&gt;=1,[2]Mides!H247&lt;=14),"X"," ")</f>
        <v xml:space="preserve"> </v>
      </c>
      <c r="H261" s="66" t="str">
        <f>IF(AND([2]Mides!H247&gt;=14,[2]Mides!H247&lt;=30),"X"," ")</f>
        <v xml:space="preserve"> </v>
      </c>
      <c r="I261" s="66" t="str">
        <f>IF(AND([2]Mides!H247&gt;=31,[2]Mides!H247&lt;=60),"X","  ")</f>
        <v>X</v>
      </c>
      <c r="J261" s="66" t="str">
        <f>IF([2]Mides!H247&gt;60,"X", "  ")</f>
        <v xml:space="preserve">  </v>
      </c>
      <c r="K261" s="68">
        <f>[2]Mides!N247</f>
        <v>0</v>
      </c>
      <c r="L261" s="68">
        <f>[2]Mides!K247</f>
        <v>0</v>
      </c>
      <c r="M261" s="68">
        <f>[2]Mides!L247</f>
        <v>0</v>
      </c>
      <c r="N261" s="68" t="str">
        <f>[2]Mides!M247</f>
        <v>X</v>
      </c>
      <c r="O261" s="68">
        <f t="shared" si="3"/>
        <v>0</v>
      </c>
      <c r="P261" s="68" t="str">
        <f>[2]Mides!R247</f>
        <v>Guatemala</v>
      </c>
      <c r="Q261" s="68" t="str">
        <f>[2]Mides!S247</f>
        <v>Guatemala</v>
      </c>
    </row>
    <row r="262" spans="2:17" x14ac:dyDescent="0.25">
      <c r="B262" s="79" t="str">
        <f>[2]Mides!E248</f>
        <v>Silvia</v>
      </c>
      <c r="C262" s="80" t="str">
        <f>[2]Mides!D248</f>
        <v>Lopez</v>
      </c>
      <c r="D262" s="66" t="str">
        <f>IF([2]Mides!F248=1,"X"," ")</f>
        <v>X</v>
      </c>
      <c r="E262" s="66" t="str">
        <f>IF([2]Mides!F248=2,"X"," ")</f>
        <v xml:space="preserve"> </v>
      </c>
      <c r="F262" s="67">
        <f>[2]Mides!B248</f>
        <v>2712340830101</v>
      </c>
      <c r="G262" s="66" t="str">
        <f>IF(AND([2]Mides!H248&gt;=1,[2]Mides!H248&lt;=14),"X"," ")</f>
        <v xml:space="preserve"> </v>
      </c>
      <c r="H262" s="66" t="str">
        <f>IF(AND([2]Mides!H248&gt;=14,[2]Mides!H248&lt;=30),"X"," ")</f>
        <v xml:space="preserve"> </v>
      </c>
      <c r="I262" s="66" t="str">
        <f>IF(AND([2]Mides!H248&gt;=31,[2]Mides!H248&lt;=60),"X","  ")</f>
        <v>X</v>
      </c>
      <c r="J262" s="66" t="str">
        <f>IF([2]Mides!H248&gt;60,"X", "  ")</f>
        <v xml:space="preserve">  </v>
      </c>
      <c r="K262" s="68">
        <f>[2]Mides!N248</f>
        <v>0</v>
      </c>
      <c r="L262" s="68">
        <f>[2]Mides!K248</f>
        <v>0</v>
      </c>
      <c r="M262" s="68">
        <f>[2]Mides!L248</f>
        <v>0</v>
      </c>
      <c r="N262" s="68" t="str">
        <f>[2]Mides!M248</f>
        <v>X</v>
      </c>
      <c r="O262" s="68">
        <f t="shared" si="3"/>
        <v>0</v>
      </c>
      <c r="P262" s="68" t="str">
        <f>[2]Mides!R248</f>
        <v>Guatemala</v>
      </c>
      <c r="Q262" s="68" t="str">
        <f>[2]Mides!S248</f>
        <v>Guatemala</v>
      </c>
    </row>
    <row r="263" spans="2:17" x14ac:dyDescent="0.25">
      <c r="B263" s="79" t="str">
        <f>[2]Mides!E249</f>
        <v>Cristina</v>
      </c>
      <c r="C263" s="80" t="str">
        <f>[2]Mides!D249</f>
        <v>Conde</v>
      </c>
      <c r="D263" s="66" t="str">
        <f>IF([2]Mides!F249=1,"X"," ")</f>
        <v>X</v>
      </c>
      <c r="E263" s="66" t="str">
        <f>IF([2]Mides!F249=2,"X"," ")</f>
        <v xml:space="preserve"> </v>
      </c>
      <c r="F263" s="67">
        <f>[2]Mides!B249</f>
        <v>2413185800101</v>
      </c>
      <c r="G263" s="66" t="str">
        <f>IF(AND([2]Mides!H249&gt;=1,[2]Mides!H249&lt;=14),"X"," ")</f>
        <v>X</v>
      </c>
      <c r="H263" s="66" t="str">
        <f>IF(AND([2]Mides!H249&gt;=14,[2]Mides!H249&lt;=30),"X"," ")</f>
        <v xml:space="preserve"> </v>
      </c>
      <c r="I263" s="66" t="str">
        <f>IF(AND([2]Mides!H249&gt;=31,[2]Mides!H249&lt;=60),"X","  ")</f>
        <v xml:space="preserve">  </v>
      </c>
      <c r="J263" s="66" t="str">
        <f>IF([2]Mides!H249&gt;60,"X", "  ")</f>
        <v xml:space="preserve">  </v>
      </c>
      <c r="K263" s="68">
        <f>[2]Mides!N249</f>
        <v>0</v>
      </c>
      <c r="L263" s="68">
        <f>[2]Mides!K249</f>
        <v>0</v>
      </c>
      <c r="M263" s="68">
        <f>[2]Mides!L249</f>
        <v>0</v>
      </c>
      <c r="N263" s="68" t="str">
        <f>[2]Mides!M249</f>
        <v>X</v>
      </c>
      <c r="O263" s="68">
        <f t="shared" si="3"/>
        <v>0</v>
      </c>
      <c r="P263" s="68" t="str">
        <f>[2]Mides!R249</f>
        <v>Guatemala</v>
      </c>
      <c r="Q263" s="68" t="str">
        <f>[2]Mides!S249</f>
        <v>Guatemala</v>
      </c>
    </row>
    <row r="264" spans="2:17" x14ac:dyDescent="0.25">
      <c r="B264" s="79" t="str">
        <f>[2]Mides!E250</f>
        <v>Mia</v>
      </c>
      <c r="C264" s="80" t="str">
        <f>[2]Mides!D250</f>
        <v>Mejia</v>
      </c>
      <c r="D264" s="66" t="str">
        <f>IF([2]Mides!F250=1,"X"," ")</f>
        <v>X</v>
      </c>
      <c r="E264" s="66" t="str">
        <f>IF([2]Mides!F250=2,"X"," ")</f>
        <v xml:space="preserve"> </v>
      </c>
      <c r="F264" s="67">
        <f>[2]Mides!B250</f>
        <v>2041577300101</v>
      </c>
      <c r="G264" s="66" t="str">
        <f>IF(AND([2]Mides!H250&gt;=1,[2]Mides!H250&lt;=14),"X"," ")</f>
        <v>X</v>
      </c>
      <c r="H264" s="66" t="str">
        <f>IF(AND([2]Mides!H250&gt;=14,[2]Mides!H250&lt;=30),"X"," ")</f>
        <v xml:space="preserve"> </v>
      </c>
      <c r="I264" s="66" t="str">
        <f>IF(AND([2]Mides!H250&gt;=31,[2]Mides!H250&lt;=60),"X","  ")</f>
        <v xml:space="preserve">  </v>
      </c>
      <c r="J264" s="66" t="str">
        <f>IF([2]Mides!H250&gt;60,"X", "  ")</f>
        <v xml:space="preserve">  </v>
      </c>
      <c r="K264" s="68">
        <f>[2]Mides!N250</f>
        <v>0</v>
      </c>
      <c r="L264" s="68">
        <f>[2]Mides!K250</f>
        <v>0</v>
      </c>
      <c r="M264" s="68">
        <f>[2]Mides!L250</f>
        <v>0</v>
      </c>
      <c r="N264" s="68" t="str">
        <f>[2]Mides!M250</f>
        <v>X</v>
      </c>
      <c r="O264" s="68">
        <f t="shared" si="3"/>
        <v>0</v>
      </c>
      <c r="P264" s="68" t="str">
        <f>[2]Mides!R250</f>
        <v>Guatemala</v>
      </c>
      <c r="Q264" s="68" t="str">
        <f>[2]Mides!S250</f>
        <v>Guatemala</v>
      </c>
    </row>
    <row r="265" spans="2:17" x14ac:dyDescent="0.25">
      <c r="B265" s="79" t="str">
        <f>[2]Mides!E251</f>
        <v>Maria</v>
      </c>
      <c r="C265" s="80" t="str">
        <f>[2]Mides!D251</f>
        <v>Mejia</v>
      </c>
      <c r="D265" s="66" t="str">
        <f>IF([2]Mides!F251=1,"X"," ")</f>
        <v>X</v>
      </c>
      <c r="E265" s="66" t="str">
        <f>IF([2]Mides!F251=2,"X"," ")</f>
        <v xml:space="preserve"> </v>
      </c>
      <c r="F265" s="67">
        <f>[2]Mides!B251</f>
        <v>2279338850101</v>
      </c>
      <c r="G265" s="66" t="str">
        <f>IF(AND([2]Mides!H251&gt;=1,[2]Mides!H251&lt;=14),"X"," ")</f>
        <v>X</v>
      </c>
      <c r="H265" s="66" t="str">
        <f>IF(AND([2]Mides!H251&gt;=14,[2]Mides!H251&lt;=30),"X"," ")</f>
        <v xml:space="preserve"> </v>
      </c>
      <c r="I265" s="66" t="str">
        <f>IF(AND([2]Mides!H251&gt;=31,[2]Mides!H251&lt;=60),"X","  ")</f>
        <v xml:space="preserve">  </v>
      </c>
      <c r="J265" s="66" t="str">
        <f>IF([2]Mides!H251&gt;60,"X", "  ")</f>
        <v xml:space="preserve">  </v>
      </c>
      <c r="K265" s="68">
        <f>[2]Mides!N251</f>
        <v>0</v>
      </c>
      <c r="L265" s="68">
        <f>[2]Mides!K251</f>
        <v>0</v>
      </c>
      <c r="M265" s="68">
        <f>[2]Mides!L251</f>
        <v>0</v>
      </c>
      <c r="N265" s="68" t="str">
        <f>[2]Mides!M251</f>
        <v>X</v>
      </c>
      <c r="O265" s="68">
        <f t="shared" si="3"/>
        <v>0</v>
      </c>
      <c r="P265" s="68" t="str">
        <f>[2]Mides!R251</f>
        <v>Guatemala</v>
      </c>
      <c r="Q265" s="68" t="str">
        <f>[2]Mides!S251</f>
        <v>Guatemala</v>
      </c>
    </row>
    <row r="266" spans="2:17" x14ac:dyDescent="0.25">
      <c r="B266" s="79" t="str">
        <f>[2]Mides!E252</f>
        <v>Eily</v>
      </c>
      <c r="C266" s="80" t="str">
        <f>[2]Mides!D252</f>
        <v>Brizuela</v>
      </c>
      <c r="D266" s="66" t="str">
        <f>IF([2]Mides!F252=1,"X"," ")</f>
        <v>X</v>
      </c>
      <c r="E266" s="66" t="str">
        <f>IF([2]Mides!F252=2,"X"," ")</f>
        <v xml:space="preserve"> </v>
      </c>
      <c r="F266" s="67">
        <f>[2]Mides!B252</f>
        <v>281445180101</v>
      </c>
      <c r="G266" s="66" t="str">
        <f>IF(AND([2]Mides!H252&gt;=1,[2]Mides!H252&lt;=14),"X"," ")</f>
        <v>X</v>
      </c>
      <c r="H266" s="66" t="str">
        <f>IF(AND([2]Mides!H252&gt;=14,[2]Mides!H252&lt;=30),"X"," ")</f>
        <v xml:space="preserve"> </v>
      </c>
      <c r="I266" s="66" t="str">
        <f>IF(AND([2]Mides!H252&gt;=31,[2]Mides!H252&lt;=60),"X","  ")</f>
        <v xml:space="preserve">  </v>
      </c>
      <c r="J266" s="66" t="str">
        <f>IF([2]Mides!H252&gt;60,"X", "  ")</f>
        <v xml:space="preserve">  </v>
      </c>
      <c r="K266" s="68">
        <f>[2]Mides!N252</f>
        <v>0</v>
      </c>
      <c r="L266" s="68">
        <f>[2]Mides!K252</f>
        <v>0</v>
      </c>
      <c r="M266" s="68">
        <f>[2]Mides!L252</f>
        <v>0</v>
      </c>
      <c r="N266" s="68" t="str">
        <f>[2]Mides!M252</f>
        <v>X</v>
      </c>
      <c r="O266" s="68">
        <f t="shared" si="3"/>
        <v>0</v>
      </c>
      <c r="P266" s="68" t="str">
        <f>[2]Mides!R252</f>
        <v>Guatemala</v>
      </c>
      <c r="Q266" s="68" t="str">
        <f>[2]Mides!S252</f>
        <v>Guatemala</v>
      </c>
    </row>
    <row r="267" spans="2:17" x14ac:dyDescent="0.25">
      <c r="B267" s="79" t="str">
        <f>[2]Mides!E253</f>
        <v>Jaqueline</v>
      </c>
      <c r="C267" s="80" t="str">
        <f>[2]Mides!D253</f>
        <v>Guzman</v>
      </c>
      <c r="D267" s="66" t="str">
        <f>IF([2]Mides!F253=1,"X"," ")</f>
        <v>X</v>
      </c>
      <c r="E267" s="66" t="str">
        <f>IF([2]Mides!F253=2,"X"," ")</f>
        <v xml:space="preserve"> </v>
      </c>
      <c r="F267" s="67">
        <f>[2]Mides!B253</f>
        <v>2993595060101</v>
      </c>
      <c r="G267" s="66" t="str">
        <f>IF(AND([2]Mides!H253&gt;=1,[2]Mides!H253&lt;=14),"X"," ")</f>
        <v xml:space="preserve"> </v>
      </c>
      <c r="H267" s="66" t="str">
        <f>IF(AND([2]Mides!H253&gt;=14,[2]Mides!H253&lt;=30),"X"," ")</f>
        <v>X</v>
      </c>
      <c r="I267" s="66" t="str">
        <f>IF(AND([2]Mides!H253&gt;=31,[2]Mides!H253&lt;=60),"X","  ")</f>
        <v xml:space="preserve">  </v>
      </c>
      <c r="J267" s="66" t="str">
        <f>IF([2]Mides!H253&gt;60,"X", "  ")</f>
        <v xml:space="preserve">  </v>
      </c>
      <c r="K267" s="68">
        <f>[2]Mides!N253</f>
        <v>0</v>
      </c>
      <c r="L267" s="68">
        <f>[2]Mides!K253</f>
        <v>0</v>
      </c>
      <c r="M267" s="68">
        <f>[2]Mides!L253</f>
        <v>0</v>
      </c>
      <c r="N267" s="68" t="str">
        <f>[2]Mides!M253</f>
        <v>X</v>
      </c>
      <c r="O267" s="68">
        <f t="shared" si="3"/>
        <v>0</v>
      </c>
      <c r="P267" s="68" t="str">
        <f>[2]Mides!R253</f>
        <v>Guatemala</v>
      </c>
      <c r="Q267" s="68" t="str">
        <f>[2]Mides!S253</f>
        <v>Guatemala</v>
      </c>
    </row>
    <row r="268" spans="2:17" x14ac:dyDescent="0.25">
      <c r="B268" s="79" t="str">
        <f>[2]Mides!E254</f>
        <v>Dania</v>
      </c>
      <c r="C268" s="80" t="str">
        <f>[2]Mides!D254</f>
        <v>Lima</v>
      </c>
      <c r="D268" s="66" t="str">
        <f>IF([2]Mides!F254=1,"X"," ")</f>
        <v>X</v>
      </c>
      <c r="E268" s="66" t="str">
        <f>IF([2]Mides!F254=2,"X"," ")</f>
        <v xml:space="preserve"> </v>
      </c>
      <c r="F268" s="67">
        <f>[2]Mides!B254</f>
        <v>0</v>
      </c>
      <c r="G268" s="66" t="str">
        <f>IF(AND([2]Mides!H254&gt;=1,[2]Mides!H254&lt;=14),"X"," ")</f>
        <v>X</v>
      </c>
      <c r="H268" s="66" t="str">
        <f>IF(AND([2]Mides!H254&gt;=14,[2]Mides!H254&lt;=30),"X"," ")</f>
        <v xml:space="preserve"> </v>
      </c>
      <c r="I268" s="66" t="str">
        <f>IF(AND([2]Mides!H254&gt;=31,[2]Mides!H254&lt;=60),"X","  ")</f>
        <v xml:space="preserve">  </v>
      </c>
      <c r="J268" s="66" t="str">
        <f>IF([2]Mides!H254&gt;60,"X", "  ")</f>
        <v xml:space="preserve">  </v>
      </c>
      <c r="K268" s="68">
        <f>[2]Mides!N254</f>
        <v>0</v>
      </c>
      <c r="L268" s="68">
        <f>[2]Mides!K254</f>
        <v>0</v>
      </c>
      <c r="M268" s="68">
        <f>[2]Mides!L254</f>
        <v>0</v>
      </c>
      <c r="N268" s="68" t="str">
        <f>[2]Mides!M254</f>
        <v>X</v>
      </c>
      <c r="O268" s="68">
        <f t="shared" si="3"/>
        <v>0</v>
      </c>
      <c r="P268" s="68" t="str">
        <f>[2]Mides!R254</f>
        <v>Guatemala</v>
      </c>
      <c r="Q268" s="68" t="str">
        <f>[2]Mides!S254</f>
        <v>Guatemala</v>
      </c>
    </row>
    <row r="269" spans="2:17" x14ac:dyDescent="0.25">
      <c r="B269" s="79" t="str">
        <f>[2]Mides!E255</f>
        <v>Lucelly</v>
      </c>
      <c r="C269" s="80" t="str">
        <f>[2]Mides!D255</f>
        <v>Calderon</v>
      </c>
      <c r="D269" s="66" t="str">
        <f>IF([2]Mides!F255=1,"X"," ")</f>
        <v>X</v>
      </c>
      <c r="E269" s="66" t="str">
        <f>IF([2]Mides!F255=2,"X"," ")</f>
        <v xml:space="preserve"> </v>
      </c>
      <c r="F269" s="67">
        <f>[2]Mides!B255</f>
        <v>2681829570101</v>
      </c>
      <c r="G269" s="66" t="str">
        <f>IF(AND([2]Mides!H255&gt;=1,[2]Mides!H255&lt;=14),"X"," ")</f>
        <v xml:space="preserve"> </v>
      </c>
      <c r="H269" s="66" t="str">
        <f>IF(AND([2]Mides!H255&gt;=14,[2]Mides!H255&lt;=30),"X"," ")</f>
        <v>X</v>
      </c>
      <c r="I269" s="66" t="str">
        <f>IF(AND([2]Mides!H255&gt;=31,[2]Mides!H255&lt;=60),"X","  ")</f>
        <v xml:space="preserve">  </v>
      </c>
      <c r="J269" s="66" t="str">
        <f>IF([2]Mides!H255&gt;60,"X", "  ")</f>
        <v xml:space="preserve">  </v>
      </c>
      <c r="K269" s="68">
        <f>[2]Mides!N255</f>
        <v>0</v>
      </c>
      <c r="L269" s="68">
        <f>[2]Mides!K255</f>
        <v>0</v>
      </c>
      <c r="M269" s="68">
        <f>[2]Mides!L255</f>
        <v>0</v>
      </c>
      <c r="N269" s="68" t="str">
        <f>[2]Mides!M255</f>
        <v>X</v>
      </c>
      <c r="O269" s="68">
        <f t="shared" si="3"/>
        <v>0</v>
      </c>
      <c r="P269" s="68" t="str">
        <f>[2]Mides!R255</f>
        <v>Guatemala</v>
      </c>
      <c r="Q269" s="68" t="str">
        <f>[2]Mides!S255</f>
        <v>Guatemala</v>
      </c>
    </row>
    <row r="275" spans="2:17" ht="15.75" x14ac:dyDescent="0.25">
      <c r="B275" s="1"/>
      <c r="C275" s="182" t="s">
        <v>0</v>
      </c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</row>
    <row r="276" spans="2:17" x14ac:dyDescent="0.25">
      <c r="B276" s="1"/>
      <c r="C276" s="2" t="s">
        <v>1</v>
      </c>
      <c r="D276" s="183" t="s">
        <v>56</v>
      </c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3"/>
    </row>
    <row r="277" spans="2:17" x14ac:dyDescent="0.25">
      <c r="B277" s="1"/>
      <c r="C277" s="4"/>
      <c r="D277" s="5"/>
      <c r="E277" s="5"/>
      <c r="F277" s="5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7"/>
    </row>
    <row r="278" spans="2:17" x14ac:dyDescent="0.25">
      <c r="B278" s="1"/>
      <c r="C278" s="2" t="s">
        <v>3</v>
      </c>
      <c r="D278" s="183" t="s">
        <v>47</v>
      </c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3"/>
    </row>
    <row r="279" spans="2:17" ht="15.75" thickBot="1" x14ac:dyDescent="0.3">
      <c r="B279" s="8"/>
      <c r="C279" s="184" t="s">
        <v>5</v>
      </c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9"/>
    </row>
    <row r="280" spans="2:17" ht="15.75" thickBot="1" x14ac:dyDescent="0.3">
      <c r="B280" s="10"/>
      <c r="C280" s="185" t="s">
        <v>6</v>
      </c>
      <c r="D280" s="186"/>
      <c r="E280" s="186"/>
      <c r="F280" s="186"/>
      <c r="G280" s="186"/>
      <c r="H280" s="187"/>
      <c r="I280" s="185" t="s">
        <v>7</v>
      </c>
      <c r="J280" s="186"/>
      <c r="K280" s="187"/>
      <c r="L280" s="188" t="s">
        <v>8</v>
      </c>
      <c r="M280" s="189"/>
      <c r="N280" s="189"/>
      <c r="O280" s="188" t="s">
        <v>9</v>
      </c>
      <c r="P280" s="190"/>
      <c r="Q280" s="9"/>
    </row>
    <row r="281" spans="2:17" ht="39" thickBot="1" x14ac:dyDescent="0.3">
      <c r="B281" s="10"/>
      <c r="C281" s="11" t="s">
        <v>10</v>
      </c>
      <c r="D281" s="12" t="s">
        <v>11</v>
      </c>
      <c r="E281" s="12" t="s">
        <v>12</v>
      </c>
      <c r="F281" s="12" t="s">
        <v>13</v>
      </c>
      <c r="G281" s="12" t="s">
        <v>14</v>
      </c>
      <c r="H281" s="13" t="s">
        <v>15</v>
      </c>
      <c r="I281" s="11" t="s">
        <v>16</v>
      </c>
      <c r="J281" s="14" t="s">
        <v>17</v>
      </c>
      <c r="K281" s="13" t="s">
        <v>18</v>
      </c>
      <c r="L281" s="15" t="s">
        <v>19</v>
      </c>
      <c r="M281" s="16" t="s">
        <v>20</v>
      </c>
      <c r="N281" s="17" t="s">
        <v>21</v>
      </c>
      <c r="O281" s="191" t="s">
        <v>22</v>
      </c>
      <c r="P281" s="192"/>
      <c r="Q281" s="18"/>
    </row>
    <row r="282" spans="2:17" x14ac:dyDescent="0.25">
      <c r="B282" s="10"/>
      <c r="C282" s="19">
        <v>13</v>
      </c>
      <c r="D282" s="20"/>
      <c r="E282" s="20"/>
      <c r="F282" s="21" t="s">
        <v>23</v>
      </c>
      <c r="G282" s="22"/>
      <c r="H282" s="23" t="s">
        <v>49</v>
      </c>
      <c r="I282" s="24" t="s">
        <v>55</v>
      </c>
      <c r="J282" s="25" t="s">
        <v>55</v>
      </c>
      <c r="K282" s="26">
        <v>42221.64</v>
      </c>
      <c r="L282" s="27">
        <v>407292</v>
      </c>
      <c r="M282" s="27">
        <v>407292</v>
      </c>
      <c r="N282" s="27">
        <v>31128</v>
      </c>
      <c r="O282" s="193"/>
      <c r="P282" s="194"/>
      <c r="Q282" s="28"/>
    </row>
    <row r="283" spans="2:17" x14ac:dyDescent="0.25">
      <c r="B283" s="10"/>
      <c r="C283" s="29"/>
      <c r="D283" s="30"/>
      <c r="E283" s="30"/>
      <c r="F283" s="21"/>
      <c r="G283" s="22"/>
      <c r="H283" s="23"/>
      <c r="I283" s="24"/>
      <c r="J283" s="25"/>
      <c r="K283" s="26"/>
      <c r="L283" s="31"/>
      <c r="M283" s="32"/>
      <c r="N283" s="33"/>
      <c r="O283" s="180"/>
      <c r="P283" s="181"/>
      <c r="Q283" s="28"/>
    </row>
    <row r="284" spans="2:17" x14ac:dyDescent="0.25">
      <c r="B284" s="10"/>
      <c r="C284" s="29"/>
      <c r="D284" s="30"/>
      <c r="E284" s="30"/>
      <c r="F284" s="21"/>
      <c r="G284" s="22"/>
      <c r="H284" s="23"/>
      <c r="I284" s="24"/>
      <c r="J284" s="25"/>
      <c r="K284" s="26"/>
      <c r="L284" s="31"/>
      <c r="M284" s="32"/>
      <c r="N284" s="33"/>
      <c r="O284" s="180"/>
      <c r="P284" s="181"/>
      <c r="Q284" s="28"/>
    </row>
    <row r="285" spans="2:17" x14ac:dyDescent="0.25">
      <c r="B285" s="10"/>
      <c r="C285" s="29"/>
      <c r="D285" s="30"/>
      <c r="E285" s="30"/>
      <c r="F285" s="21"/>
      <c r="G285" s="22"/>
      <c r="H285" s="23"/>
      <c r="I285" s="24"/>
      <c r="J285" s="25"/>
      <c r="K285" s="26"/>
      <c r="L285" s="31"/>
      <c r="M285" s="32"/>
      <c r="N285" s="33"/>
      <c r="O285" s="180"/>
      <c r="P285" s="181"/>
      <c r="Q285" s="28"/>
    </row>
    <row r="286" spans="2:17" x14ac:dyDescent="0.25">
      <c r="B286" s="10"/>
      <c r="C286" s="29"/>
      <c r="D286" s="30"/>
      <c r="E286" s="30"/>
      <c r="F286" s="34"/>
      <c r="G286" s="35"/>
      <c r="H286" s="36"/>
      <c r="I286" s="37"/>
      <c r="J286" s="38"/>
      <c r="K286" s="39"/>
      <c r="L286" s="40"/>
      <c r="M286" s="41"/>
      <c r="N286" s="42"/>
      <c r="O286" s="180"/>
      <c r="P286" s="181"/>
      <c r="Q286" s="28"/>
    </row>
    <row r="287" spans="2:17" ht="15.75" thickBot="1" x14ac:dyDescent="0.3">
      <c r="B287" s="10"/>
      <c r="C287" s="43"/>
      <c r="D287" s="44"/>
      <c r="E287" s="44"/>
      <c r="F287" s="45"/>
      <c r="G287" s="46"/>
      <c r="H287" s="47"/>
      <c r="I287" s="48"/>
      <c r="J287" s="49"/>
      <c r="K287" s="50"/>
      <c r="L287" s="51"/>
      <c r="M287" s="52"/>
      <c r="N287" s="53"/>
      <c r="O287" s="195"/>
      <c r="P287" s="196"/>
      <c r="Q287" s="28"/>
    </row>
    <row r="288" spans="2:17" x14ac:dyDescent="0.25">
      <c r="B288" s="10"/>
      <c r="C288" s="28"/>
      <c r="D288" s="28"/>
      <c r="E288" s="28"/>
      <c r="F288" s="28"/>
      <c r="G288" s="54"/>
      <c r="H288" s="54"/>
      <c r="I288" s="54"/>
      <c r="J288" s="54"/>
      <c r="K288" s="28"/>
      <c r="L288" s="28"/>
      <c r="M288" s="28"/>
      <c r="N288" s="28"/>
      <c r="O288" s="55"/>
      <c r="P288" s="55"/>
      <c r="Q288" s="28"/>
    </row>
    <row r="290" spans="2:18" x14ac:dyDescent="0.25">
      <c r="B290" s="209" t="s">
        <v>26</v>
      </c>
      <c r="C290" s="209"/>
      <c r="D290" s="209"/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</row>
    <row r="291" spans="2:18" x14ac:dyDescent="0.25">
      <c r="B291" s="209" t="s">
        <v>27</v>
      </c>
      <c r="C291" s="209"/>
      <c r="D291" s="209"/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</row>
    <row r="292" spans="2:18" ht="15.75" customHeight="1" x14ac:dyDescent="0.25">
      <c r="B292" s="210" t="s">
        <v>28</v>
      </c>
      <c r="C292" s="210"/>
      <c r="D292" s="210"/>
      <c r="E292" s="210"/>
      <c r="F292" s="210"/>
      <c r="G292" s="210" t="s">
        <v>29</v>
      </c>
      <c r="H292" s="210"/>
      <c r="I292" s="210"/>
      <c r="J292" s="210"/>
      <c r="K292" s="210" t="s">
        <v>30</v>
      </c>
      <c r="L292" s="210"/>
      <c r="M292" s="210"/>
      <c r="N292" s="210"/>
      <c r="O292" s="210"/>
      <c r="P292" s="101" t="s">
        <v>31</v>
      </c>
      <c r="Q292" s="101"/>
      <c r="R292" s="101"/>
    </row>
    <row r="293" spans="2:18" ht="60" x14ac:dyDescent="0.25">
      <c r="B293" s="203" t="s">
        <v>32</v>
      </c>
      <c r="C293" s="204"/>
      <c r="D293" s="101" t="s">
        <v>33</v>
      </c>
      <c r="E293" s="101" t="s">
        <v>34</v>
      </c>
      <c r="F293" s="101" t="s">
        <v>35</v>
      </c>
      <c r="G293" s="102" t="s">
        <v>36</v>
      </c>
      <c r="H293" s="102" t="s">
        <v>37</v>
      </c>
      <c r="I293" s="102" t="s">
        <v>38</v>
      </c>
      <c r="J293" s="102" t="s">
        <v>39</v>
      </c>
      <c r="K293" s="101" t="s">
        <v>40</v>
      </c>
      <c r="L293" s="101" t="s">
        <v>41</v>
      </c>
      <c r="M293" s="101" t="s">
        <v>42</v>
      </c>
      <c r="N293" s="101" t="s">
        <v>43</v>
      </c>
      <c r="O293" s="101" t="s">
        <v>44</v>
      </c>
      <c r="P293" s="101" t="s">
        <v>45</v>
      </c>
      <c r="Q293" s="101" t="s">
        <v>46</v>
      </c>
      <c r="R293" s="97"/>
    </row>
    <row r="294" spans="2:18" x14ac:dyDescent="0.25">
      <c r="B294" s="99" t="s">
        <v>154</v>
      </c>
      <c r="C294" s="99" t="s">
        <v>155</v>
      </c>
      <c r="D294" s="100" t="s">
        <v>64</v>
      </c>
      <c r="E294" s="100" t="s">
        <v>65</v>
      </c>
      <c r="F294" s="99" t="s">
        <v>156</v>
      </c>
      <c r="G294" s="100" t="s">
        <v>65</v>
      </c>
      <c r="H294" s="100" t="s">
        <v>65</v>
      </c>
      <c r="I294" s="100" t="s">
        <v>66</v>
      </c>
      <c r="J294" s="100" t="s">
        <v>66</v>
      </c>
      <c r="K294" s="99">
        <v>0</v>
      </c>
      <c r="L294" s="99">
        <v>0</v>
      </c>
      <c r="M294" s="99">
        <v>0</v>
      </c>
      <c r="N294" s="99">
        <v>3</v>
      </c>
      <c r="O294" s="99">
        <v>3</v>
      </c>
      <c r="P294" s="99" t="s">
        <v>68</v>
      </c>
      <c r="Q294" s="99" t="s">
        <v>68</v>
      </c>
      <c r="R294" s="97"/>
    </row>
    <row r="295" spans="2:18" x14ac:dyDescent="0.25">
      <c r="B295" s="99" t="s">
        <v>157</v>
      </c>
      <c r="C295" s="99" t="s">
        <v>158</v>
      </c>
      <c r="D295" s="100" t="s">
        <v>65</v>
      </c>
      <c r="E295" s="100" t="s">
        <v>64</v>
      </c>
      <c r="F295" s="99" t="s">
        <v>156</v>
      </c>
      <c r="G295" s="100" t="s">
        <v>64</v>
      </c>
      <c r="H295" s="100" t="s">
        <v>65</v>
      </c>
      <c r="I295" s="100" t="s">
        <v>66</v>
      </c>
      <c r="J295" s="100" t="s">
        <v>66</v>
      </c>
      <c r="K295" s="99">
        <v>0</v>
      </c>
      <c r="L295" s="99">
        <v>0</v>
      </c>
      <c r="M295" s="99">
        <v>0</v>
      </c>
      <c r="N295" s="99">
        <v>3</v>
      </c>
      <c r="O295" s="99">
        <v>3</v>
      </c>
      <c r="P295" s="99" t="s">
        <v>68</v>
      </c>
      <c r="Q295" s="99" t="s">
        <v>68</v>
      </c>
      <c r="R295" s="97"/>
    </row>
    <row r="296" spans="2:18" x14ac:dyDescent="0.25">
      <c r="B296" s="99" t="s">
        <v>159</v>
      </c>
      <c r="C296" s="99" t="s">
        <v>160</v>
      </c>
      <c r="D296" s="100" t="s">
        <v>64</v>
      </c>
      <c r="E296" s="100" t="s">
        <v>65</v>
      </c>
      <c r="F296" s="99" t="s">
        <v>156</v>
      </c>
      <c r="G296" s="100" t="s">
        <v>65</v>
      </c>
      <c r="H296" s="100" t="s">
        <v>64</v>
      </c>
      <c r="I296" s="100" t="s">
        <v>66</v>
      </c>
      <c r="J296" s="100" t="s">
        <v>66</v>
      </c>
      <c r="K296" s="99">
        <v>0</v>
      </c>
      <c r="L296" s="99">
        <v>0</v>
      </c>
      <c r="M296" s="99">
        <v>0</v>
      </c>
      <c r="N296" s="99">
        <v>3</v>
      </c>
      <c r="O296" s="99">
        <v>3</v>
      </c>
      <c r="P296" s="99" t="s">
        <v>68</v>
      </c>
      <c r="Q296" s="99" t="s">
        <v>68</v>
      </c>
      <c r="R296" s="97"/>
    </row>
    <row r="297" spans="2:18" x14ac:dyDescent="0.25">
      <c r="B297" s="99" t="s">
        <v>161</v>
      </c>
      <c r="C297" s="99" t="s">
        <v>162</v>
      </c>
      <c r="D297" s="100" t="s">
        <v>65</v>
      </c>
      <c r="E297" s="100" t="s">
        <v>64</v>
      </c>
      <c r="F297" s="99" t="s">
        <v>156</v>
      </c>
      <c r="G297" s="100" t="s">
        <v>64</v>
      </c>
      <c r="H297" s="100" t="s">
        <v>65</v>
      </c>
      <c r="I297" s="100" t="s">
        <v>66</v>
      </c>
      <c r="J297" s="100" t="s">
        <v>66</v>
      </c>
      <c r="K297" s="99">
        <v>0</v>
      </c>
      <c r="L297" s="99">
        <v>0</v>
      </c>
      <c r="M297" s="99">
        <v>0</v>
      </c>
      <c r="N297" s="99">
        <v>3</v>
      </c>
      <c r="O297" s="99">
        <v>3</v>
      </c>
      <c r="P297" s="99" t="s">
        <v>68</v>
      </c>
      <c r="Q297" s="99" t="s">
        <v>68</v>
      </c>
      <c r="R297" s="97"/>
    </row>
    <row r="298" spans="2:18" x14ac:dyDescent="0.25">
      <c r="B298" s="99" t="s">
        <v>125</v>
      </c>
      <c r="C298" s="99" t="s">
        <v>163</v>
      </c>
      <c r="D298" s="100" t="s">
        <v>64</v>
      </c>
      <c r="E298" s="100" t="s">
        <v>65</v>
      </c>
      <c r="F298" s="99" t="s">
        <v>156</v>
      </c>
      <c r="G298" s="100" t="s">
        <v>64</v>
      </c>
      <c r="H298" s="100" t="s">
        <v>65</v>
      </c>
      <c r="I298" s="100" t="s">
        <v>66</v>
      </c>
      <c r="J298" s="100" t="s">
        <v>66</v>
      </c>
      <c r="K298" s="99">
        <v>0</v>
      </c>
      <c r="L298" s="99">
        <v>0</v>
      </c>
      <c r="M298" s="99">
        <v>0</v>
      </c>
      <c r="N298" s="99">
        <v>3</v>
      </c>
      <c r="O298" s="99">
        <v>3</v>
      </c>
      <c r="P298" s="99" t="s">
        <v>68</v>
      </c>
      <c r="Q298" s="99" t="s">
        <v>68</v>
      </c>
      <c r="R298" s="97"/>
    </row>
    <row r="299" spans="2:18" x14ac:dyDescent="0.25">
      <c r="B299" s="99" t="s">
        <v>164</v>
      </c>
      <c r="C299" s="99" t="s">
        <v>165</v>
      </c>
      <c r="D299" s="100" t="s">
        <v>64</v>
      </c>
      <c r="E299" s="100" t="s">
        <v>65</v>
      </c>
      <c r="F299" s="99" t="s">
        <v>156</v>
      </c>
      <c r="G299" s="100" t="s">
        <v>64</v>
      </c>
      <c r="H299" s="100" t="s">
        <v>65</v>
      </c>
      <c r="I299" s="100" t="s">
        <v>66</v>
      </c>
      <c r="J299" s="100" t="s">
        <v>66</v>
      </c>
      <c r="K299" s="99">
        <v>0</v>
      </c>
      <c r="L299" s="99">
        <v>0</v>
      </c>
      <c r="M299" s="99">
        <v>0</v>
      </c>
      <c r="N299" s="99">
        <v>3</v>
      </c>
      <c r="O299" s="99">
        <v>3</v>
      </c>
      <c r="P299" s="99" t="s">
        <v>68</v>
      </c>
      <c r="Q299" s="99" t="s">
        <v>68</v>
      </c>
      <c r="R299" s="97"/>
    </row>
    <row r="300" spans="2:18" x14ac:dyDescent="0.25">
      <c r="B300" s="99" t="s">
        <v>166</v>
      </c>
      <c r="C300" s="99" t="s">
        <v>167</v>
      </c>
      <c r="D300" s="100" t="s">
        <v>65</v>
      </c>
      <c r="E300" s="100" t="s">
        <v>64</v>
      </c>
      <c r="F300" s="99" t="s">
        <v>156</v>
      </c>
      <c r="G300" s="100" t="s">
        <v>64</v>
      </c>
      <c r="H300" s="100" t="s">
        <v>64</v>
      </c>
      <c r="I300" s="100" t="s">
        <v>66</v>
      </c>
      <c r="J300" s="100" t="s">
        <v>66</v>
      </c>
      <c r="K300" s="99">
        <v>0</v>
      </c>
      <c r="L300" s="99">
        <v>0</v>
      </c>
      <c r="M300" s="99">
        <v>0</v>
      </c>
      <c r="N300" s="99">
        <v>3</v>
      </c>
      <c r="O300" s="99">
        <v>3</v>
      </c>
      <c r="P300" s="99" t="s">
        <v>68</v>
      </c>
      <c r="Q300" s="99" t="s">
        <v>68</v>
      </c>
      <c r="R300" s="97"/>
    </row>
    <row r="301" spans="2:18" x14ac:dyDescent="0.25">
      <c r="B301" s="99" t="s">
        <v>168</v>
      </c>
      <c r="C301" s="99" t="s">
        <v>169</v>
      </c>
      <c r="D301" s="100" t="s">
        <v>65</v>
      </c>
      <c r="E301" s="100" t="s">
        <v>64</v>
      </c>
      <c r="F301" s="99" t="s">
        <v>156</v>
      </c>
      <c r="G301" s="100" t="s">
        <v>64</v>
      </c>
      <c r="H301" s="100" t="s">
        <v>64</v>
      </c>
      <c r="I301" s="100" t="s">
        <v>66</v>
      </c>
      <c r="J301" s="100" t="s">
        <v>66</v>
      </c>
      <c r="K301" s="99">
        <v>0</v>
      </c>
      <c r="L301" s="99">
        <v>0</v>
      </c>
      <c r="M301" s="99">
        <v>0</v>
      </c>
      <c r="N301" s="99">
        <v>3</v>
      </c>
      <c r="O301" s="99">
        <v>3</v>
      </c>
      <c r="P301" s="99" t="s">
        <v>68</v>
      </c>
      <c r="Q301" s="99" t="s">
        <v>68</v>
      </c>
      <c r="R301" s="97"/>
    </row>
    <row r="302" spans="2:18" x14ac:dyDescent="0.25">
      <c r="B302" s="99" t="s">
        <v>170</v>
      </c>
      <c r="C302" s="99" t="s">
        <v>171</v>
      </c>
      <c r="D302" s="100" t="s">
        <v>64</v>
      </c>
      <c r="E302" s="100" t="s">
        <v>65</v>
      </c>
      <c r="F302" s="99">
        <v>25176774500101</v>
      </c>
      <c r="G302" s="100" t="s">
        <v>64</v>
      </c>
      <c r="H302" s="100" t="s">
        <v>64</v>
      </c>
      <c r="I302" s="100" t="s">
        <v>65</v>
      </c>
      <c r="J302" s="100" t="s">
        <v>66</v>
      </c>
      <c r="K302" s="99">
        <v>0</v>
      </c>
      <c r="L302" s="99">
        <v>0</v>
      </c>
      <c r="M302" s="99">
        <v>0</v>
      </c>
      <c r="N302" s="99">
        <v>3</v>
      </c>
      <c r="O302" s="99">
        <v>3</v>
      </c>
      <c r="P302" s="99" t="s">
        <v>68</v>
      </c>
      <c r="Q302" s="99" t="s">
        <v>68</v>
      </c>
      <c r="R302" s="97"/>
    </row>
    <row r="303" spans="2:18" x14ac:dyDescent="0.25">
      <c r="B303" s="99" t="s">
        <v>172</v>
      </c>
      <c r="C303" s="99" t="s">
        <v>173</v>
      </c>
      <c r="D303" s="100" t="s">
        <v>64</v>
      </c>
      <c r="E303" s="100" t="s">
        <v>65</v>
      </c>
      <c r="F303" s="99" t="s">
        <v>156</v>
      </c>
      <c r="G303" s="100" t="s">
        <v>65</v>
      </c>
      <c r="H303" s="100" t="s">
        <v>64</v>
      </c>
      <c r="I303" s="100" t="s">
        <v>66</v>
      </c>
      <c r="J303" s="100" t="s">
        <v>66</v>
      </c>
      <c r="K303" s="99">
        <v>0</v>
      </c>
      <c r="L303" s="99">
        <v>0</v>
      </c>
      <c r="M303" s="99">
        <v>0</v>
      </c>
      <c r="N303" s="99">
        <v>3</v>
      </c>
      <c r="O303" s="99">
        <v>3</v>
      </c>
      <c r="P303" s="99" t="s">
        <v>68</v>
      </c>
      <c r="Q303" s="99" t="s">
        <v>68</v>
      </c>
      <c r="R303" s="97"/>
    </row>
    <row r="304" spans="2:18" ht="15.75" customHeight="1" x14ac:dyDescent="0.25">
      <c r="B304" s="99" t="s">
        <v>174</v>
      </c>
      <c r="C304" s="99" t="s">
        <v>175</v>
      </c>
      <c r="D304" s="100" t="s">
        <v>64</v>
      </c>
      <c r="E304" s="100" t="s">
        <v>65</v>
      </c>
      <c r="F304" s="99" t="s">
        <v>156</v>
      </c>
      <c r="G304" s="100" t="s">
        <v>65</v>
      </c>
      <c r="H304" s="100" t="s">
        <v>64</v>
      </c>
      <c r="I304" s="100" t="s">
        <v>66</v>
      </c>
      <c r="J304" s="100" t="s">
        <v>66</v>
      </c>
      <c r="K304" s="99">
        <v>0</v>
      </c>
      <c r="L304" s="99">
        <v>0</v>
      </c>
      <c r="M304" s="99">
        <v>0</v>
      </c>
      <c r="N304" s="99">
        <v>3</v>
      </c>
      <c r="O304" s="99">
        <v>3</v>
      </c>
      <c r="P304" s="99" t="s">
        <v>68</v>
      </c>
      <c r="Q304" s="99" t="s">
        <v>68</v>
      </c>
      <c r="R304" s="97"/>
    </row>
    <row r="305" spans="2:18" x14ac:dyDescent="0.25">
      <c r="B305" s="99" t="s">
        <v>176</v>
      </c>
      <c r="C305" s="99" t="s">
        <v>175</v>
      </c>
      <c r="D305" s="100" t="s">
        <v>64</v>
      </c>
      <c r="E305" s="100" t="s">
        <v>65</v>
      </c>
      <c r="F305" s="99" t="s">
        <v>156</v>
      </c>
      <c r="G305" s="100" t="s">
        <v>65</v>
      </c>
      <c r="H305" s="100" t="s">
        <v>64</v>
      </c>
      <c r="I305" s="100" t="s">
        <v>66</v>
      </c>
      <c r="J305" s="100" t="s">
        <v>66</v>
      </c>
      <c r="K305" s="99">
        <v>0</v>
      </c>
      <c r="L305" s="99">
        <v>0</v>
      </c>
      <c r="M305" s="99">
        <v>0</v>
      </c>
      <c r="N305" s="99">
        <v>3</v>
      </c>
      <c r="O305" s="99">
        <v>3</v>
      </c>
      <c r="P305" s="99" t="s">
        <v>68</v>
      </c>
      <c r="Q305" s="99" t="s">
        <v>68</v>
      </c>
      <c r="R305" s="97"/>
    </row>
    <row r="306" spans="2:18" x14ac:dyDescent="0.25">
      <c r="B306" s="99" t="s">
        <v>176</v>
      </c>
      <c r="C306" s="99" t="s">
        <v>175</v>
      </c>
      <c r="D306" s="100" t="s">
        <v>64</v>
      </c>
      <c r="E306" s="100" t="s">
        <v>65</v>
      </c>
      <c r="F306" s="99" t="s">
        <v>156</v>
      </c>
      <c r="G306" s="100" t="s">
        <v>65</v>
      </c>
      <c r="H306" s="100" t="s">
        <v>64</v>
      </c>
      <c r="I306" s="100" t="s">
        <v>66</v>
      </c>
      <c r="J306" s="100" t="s">
        <v>66</v>
      </c>
      <c r="K306" s="99">
        <v>0</v>
      </c>
      <c r="L306" s="99">
        <v>0</v>
      </c>
      <c r="M306" s="99">
        <v>0</v>
      </c>
      <c r="N306" s="99">
        <v>3</v>
      </c>
      <c r="O306" s="99">
        <v>3</v>
      </c>
      <c r="P306" s="99" t="s">
        <v>68</v>
      </c>
      <c r="Q306" s="99" t="s">
        <v>68</v>
      </c>
      <c r="R306" s="97"/>
    </row>
    <row r="307" spans="2:18" x14ac:dyDescent="0.25">
      <c r="B307" s="99" t="s">
        <v>177</v>
      </c>
      <c r="C307" s="99" t="s">
        <v>178</v>
      </c>
      <c r="D307" s="100" t="s">
        <v>64</v>
      </c>
      <c r="E307" s="100" t="s">
        <v>65</v>
      </c>
      <c r="F307" s="99" t="s">
        <v>156</v>
      </c>
      <c r="G307" s="100" t="s">
        <v>64</v>
      </c>
      <c r="H307" s="100" t="s">
        <v>65</v>
      </c>
      <c r="I307" s="100" t="s">
        <v>66</v>
      </c>
      <c r="J307" s="100" t="s">
        <v>66</v>
      </c>
      <c r="K307" s="99">
        <v>0</v>
      </c>
      <c r="L307" s="99">
        <v>0</v>
      </c>
      <c r="M307" s="99">
        <v>0</v>
      </c>
      <c r="N307" s="99">
        <v>3</v>
      </c>
      <c r="O307" s="99">
        <v>3</v>
      </c>
      <c r="P307" s="99" t="s">
        <v>68</v>
      </c>
      <c r="Q307" s="99" t="s">
        <v>68</v>
      </c>
      <c r="R307" s="97"/>
    </row>
    <row r="308" spans="2:18" x14ac:dyDescent="0.25">
      <c r="B308" s="99" t="s">
        <v>179</v>
      </c>
      <c r="C308" s="99" t="s">
        <v>180</v>
      </c>
      <c r="D308" s="100" t="s">
        <v>64</v>
      </c>
      <c r="E308" s="100" t="s">
        <v>65</v>
      </c>
      <c r="F308" s="99" t="s">
        <v>156</v>
      </c>
      <c r="G308" s="100" t="s">
        <v>65</v>
      </c>
      <c r="H308" s="100" t="s">
        <v>64</v>
      </c>
      <c r="I308" s="100" t="s">
        <v>66</v>
      </c>
      <c r="J308" s="100" t="s">
        <v>66</v>
      </c>
      <c r="K308" s="99">
        <v>0</v>
      </c>
      <c r="L308" s="99">
        <v>0</v>
      </c>
      <c r="M308" s="99">
        <v>0</v>
      </c>
      <c r="N308" s="99">
        <v>3</v>
      </c>
      <c r="O308" s="99">
        <v>3</v>
      </c>
      <c r="P308" s="99" t="s">
        <v>68</v>
      </c>
      <c r="Q308" s="99" t="s">
        <v>68</v>
      </c>
      <c r="R308" s="97"/>
    </row>
    <row r="309" spans="2:18" x14ac:dyDescent="0.25">
      <c r="B309" s="99" t="s">
        <v>191</v>
      </c>
      <c r="C309" s="99" t="s">
        <v>192</v>
      </c>
      <c r="D309" s="100" t="s">
        <v>64</v>
      </c>
      <c r="E309" s="100" t="s">
        <v>65</v>
      </c>
      <c r="F309" s="99">
        <v>1913555341101</v>
      </c>
      <c r="G309" s="100" t="s">
        <v>64</v>
      </c>
      <c r="H309" s="100" t="s">
        <v>64</v>
      </c>
      <c r="I309" s="100" t="s">
        <v>65</v>
      </c>
      <c r="J309" s="100" t="s">
        <v>66</v>
      </c>
      <c r="K309" s="99">
        <v>0</v>
      </c>
      <c r="L309" s="99">
        <v>0</v>
      </c>
      <c r="M309" s="99">
        <v>0</v>
      </c>
      <c r="N309" s="99">
        <v>3</v>
      </c>
      <c r="O309" s="99">
        <v>3</v>
      </c>
      <c r="P309" s="99" t="s">
        <v>68</v>
      </c>
      <c r="Q309" s="99" t="s">
        <v>68</v>
      </c>
      <c r="R309" s="97"/>
    </row>
    <row r="310" spans="2:18" x14ac:dyDescent="0.25">
      <c r="B310" s="99" t="s">
        <v>193</v>
      </c>
      <c r="C310" s="99" t="s">
        <v>163</v>
      </c>
      <c r="D310" s="100" t="s">
        <v>65</v>
      </c>
      <c r="E310" s="100" t="s">
        <v>64</v>
      </c>
      <c r="F310" s="99">
        <v>2337891030801</v>
      </c>
      <c r="G310" s="100" t="s">
        <v>64</v>
      </c>
      <c r="H310" s="100" t="s">
        <v>64</v>
      </c>
      <c r="I310" s="100" t="s">
        <v>65</v>
      </c>
      <c r="J310" s="100" t="s">
        <v>66</v>
      </c>
      <c r="K310" s="99">
        <v>0</v>
      </c>
      <c r="L310" s="99">
        <v>0</v>
      </c>
      <c r="M310" s="99">
        <v>0</v>
      </c>
      <c r="N310" s="99">
        <v>3</v>
      </c>
      <c r="O310" s="99">
        <v>3</v>
      </c>
      <c r="P310" s="99" t="s">
        <v>68</v>
      </c>
      <c r="Q310" s="99" t="s">
        <v>68</v>
      </c>
      <c r="R310" s="97"/>
    </row>
    <row r="311" spans="2:18" x14ac:dyDescent="0.25">
      <c r="B311" s="99" t="s">
        <v>194</v>
      </c>
      <c r="C311" s="99" t="s">
        <v>195</v>
      </c>
      <c r="D311" s="100" t="s">
        <v>64</v>
      </c>
      <c r="E311" s="100" t="s">
        <v>65</v>
      </c>
      <c r="F311" s="99">
        <v>2384370190101</v>
      </c>
      <c r="G311" s="100" t="s">
        <v>64</v>
      </c>
      <c r="H311" s="100" t="s">
        <v>65</v>
      </c>
      <c r="I311" s="100" t="s">
        <v>66</v>
      </c>
      <c r="J311" s="100" t="s">
        <v>66</v>
      </c>
      <c r="K311" s="99">
        <v>0</v>
      </c>
      <c r="L311" s="99">
        <v>0</v>
      </c>
      <c r="M311" s="99">
        <v>0</v>
      </c>
      <c r="N311" s="99">
        <v>3</v>
      </c>
      <c r="O311" s="99">
        <v>3</v>
      </c>
      <c r="P311" s="99" t="s">
        <v>68</v>
      </c>
      <c r="Q311" s="99" t="s">
        <v>68</v>
      </c>
      <c r="R311" s="97"/>
    </row>
    <row r="312" spans="2:18" x14ac:dyDescent="0.25">
      <c r="B312" s="99" t="s">
        <v>189</v>
      </c>
      <c r="C312" s="99" t="s">
        <v>196</v>
      </c>
      <c r="D312" s="100" t="s">
        <v>64</v>
      </c>
      <c r="E312" s="100" t="s">
        <v>65</v>
      </c>
      <c r="F312" s="99">
        <v>2186491500406</v>
      </c>
      <c r="G312" s="100" t="s">
        <v>64</v>
      </c>
      <c r="H312" s="100" t="s">
        <v>64</v>
      </c>
      <c r="I312" s="100" t="s">
        <v>66</v>
      </c>
      <c r="J312" s="100" t="s">
        <v>65</v>
      </c>
      <c r="K312" s="99">
        <v>0</v>
      </c>
      <c r="L312" s="99">
        <v>0</v>
      </c>
      <c r="M312" s="99">
        <v>0</v>
      </c>
      <c r="N312" s="99">
        <v>3</v>
      </c>
      <c r="O312" s="99">
        <v>3</v>
      </c>
      <c r="P312" s="99" t="s">
        <v>68</v>
      </c>
      <c r="Q312" s="99" t="s">
        <v>68</v>
      </c>
      <c r="R312" s="97"/>
    </row>
    <row r="313" spans="2:18" x14ac:dyDescent="0.25">
      <c r="B313" s="99" t="s">
        <v>197</v>
      </c>
      <c r="C313" s="99" t="s">
        <v>198</v>
      </c>
      <c r="D313" s="100" t="s">
        <v>64</v>
      </c>
      <c r="E313" s="100" t="s">
        <v>65</v>
      </c>
      <c r="F313" s="99">
        <v>2389041211901</v>
      </c>
      <c r="G313" s="100" t="s">
        <v>64</v>
      </c>
      <c r="H313" s="100" t="s">
        <v>65</v>
      </c>
      <c r="I313" s="100" t="s">
        <v>66</v>
      </c>
      <c r="J313" s="100" t="s">
        <v>66</v>
      </c>
      <c r="K313" s="99">
        <v>0</v>
      </c>
      <c r="L313" s="99">
        <v>0</v>
      </c>
      <c r="M313" s="99">
        <v>0</v>
      </c>
      <c r="N313" s="99">
        <v>3</v>
      </c>
      <c r="O313" s="99">
        <v>3</v>
      </c>
      <c r="P313" s="99" t="s">
        <v>68</v>
      </c>
      <c r="Q313" s="99" t="s">
        <v>68</v>
      </c>
      <c r="R313" s="97"/>
    </row>
    <row r="314" spans="2:18" x14ac:dyDescent="0.25">
      <c r="B314" s="99" t="s">
        <v>199</v>
      </c>
      <c r="C314" s="99" t="s">
        <v>200</v>
      </c>
      <c r="D314" s="100" t="s">
        <v>64</v>
      </c>
      <c r="E314" s="100" t="s">
        <v>65</v>
      </c>
      <c r="F314" s="99">
        <v>2151841300101</v>
      </c>
      <c r="G314" s="100" t="s">
        <v>64</v>
      </c>
      <c r="H314" s="100" t="s">
        <v>65</v>
      </c>
      <c r="I314" s="100" t="s">
        <v>66</v>
      </c>
      <c r="J314" s="100" t="s">
        <v>66</v>
      </c>
      <c r="K314" s="99">
        <v>0</v>
      </c>
      <c r="L314" s="99">
        <v>0</v>
      </c>
      <c r="M314" s="99">
        <v>0</v>
      </c>
      <c r="N314" s="99">
        <v>3</v>
      </c>
      <c r="O314" s="99">
        <v>3</v>
      </c>
      <c r="P314" s="99" t="s">
        <v>68</v>
      </c>
      <c r="Q314" s="99" t="s">
        <v>68</v>
      </c>
      <c r="R314" s="97"/>
    </row>
    <row r="315" spans="2:18" x14ac:dyDescent="0.25">
      <c r="B315" s="99" t="s">
        <v>201</v>
      </c>
      <c r="C315" s="99" t="s">
        <v>202</v>
      </c>
      <c r="D315" s="100" t="s">
        <v>64</v>
      </c>
      <c r="E315" s="100" t="s">
        <v>65</v>
      </c>
      <c r="F315" s="99">
        <v>2976826951420</v>
      </c>
      <c r="G315" s="100" t="s">
        <v>64</v>
      </c>
      <c r="H315" s="100" t="s">
        <v>65</v>
      </c>
      <c r="I315" s="100" t="s">
        <v>66</v>
      </c>
      <c r="J315" s="100" t="s">
        <v>66</v>
      </c>
      <c r="K315" s="99">
        <v>0</v>
      </c>
      <c r="L315" s="99">
        <v>0</v>
      </c>
      <c r="M315" s="99">
        <v>0</v>
      </c>
      <c r="N315" s="99">
        <v>3</v>
      </c>
      <c r="O315" s="99">
        <v>3</v>
      </c>
      <c r="P315" s="99" t="s">
        <v>68</v>
      </c>
      <c r="Q315" s="99" t="s">
        <v>68</v>
      </c>
      <c r="R315" s="97"/>
    </row>
    <row r="316" spans="2:18" x14ac:dyDescent="0.25">
      <c r="B316" s="96">
        <v>0</v>
      </c>
      <c r="C316" s="96">
        <v>0</v>
      </c>
      <c r="D316" s="27" t="s">
        <v>64</v>
      </c>
      <c r="E316" s="27" t="s">
        <v>64</v>
      </c>
      <c r="F316" s="96">
        <v>0</v>
      </c>
      <c r="G316" s="27" t="s">
        <v>64</v>
      </c>
      <c r="H316" s="27" t="s">
        <v>64</v>
      </c>
      <c r="I316" s="27" t="s">
        <v>66</v>
      </c>
      <c r="J316" s="27" t="s">
        <v>66</v>
      </c>
      <c r="K316" s="96">
        <v>0</v>
      </c>
      <c r="L316" s="96">
        <v>0</v>
      </c>
      <c r="M316" s="96">
        <v>0</v>
      </c>
      <c r="N316" s="96">
        <v>0</v>
      </c>
      <c r="O316" s="96">
        <v>0</v>
      </c>
      <c r="P316" s="96">
        <v>0</v>
      </c>
      <c r="Q316" s="96">
        <v>0</v>
      </c>
    </row>
    <row r="319" spans="2:18" ht="15.75" x14ac:dyDescent="0.25">
      <c r="B319" s="182" t="s">
        <v>0</v>
      </c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</row>
    <row r="320" spans="2:18" x14ac:dyDescent="0.25">
      <c r="B320" s="2" t="s">
        <v>1</v>
      </c>
      <c r="C320" s="183" t="s">
        <v>59</v>
      </c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3"/>
    </row>
    <row r="321" spans="2:18" x14ac:dyDescent="0.25">
      <c r="B321" s="4"/>
      <c r="C321" s="5"/>
      <c r="D321" s="5"/>
      <c r="E321" s="5"/>
      <c r="F321" s="6"/>
      <c r="G321" s="6"/>
      <c r="H321" s="6"/>
      <c r="I321" s="6"/>
      <c r="J321" s="5"/>
      <c r="K321" s="5"/>
      <c r="L321" s="5"/>
      <c r="M321" s="5"/>
      <c r="N321" s="5"/>
      <c r="O321" s="5"/>
      <c r="P321" s="7"/>
    </row>
    <row r="322" spans="2:18" x14ac:dyDescent="0.25">
      <c r="B322" s="2" t="s">
        <v>3</v>
      </c>
      <c r="C322" s="183" t="s">
        <v>47</v>
      </c>
      <c r="D322" s="183"/>
      <c r="E322" s="183"/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3"/>
    </row>
    <row r="323" spans="2:18" ht="15.75" thickBot="1" x14ac:dyDescent="0.3">
      <c r="B323" s="184" t="s">
        <v>5</v>
      </c>
      <c r="C323" s="184"/>
      <c r="D323" s="184"/>
      <c r="E323" s="184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9"/>
    </row>
    <row r="324" spans="2:18" ht="15.75" thickBot="1" x14ac:dyDescent="0.3">
      <c r="B324" s="185" t="s">
        <v>6</v>
      </c>
      <c r="C324" s="186"/>
      <c r="D324" s="186"/>
      <c r="E324" s="186"/>
      <c r="F324" s="186"/>
      <c r="G324" s="187"/>
      <c r="H324" s="185" t="s">
        <v>7</v>
      </c>
      <c r="I324" s="186"/>
      <c r="J324" s="187"/>
      <c r="K324" s="188" t="s">
        <v>8</v>
      </c>
      <c r="L324" s="189"/>
      <c r="M324" s="189"/>
      <c r="N324" s="188" t="s">
        <v>9</v>
      </c>
      <c r="O324" s="190"/>
      <c r="P324" s="9"/>
    </row>
    <row r="325" spans="2:18" ht="39" thickBot="1" x14ac:dyDescent="0.3">
      <c r="B325" s="11" t="s">
        <v>10</v>
      </c>
      <c r="C325" s="12" t="s">
        <v>11</v>
      </c>
      <c r="D325" s="12" t="s">
        <v>12</v>
      </c>
      <c r="E325" s="12" t="s">
        <v>13</v>
      </c>
      <c r="F325" s="12" t="s">
        <v>14</v>
      </c>
      <c r="G325" s="13" t="s">
        <v>15</v>
      </c>
      <c r="H325" s="11" t="s">
        <v>16</v>
      </c>
      <c r="I325" s="14" t="s">
        <v>17</v>
      </c>
      <c r="J325" s="13" t="s">
        <v>18</v>
      </c>
      <c r="K325" s="15" t="s">
        <v>19</v>
      </c>
      <c r="L325" s="16" t="s">
        <v>20</v>
      </c>
      <c r="M325" s="17" t="s">
        <v>21</v>
      </c>
      <c r="N325" s="191" t="s">
        <v>22</v>
      </c>
      <c r="O325" s="192"/>
      <c r="P325" s="18"/>
    </row>
    <row r="326" spans="2:18" x14ac:dyDescent="0.25">
      <c r="B326" s="19">
        <v>13</v>
      </c>
      <c r="C326" s="20"/>
      <c r="D326" s="20"/>
      <c r="E326" s="21" t="s">
        <v>23</v>
      </c>
      <c r="F326" s="22"/>
      <c r="G326" s="23" t="s">
        <v>24</v>
      </c>
      <c r="H326" s="24" t="s">
        <v>61</v>
      </c>
      <c r="I326" s="25" t="s">
        <v>61</v>
      </c>
      <c r="J326" s="26">
        <v>105919.18</v>
      </c>
      <c r="K326" s="27">
        <v>1602696</v>
      </c>
      <c r="L326" s="27">
        <v>1602696</v>
      </c>
      <c r="M326" s="27">
        <v>137718</v>
      </c>
      <c r="N326" s="193"/>
      <c r="O326" s="194"/>
      <c r="P326" s="28"/>
    </row>
    <row r="327" spans="2:18" x14ac:dyDescent="0.25">
      <c r="B327" s="29"/>
      <c r="C327" s="30"/>
      <c r="D327" s="30"/>
      <c r="E327" s="21"/>
      <c r="F327" s="22"/>
      <c r="G327" s="23"/>
      <c r="H327" s="24"/>
      <c r="I327" s="25"/>
      <c r="J327" s="26"/>
      <c r="K327" s="31"/>
      <c r="L327" s="32"/>
      <c r="M327" s="33"/>
      <c r="N327" s="180"/>
      <c r="O327" s="181"/>
      <c r="P327" s="28"/>
    </row>
    <row r="328" spans="2:18" x14ac:dyDescent="0.25">
      <c r="B328" s="29"/>
      <c r="C328" s="30"/>
      <c r="D328" s="30"/>
      <c r="E328" s="21"/>
      <c r="F328" s="22"/>
      <c r="G328" s="23"/>
      <c r="H328" s="24"/>
      <c r="I328" s="25"/>
      <c r="J328" s="26"/>
      <c r="K328" s="31"/>
      <c r="L328" s="32"/>
      <c r="M328" s="33"/>
      <c r="N328" s="180"/>
      <c r="O328" s="181"/>
      <c r="P328" s="28"/>
    </row>
    <row r="329" spans="2:18" x14ac:dyDescent="0.25">
      <c r="B329" s="29"/>
      <c r="C329" s="30"/>
      <c r="D329" s="30"/>
      <c r="E329" s="21"/>
      <c r="F329" s="22"/>
      <c r="G329" s="23"/>
      <c r="H329" s="24"/>
      <c r="I329" s="25"/>
      <c r="J329" s="26"/>
      <c r="K329" s="31"/>
      <c r="L329" s="32"/>
      <c r="M329" s="33"/>
      <c r="N329" s="180"/>
      <c r="O329" s="181"/>
      <c r="P329" s="28"/>
    </row>
    <row r="330" spans="2:18" x14ac:dyDescent="0.25">
      <c r="B330" s="29"/>
      <c r="C330" s="30"/>
      <c r="D330" s="30"/>
      <c r="E330" s="34"/>
      <c r="F330" s="35"/>
      <c r="G330" s="36"/>
      <c r="H330" s="37"/>
      <c r="I330" s="38"/>
      <c r="J330" s="39"/>
      <c r="K330" s="40"/>
      <c r="L330" s="41"/>
      <c r="M330" s="42"/>
      <c r="N330" s="180"/>
      <c r="O330" s="181"/>
      <c r="P330" s="28"/>
    </row>
    <row r="331" spans="2:18" ht="15.75" thickBot="1" x14ac:dyDescent="0.3">
      <c r="B331" s="43"/>
      <c r="C331" s="44"/>
      <c r="D331" s="44"/>
      <c r="E331" s="45"/>
      <c r="F331" s="46"/>
      <c r="G331" s="47"/>
      <c r="H331" s="48"/>
      <c r="I331" s="49"/>
      <c r="J331" s="50"/>
      <c r="K331" s="51"/>
      <c r="L331" s="52"/>
      <c r="M331" s="53"/>
      <c r="N331" s="195"/>
      <c r="O331" s="196"/>
      <c r="P331" s="28"/>
    </row>
    <row r="334" spans="2:18" x14ac:dyDescent="0.25">
      <c r="B334" s="56"/>
      <c r="C334" s="197" t="s">
        <v>26</v>
      </c>
      <c r="D334" s="197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56"/>
    </row>
    <row r="335" spans="2:18" ht="15.75" thickBot="1" x14ac:dyDescent="0.3">
      <c r="B335" s="198" t="s">
        <v>27</v>
      </c>
      <c r="C335" s="198"/>
      <c r="D335" s="198"/>
      <c r="E335" s="198"/>
      <c r="F335" s="198"/>
      <c r="G335" s="198"/>
      <c r="H335" s="198"/>
      <c r="I335" s="198"/>
      <c r="J335" s="198"/>
      <c r="K335" s="198"/>
      <c r="L335" s="198"/>
      <c r="M335" s="198"/>
      <c r="N335" s="198"/>
      <c r="O335" s="198"/>
      <c r="P335" s="198"/>
      <c r="Q335" s="198"/>
      <c r="R335" s="88"/>
    </row>
    <row r="336" spans="2:18" ht="34.5" customHeight="1" thickBot="1" x14ac:dyDescent="0.3">
      <c r="B336" s="199" t="s">
        <v>28</v>
      </c>
      <c r="C336" s="199"/>
      <c r="D336" s="199"/>
      <c r="E336" s="199"/>
      <c r="F336" s="200"/>
      <c r="G336" s="185" t="s">
        <v>29</v>
      </c>
      <c r="H336" s="186"/>
      <c r="I336" s="186"/>
      <c r="J336" s="187"/>
      <c r="K336" s="186" t="s">
        <v>30</v>
      </c>
      <c r="L336" s="186"/>
      <c r="M336" s="186"/>
      <c r="N336" s="186"/>
      <c r="O336" s="187"/>
      <c r="P336" s="185" t="s">
        <v>31</v>
      </c>
      <c r="Q336" s="187"/>
      <c r="R336" s="89"/>
    </row>
    <row r="337" spans="2:18" ht="51.75" thickBot="1" x14ac:dyDescent="0.3">
      <c r="B337" s="201" t="s">
        <v>32</v>
      </c>
      <c r="C337" s="202"/>
      <c r="D337" s="57" t="s">
        <v>33</v>
      </c>
      <c r="E337" s="58" t="s">
        <v>34</v>
      </c>
      <c r="F337" s="13" t="s">
        <v>35</v>
      </c>
      <c r="G337" s="11" t="s">
        <v>36</v>
      </c>
      <c r="H337" s="59" t="s">
        <v>37</v>
      </c>
      <c r="I337" s="17" t="s">
        <v>38</v>
      </c>
      <c r="J337" s="13" t="s">
        <v>39</v>
      </c>
      <c r="K337" s="60" t="s">
        <v>40</v>
      </c>
      <c r="L337" s="57" t="s">
        <v>41</v>
      </c>
      <c r="M337" s="57" t="s">
        <v>42</v>
      </c>
      <c r="N337" s="58" t="s">
        <v>43</v>
      </c>
      <c r="O337" s="61" t="s">
        <v>44</v>
      </c>
      <c r="P337" s="62" t="s">
        <v>45</v>
      </c>
      <c r="Q337" s="63" t="s">
        <v>46</v>
      </c>
      <c r="R337" s="95"/>
    </row>
    <row r="338" spans="2:18" x14ac:dyDescent="0.25">
      <c r="B338" s="64" t="s">
        <v>222</v>
      </c>
      <c r="C338" s="65" t="s">
        <v>223</v>
      </c>
      <c r="D338" s="66" t="s">
        <v>64</v>
      </c>
      <c r="E338" s="66" t="s">
        <v>64</v>
      </c>
      <c r="F338" s="67">
        <v>1970204961415</v>
      </c>
      <c r="G338" s="66" t="s">
        <v>64</v>
      </c>
      <c r="H338" s="66" t="s">
        <v>64</v>
      </c>
      <c r="I338" s="66" t="s">
        <v>65</v>
      </c>
      <c r="J338" s="66" t="s">
        <v>66</v>
      </c>
      <c r="K338" s="68">
        <v>0</v>
      </c>
      <c r="L338" s="68">
        <v>0</v>
      </c>
      <c r="M338" s="68">
        <v>0</v>
      </c>
      <c r="N338" s="68" t="s">
        <v>65</v>
      </c>
      <c r="O338" s="68">
        <v>0</v>
      </c>
      <c r="P338" s="68" t="s">
        <v>224</v>
      </c>
      <c r="Q338" s="68" t="s">
        <v>224</v>
      </c>
      <c r="R338" s="64"/>
    </row>
    <row r="339" spans="2:18" x14ac:dyDescent="0.25">
      <c r="B339" s="64" t="s">
        <v>225</v>
      </c>
      <c r="C339" s="65" t="s">
        <v>226</v>
      </c>
      <c r="D339" s="66" t="s">
        <v>64</v>
      </c>
      <c r="E339" s="66" t="s">
        <v>64</v>
      </c>
      <c r="F339" s="67">
        <v>2283197490101</v>
      </c>
      <c r="G339" s="66" t="s">
        <v>64</v>
      </c>
      <c r="H339" s="66" t="s">
        <v>64</v>
      </c>
      <c r="I339" s="66" t="s">
        <v>65</v>
      </c>
      <c r="J339" s="66" t="s">
        <v>66</v>
      </c>
      <c r="K339" s="68">
        <v>0</v>
      </c>
      <c r="L339" s="68">
        <v>0</v>
      </c>
      <c r="M339" s="68">
        <v>0</v>
      </c>
      <c r="N339" s="68" t="s">
        <v>65</v>
      </c>
      <c r="O339" s="68">
        <v>0</v>
      </c>
      <c r="P339" s="68" t="s">
        <v>224</v>
      </c>
      <c r="Q339" s="68" t="s">
        <v>224</v>
      </c>
      <c r="R339" s="64"/>
    </row>
    <row r="340" spans="2:18" x14ac:dyDescent="0.25">
      <c r="B340" s="64" t="s">
        <v>227</v>
      </c>
      <c r="C340" s="65" t="s">
        <v>228</v>
      </c>
      <c r="D340" s="66" t="s">
        <v>64</v>
      </c>
      <c r="E340" s="66" t="s">
        <v>64</v>
      </c>
      <c r="F340" s="67">
        <v>2715062291609</v>
      </c>
      <c r="G340" s="66" t="s">
        <v>64</v>
      </c>
      <c r="H340" s="66" t="s">
        <v>64</v>
      </c>
      <c r="I340" s="66" t="s">
        <v>65</v>
      </c>
      <c r="J340" s="66" t="s">
        <v>66</v>
      </c>
      <c r="K340" s="68">
        <v>0</v>
      </c>
      <c r="L340" s="68">
        <v>0</v>
      </c>
      <c r="M340" s="68">
        <v>0</v>
      </c>
      <c r="N340" s="68" t="s">
        <v>65</v>
      </c>
      <c r="O340" s="68">
        <v>0</v>
      </c>
      <c r="P340" s="68" t="s">
        <v>224</v>
      </c>
      <c r="Q340" s="68" t="s">
        <v>224</v>
      </c>
      <c r="R340" s="64"/>
    </row>
    <row r="341" spans="2:18" x14ac:dyDescent="0.25">
      <c r="B341" s="64" t="s">
        <v>229</v>
      </c>
      <c r="C341" s="65" t="s">
        <v>230</v>
      </c>
      <c r="D341" s="66" t="s">
        <v>64</v>
      </c>
      <c r="E341" s="66" t="s">
        <v>64</v>
      </c>
      <c r="F341" s="67">
        <v>2365589780101</v>
      </c>
      <c r="G341" s="66" t="s">
        <v>64</v>
      </c>
      <c r="H341" s="66" t="s">
        <v>64</v>
      </c>
      <c r="I341" s="66" t="s">
        <v>65</v>
      </c>
      <c r="J341" s="66" t="s">
        <v>66</v>
      </c>
      <c r="K341" s="68">
        <v>0</v>
      </c>
      <c r="L341" s="68">
        <v>0</v>
      </c>
      <c r="M341" s="68">
        <v>0</v>
      </c>
      <c r="N341" s="68" t="s">
        <v>65</v>
      </c>
      <c r="O341" s="68">
        <v>0</v>
      </c>
      <c r="P341" s="68" t="s">
        <v>224</v>
      </c>
      <c r="Q341" s="68" t="s">
        <v>224</v>
      </c>
      <c r="R341" s="64"/>
    </row>
    <row r="342" spans="2:18" x14ac:dyDescent="0.25">
      <c r="B342" s="64" t="s">
        <v>231</v>
      </c>
      <c r="C342" s="65" t="s">
        <v>232</v>
      </c>
      <c r="D342" s="66" t="s">
        <v>64</v>
      </c>
      <c r="E342" s="66" t="s">
        <v>64</v>
      </c>
      <c r="F342" s="67">
        <v>2739752341508</v>
      </c>
      <c r="G342" s="66" t="s">
        <v>64</v>
      </c>
      <c r="H342" s="66" t="s">
        <v>64</v>
      </c>
      <c r="I342" s="66" t="s">
        <v>65</v>
      </c>
      <c r="J342" s="66" t="s">
        <v>66</v>
      </c>
      <c r="K342" s="68">
        <v>0</v>
      </c>
      <c r="L342" s="68">
        <v>0</v>
      </c>
      <c r="M342" s="68">
        <v>0</v>
      </c>
      <c r="N342" s="68" t="s">
        <v>65</v>
      </c>
      <c r="O342" s="68">
        <v>0</v>
      </c>
      <c r="P342" s="68" t="s">
        <v>224</v>
      </c>
      <c r="Q342" s="68" t="s">
        <v>224</v>
      </c>
      <c r="R342" s="64"/>
    </row>
    <row r="343" spans="2:18" x14ac:dyDescent="0.25">
      <c r="B343" s="64" t="s">
        <v>233</v>
      </c>
      <c r="C343" s="65" t="s">
        <v>234</v>
      </c>
      <c r="D343" s="66" t="s">
        <v>64</v>
      </c>
      <c r="E343" s="66" t="s">
        <v>64</v>
      </c>
      <c r="F343" s="67">
        <v>2254805811406</v>
      </c>
      <c r="G343" s="66" t="s">
        <v>64</v>
      </c>
      <c r="H343" s="66" t="s">
        <v>64</v>
      </c>
      <c r="I343" s="66" t="s">
        <v>65</v>
      </c>
      <c r="J343" s="66" t="s">
        <v>66</v>
      </c>
      <c r="K343" s="68">
        <v>0</v>
      </c>
      <c r="L343" s="68">
        <v>0</v>
      </c>
      <c r="M343" s="68">
        <v>0</v>
      </c>
      <c r="N343" s="68" t="s">
        <v>65</v>
      </c>
      <c r="O343" s="68">
        <v>0</v>
      </c>
      <c r="P343" s="68" t="s">
        <v>224</v>
      </c>
      <c r="Q343" s="68" t="s">
        <v>224</v>
      </c>
      <c r="R343" s="64"/>
    </row>
    <row r="344" spans="2:18" x14ac:dyDescent="0.25">
      <c r="B344" s="64" t="s">
        <v>235</v>
      </c>
      <c r="C344" s="65" t="s">
        <v>236</v>
      </c>
      <c r="D344" s="66" t="s">
        <v>64</v>
      </c>
      <c r="E344" s="66" t="s">
        <v>64</v>
      </c>
      <c r="F344" s="67">
        <v>3554346870922</v>
      </c>
      <c r="G344" s="66" t="s">
        <v>64</v>
      </c>
      <c r="H344" s="66" t="s">
        <v>64</v>
      </c>
      <c r="I344" s="66" t="s">
        <v>65</v>
      </c>
      <c r="J344" s="66" t="s">
        <v>66</v>
      </c>
      <c r="K344" s="68">
        <v>0</v>
      </c>
      <c r="L344" s="68">
        <v>0</v>
      </c>
      <c r="M344" s="68">
        <v>0</v>
      </c>
      <c r="N344" s="68" t="s">
        <v>65</v>
      </c>
      <c r="O344" s="68">
        <v>0</v>
      </c>
      <c r="P344" s="68" t="s">
        <v>224</v>
      </c>
      <c r="Q344" s="68" t="s">
        <v>224</v>
      </c>
      <c r="R344" s="64"/>
    </row>
    <row r="345" spans="2:18" x14ac:dyDescent="0.25">
      <c r="B345" s="64" t="s">
        <v>237</v>
      </c>
      <c r="C345" s="65" t="s">
        <v>238</v>
      </c>
      <c r="D345" s="66" t="s">
        <v>64</v>
      </c>
      <c r="E345" s="66" t="s">
        <v>64</v>
      </c>
      <c r="F345" s="67">
        <v>2501563421607</v>
      </c>
      <c r="G345" s="66" t="s">
        <v>64</v>
      </c>
      <c r="H345" s="66" t="s">
        <v>65</v>
      </c>
      <c r="I345" s="66" t="s">
        <v>66</v>
      </c>
      <c r="J345" s="66" t="s">
        <v>66</v>
      </c>
      <c r="K345" s="68">
        <v>0</v>
      </c>
      <c r="L345" s="68">
        <v>0</v>
      </c>
      <c r="M345" s="68">
        <v>0</v>
      </c>
      <c r="N345" s="68" t="s">
        <v>65</v>
      </c>
      <c r="O345" s="68">
        <v>0</v>
      </c>
      <c r="P345" s="68" t="s">
        <v>224</v>
      </c>
      <c r="Q345" s="68" t="s">
        <v>224</v>
      </c>
      <c r="R345" s="64"/>
    </row>
    <row r="346" spans="2:18" x14ac:dyDescent="0.25">
      <c r="B346" s="64" t="s">
        <v>239</v>
      </c>
      <c r="C346" s="65" t="s">
        <v>240</v>
      </c>
      <c r="D346" s="66" t="s">
        <v>64</v>
      </c>
      <c r="E346" s="66" t="s">
        <v>64</v>
      </c>
      <c r="F346" s="67">
        <v>2738819571420</v>
      </c>
      <c r="G346" s="66" t="s">
        <v>64</v>
      </c>
      <c r="H346" s="66" t="s">
        <v>65</v>
      </c>
      <c r="I346" s="66" t="s">
        <v>66</v>
      </c>
      <c r="J346" s="66" t="s">
        <v>66</v>
      </c>
      <c r="K346" s="68">
        <v>0</v>
      </c>
      <c r="L346" s="68">
        <v>0</v>
      </c>
      <c r="M346" s="68">
        <v>0</v>
      </c>
      <c r="N346" s="68" t="s">
        <v>65</v>
      </c>
      <c r="O346" s="68">
        <v>0</v>
      </c>
      <c r="P346" s="68" t="s">
        <v>224</v>
      </c>
      <c r="Q346" s="68" t="s">
        <v>224</v>
      </c>
      <c r="R346" s="64"/>
    </row>
    <row r="347" spans="2:18" x14ac:dyDescent="0.25">
      <c r="B347" s="64" t="s">
        <v>241</v>
      </c>
      <c r="C347" s="65" t="s">
        <v>242</v>
      </c>
      <c r="D347" s="66" t="s">
        <v>64</v>
      </c>
      <c r="E347" s="66" t="s">
        <v>64</v>
      </c>
      <c r="F347" s="67">
        <v>2992645800101</v>
      </c>
      <c r="G347" s="66" t="s">
        <v>64</v>
      </c>
      <c r="H347" s="66" t="s">
        <v>65</v>
      </c>
      <c r="I347" s="66" t="s">
        <v>66</v>
      </c>
      <c r="J347" s="66" t="s">
        <v>66</v>
      </c>
      <c r="K347" s="68">
        <v>0</v>
      </c>
      <c r="L347" s="68">
        <v>0</v>
      </c>
      <c r="M347" s="68">
        <v>0</v>
      </c>
      <c r="N347" s="68" t="s">
        <v>65</v>
      </c>
      <c r="O347" s="68">
        <v>0</v>
      </c>
      <c r="P347" s="68" t="s">
        <v>224</v>
      </c>
      <c r="Q347" s="68" t="s">
        <v>224</v>
      </c>
      <c r="R347" s="64"/>
    </row>
    <row r="348" spans="2:18" x14ac:dyDescent="0.25">
      <c r="B348" s="64" t="s">
        <v>243</v>
      </c>
      <c r="C348" s="65" t="s">
        <v>244</v>
      </c>
      <c r="D348" s="66" t="s">
        <v>64</v>
      </c>
      <c r="E348" s="66" t="s">
        <v>64</v>
      </c>
      <c r="F348" s="67">
        <v>3626547000101</v>
      </c>
      <c r="G348" s="66" t="s">
        <v>64</v>
      </c>
      <c r="H348" s="66" t="s">
        <v>64</v>
      </c>
      <c r="I348" s="66" t="s">
        <v>65</v>
      </c>
      <c r="J348" s="66" t="s">
        <v>66</v>
      </c>
      <c r="K348" s="68">
        <v>0</v>
      </c>
      <c r="L348" s="68">
        <v>0</v>
      </c>
      <c r="M348" s="68">
        <v>0</v>
      </c>
      <c r="N348" s="68" t="s">
        <v>65</v>
      </c>
      <c r="O348" s="68">
        <v>0</v>
      </c>
      <c r="P348" s="68" t="s">
        <v>224</v>
      </c>
      <c r="Q348" s="68" t="s">
        <v>224</v>
      </c>
      <c r="R348" s="64"/>
    </row>
    <row r="349" spans="2:18" x14ac:dyDescent="0.25">
      <c r="B349" s="64" t="s">
        <v>245</v>
      </c>
      <c r="C349" s="65" t="s">
        <v>232</v>
      </c>
      <c r="D349" s="66" t="s">
        <v>64</v>
      </c>
      <c r="E349" s="66" t="s">
        <v>64</v>
      </c>
      <c r="F349" s="67">
        <v>1579843381615</v>
      </c>
      <c r="G349" s="66" t="s">
        <v>64</v>
      </c>
      <c r="H349" s="66" t="s">
        <v>64</v>
      </c>
      <c r="I349" s="66" t="s">
        <v>65</v>
      </c>
      <c r="J349" s="66" t="s">
        <v>66</v>
      </c>
      <c r="K349" s="68">
        <v>0</v>
      </c>
      <c r="L349" s="68">
        <v>0</v>
      </c>
      <c r="M349" s="68">
        <v>0</v>
      </c>
      <c r="N349" s="68" t="s">
        <v>65</v>
      </c>
      <c r="O349" s="68">
        <v>0</v>
      </c>
      <c r="P349" s="68" t="s">
        <v>224</v>
      </c>
      <c r="Q349" s="68" t="s">
        <v>224</v>
      </c>
      <c r="R349" s="64"/>
    </row>
    <row r="350" spans="2:18" x14ac:dyDescent="0.25">
      <c r="B350" s="64" t="s">
        <v>222</v>
      </c>
      <c r="C350" s="65" t="s">
        <v>223</v>
      </c>
      <c r="D350" s="66" t="s">
        <v>64</v>
      </c>
      <c r="E350" s="66" t="s">
        <v>64</v>
      </c>
      <c r="F350" s="67">
        <v>1970204961415</v>
      </c>
      <c r="G350" s="66" t="s">
        <v>64</v>
      </c>
      <c r="H350" s="66" t="s">
        <v>64</v>
      </c>
      <c r="I350" s="66" t="s">
        <v>65</v>
      </c>
      <c r="J350" s="66" t="s">
        <v>66</v>
      </c>
      <c r="K350" s="68">
        <v>0</v>
      </c>
      <c r="L350" s="68">
        <v>0</v>
      </c>
      <c r="M350" s="68">
        <v>0</v>
      </c>
      <c r="N350" s="68" t="s">
        <v>65</v>
      </c>
      <c r="O350" s="68">
        <v>0</v>
      </c>
      <c r="P350" s="68" t="s">
        <v>224</v>
      </c>
      <c r="Q350" s="68" t="s">
        <v>224</v>
      </c>
      <c r="R350" s="64"/>
    </row>
    <row r="351" spans="2:18" x14ac:dyDescent="0.25">
      <c r="B351" s="64" t="s">
        <v>237</v>
      </c>
      <c r="C351" s="65" t="s">
        <v>246</v>
      </c>
      <c r="D351" s="66" t="s">
        <v>64</v>
      </c>
      <c r="E351" s="66" t="s">
        <v>64</v>
      </c>
      <c r="F351" s="67">
        <v>2618255850803</v>
      </c>
      <c r="G351" s="66" t="s">
        <v>64</v>
      </c>
      <c r="H351" s="66" t="s">
        <v>64</v>
      </c>
      <c r="I351" s="66" t="s">
        <v>65</v>
      </c>
      <c r="J351" s="66" t="s">
        <v>66</v>
      </c>
      <c r="K351" s="68">
        <v>0</v>
      </c>
      <c r="L351" s="68">
        <v>0</v>
      </c>
      <c r="M351" s="68">
        <v>0</v>
      </c>
      <c r="N351" s="68" t="s">
        <v>65</v>
      </c>
      <c r="O351" s="68">
        <v>0</v>
      </c>
      <c r="P351" s="68" t="s">
        <v>224</v>
      </c>
      <c r="Q351" s="68" t="s">
        <v>224</v>
      </c>
      <c r="R351" s="64"/>
    </row>
    <row r="352" spans="2:18" x14ac:dyDescent="0.25">
      <c r="B352" s="64" t="s">
        <v>247</v>
      </c>
      <c r="C352" s="65" t="s">
        <v>248</v>
      </c>
      <c r="D352" s="66" t="s">
        <v>64</v>
      </c>
      <c r="E352" s="66" t="s">
        <v>64</v>
      </c>
      <c r="F352" s="67">
        <v>2410515330101</v>
      </c>
      <c r="G352" s="66" t="s">
        <v>64</v>
      </c>
      <c r="H352" s="66" t="s">
        <v>64</v>
      </c>
      <c r="I352" s="66" t="s">
        <v>65</v>
      </c>
      <c r="J352" s="66" t="s">
        <v>66</v>
      </c>
      <c r="K352" s="68">
        <v>0</v>
      </c>
      <c r="L352" s="68">
        <v>0</v>
      </c>
      <c r="M352" s="68">
        <v>0</v>
      </c>
      <c r="N352" s="68" t="s">
        <v>65</v>
      </c>
      <c r="O352" s="68">
        <v>0</v>
      </c>
      <c r="P352" s="68" t="s">
        <v>224</v>
      </c>
      <c r="Q352" s="68" t="s">
        <v>224</v>
      </c>
      <c r="R352" s="64"/>
    </row>
    <row r="353" spans="2:18" x14ac:dyDescent="0.25">
      <c r="B353" s="64" t="s">
        <v>249</v>
      </c>
      <c r="C353" s="65" t="s">
        <v>250</v>
      </c>
      <c r="D353" s="66" t="s">
        <v>64</v>
      </c>
      <c r="E353" s="66" t="s">
        <v>64</v>
      </c>
      <c r="F353" s="67">
        <v>2419750180805</v>
      </c>
      <c r="G353" s="66" t="s">
        <v>64</v>
      </c>
      <c r="H353" s="66" t="s">
        <v>64</v>
      </c>
      <c r="I353" s="66" t="s">
        <v>65</v>
      </c>
      <c r="J353" s="66" t="s">
        <v>66</v>
      </c>
      <c r="K353" s="68">
        <v>0</v>
      </c>
      <c r="L353" s="68">
        <v>0</v>
      </c>
      <c r="M353" s="68">
        <v>0</v>
      </c>
      <c r="N353" s="68" t="s">
        <v>65</v>
      </c>
      <c r="O353" s="68">
        <v>0</v>
      </c>
      <c r="P353" s="68" t="s">
        <v>224</v>
      </c>
      <c r="Q353" s="68" t="s">
        <v>224</v>
      </c>
      <c r="R353" s="64"/>
    </row>
    <row r="354" spans="2:18" x14ac:dyDescent="0.25">
      <c r="B354" s="64" t="s">
        <v>225</v>
      </c>
      <c r="C354" s="65" t="s">
        <v>251</v>
      </c>
      <c r="D354" s="66" t="s">
        <v>64</v>
      </c>
      <c r="E354" s="66" t="s">
        <v>64</v>
      </c>
      <c r="F354" s="67">
        <v>2282540350507</v>
      </c>
      <c r="G354" s="66" t="s">
        <v>64</v>
      </c>
      <c r="H354" s="66" t="s">
        <v>64</v>
      </c>
      <c r="I354" s="66" t="s">
        <v>65</v>
      </c>
      <c r="J354" s="66" t="s">
        <v>66</v>
      </c>
      <c r="K354" s="68">
        <v>0</v>
      </c>
      <c r="L354" s="68">
        <v>0</v>
      </c>
      <c r="M354" s="68">
        <v>0</v>
      </c>
      <c r="N354" s="68" t="s">
        <v>65</v>
      </c>
      <c r="O354" s="68">
        <v>0</v>
      </c>
      <c r="P354" s="68" t="s">
        <v>224</v>
      </c>
      <c r="Q354" s="68" t="s">
        <v>224</v>
      </c>
      <c r="R354" s="64"/>
    </row>
    <row r="355" spans="2:18" x14ac:dyDescent="0.25">
      <c r="B355" s="64" t="s">
        <v>252</v>
      </c>
      <c r="C355" s="65" t="s">
        <v>253</v>
      </c>
      <c r="D355" s="66" t="s">
        <v>64</v>
      </c>
      <c r="E355" s="66" t="s">
        <v>64</v>
      </c>
      <c r="F355" s="67">
        <v>1653896131101</v>
      </c>
      <c r="G355" s="66" t="s">
        <v>64</v>
      </c>
      <c r="H355" s="66" t="s">
        <v>64</v>
      </c>
      <c r="I355" s="66" t="s">
        <v>65</v>
      </c>
      <c r="J355" s="66" t="s">
        <v>66</v>
      </c>
      <c r="K355" s="68">
        <v>0</v>
      </c>
      <c r="L355" s="68">
        <v>0</v>
      </c>
      <c r="M355" s="68">
        <v>0</v>
      </c>
      <c r="N355" s="68" t="s">
        <v>65</v>
      </c>
      <c r="O355" s="68">
        <v>0</v>
      </c>
      <c r="P355" s="68" t="s">
        <v>224</v>
      </c>
      <c r="Q355" s="68" t="s">
        <v>224</v>
      </c>
      <c r="R355" s="64"/>
    </row>
    <row r="356" spans="2:18" x14ac:dyDescent="0.25">
      <c r="B356" s="64" t="s">
        <v>254</v>
      </c>
      <c r="C356" s="65" t="s">
        <v>255</v>
      </c>
      <c r="D356" s="66" t="s">
        <v>64</v>
      </c>
      <c r="E356" s="66" t="s">
        <v>64</v>
      </c>
      <c r="F356" s="67">
        <v>2425499771212</v>
      </c>
      <c r="G356" s="66" t="s">
        <v>64</v>
      </c>
      <c r="H356" s="66" t="s">
        <v>64</v>
      </c>
      <c r="I356" s="66" t="s">
        <v>65</v>
      </c>
      <c r="J356" s="66" t="s">
        <v>66</v>
      </c>
      <c r="K356" s="68">
        <v>0</v>
      </c>
      <c r="L356" s="68">
        <v>0</v>
      </c>
      <c r="M356" s="68">
        <v>0</v>
      </c>
      <c r="N356" s="68" t="s">
        <v>65</v>
      </c>
      <c r="O356" s="68">
        <v>0</v>
      </c>
      <c r="P356" s="68" t="s">
        <v>224</v>
      </c>
      <c r="Q356" s="68" t="s">
        <v>224</v>
      </c>
      <c r="R356" s="64"/>
    </row>
    <row r="357" spans="2:18" x14ac:dyDescent="0.25">
      <c r="B357" s="64" t="s">
        <v>256</v>
      </c>
      <c r="C357" s="65" t="s">
        <v>257</v>
      </c>
      <c r="D357" s="66" t="s">
        <v>64</v>
      </c>
      <c r="E357" s="66" t="s">
        <v>64</v>
      </c>
      <c r="F357" s="67">
        <v>1621711021202</v>
      </c>
      <c r="G357" s="66" t="s">
        <v>64</v>
      </c>
      <c r="H357" s="66" t="s">
        <v>64</v>
      </c>
      <c r="I357" s="66" t="s">
        <v>65</v>
      </c>
      <c r="J357" s="66" t="s">
        <v>66</v>
      </c>
      <c r="K357" s="68">
        <v>0</v>
      </c>
      <c r="L357" s="68">
        <v>0</v>
      </c>
      <c r="M357" s="68">
        <v>0</v>
      </c>
      <c r="N357" s="68" t="s">
        <v>65</v>
      </c>
      <c r="O357" s="68">
        <v>0</v>
      </c>
      <c r="P357" s="68" t="s">
        <v>224</v>
      </c>
      <c r="Q357" s="68" t="s">
        <v>224</v>
      </c>
      <c r="R357" s="64"/>
    </row>
    <row r="358" spans="2:18" x14ac:dyDescent="0.25">
      <c r="B358" s="64" t="s">
        <v>258</v>
      </c>
      <c r="C358" s="65" t="s">
        <v>259</v>
      </c>
      <c r="D358" s="66" t="s">
        <v>64</v>
      </c>
      <c r="E358" s="66" t="s">
        <v>64</v>
      </c>
      <c r="F358" s="67">
        <v>2521437950304</v>
      </c>
      <c r="G358" s="66" t="s">
        <v>64</v>
      </c>
      <c r="H358" s="66" t="s">
        <v>64</v>
      </c>
      <c r="I358" s="66" t="s">
        <v>65</v>
      </c>
      <c r="J358" s="66" t="s">
        <v>66</v>
      </c>
      <c r="K358" s="68">
        <v>0</v>
      </c>
      <c r="L358" s="68">
        <v>0</v>
      </c>
      <c r="M358" s="68">
        <v>0</v>
      </c>
      <c r="N358" s="68" t="s">
        <v>65</v>
      </c>
      <c r="O358" s="68">
        <v>0</v>
      </c>
      <c r="P358" s="68" t="s">
        <v>224</v>
      </c>
      <c r="Q358" s="68" t="s">
        <v>224</v>
      </c>
      <c r="R358" s="64"/>
    </row>
    <row r="359" spans="2:18" x14ac:dyDescent="0.25">
      <c r="B359" s="64" t="s">
        <v>260</v>
      </c>
      <c r="C359" s="65" t="s">
        <v>261</v>
      </c>
      <c r="D359" s="66" t="s">
        <v>64</v>
      </c>
      <c r="E359" s="66" t="s">
        <v>64</v>
      </c>
      <c r="F359" s="67">
        <v>1939971931406</v>
      </c>
      <c r="G359" s="66" t="s">
        <v>64</v>
      </c>
      <c r="H359" s="66" t="s">
        <v>64</v>
      </c>
      <c r="I359" s="66" t="s">
        <v>65</v>
      </c>
      <c r="J359" s="66" t="s">
        <v>66</v>
      </c>
      <c r="K359" s="68">
        <v>0</v>
      </c>
      <c r="L359" s="68">
        <v>0</v>
      </c>
      <c r="M359" s="68">
        <v>0</v>
      </c>
      <c r="N359" s="68" t="s">
        <v>65</v>
      </c>
      <c r="O359" s="68">
        <v>0</v>
      </c>
      <c r="P359" s="68" t="s">
        <v>224</v>
      </c>
      <c r="Q359" s="68" t="s">
        <v>224</v>
      </c>
      <c r="R359" s="64"/>
    </row>
    <row r="360" spans="2:18" x14ac:dyDescent="0.25">
      <c r="B360" s="64" t="s">
        <v>233</v>
      </c>
      <c r="C360" s="65" t="s">
        <v>234</v>
      </c>
      <c r="D360" s="66" t="s">
        <v>64</v>
      </c>
      <c r="E360" s="66" t="s">
        <v>64</v>
      </c>
      <c r="F360" s="67">
        <v>2254805811406</v>
      </c>
      <c r="G360" s="66" t="s">
        <v>64</v>
      </c>
      <c r="H360" s="66" t="s">
        <v>64</v>
      </c>
      <c r="I360" s="66" t="s">
        <v>65</v>
      </c>
      <c r="J360" s="66" t="s">
        <v>66</v>
      </c>
      <c r="K360" s="68">
        <v>0</v>
      </c>
      <c r="L360" s="68">
        <v>0</v>
      </c>
      <c r="M360" s="68">
        <v>0</v>
      </c>
      <c r="N360" s="68" t="s">
        <v>65</v>
      </c>
      <c r="O360" s="68">
        <v>0</v>
      </c>
      <c r="P360" s="68" t="s">
        <v>224</v>
      </c>
      <c r="Q360" s="68" t="s">
        <v>224</v>
      </c>
      <c r="R360" s="64"/>
    </row>
    <row r="361" spans="2:18" x14ac:dyDescent="0.25">
      <c r="B361" s="64" t="s">
        <v>247</v>
      </c>
      <c r="C361" s="65" t="s">
        <v>262</v>
      </c>
      <c r="D361" s="66" t="s">
        <v>64</v>
      </c>
      <c r="E361" s="66" t="s">
        <v>64</v>
      </c>
      <c r="F361" s="67">
        <v>2234804870101</v>
      </c>
      <c r="G361" s="66" t="s">
        <v>64</v>
      </c>
      <c r="H361" s="66" t="s">
        <v>65</v>
      </c>
      <c r="I361" s="66" t="s">
        <v>66</v>
      </c>
      <c r="J361" s="66" t="s">
        <v>66</v>
      </c>
      <c r="K361" s="68">
        <v>0</v>
      </c>
      <c r="L361" s="68">
        <v>0</v>
      </c>
      <c r="M361" s="68">
        <v>0</v>
      </c>
      <c r="N361" s="68" t="s">
        <v>65</v>
      </c>
      <c r="O361" s="68">
        <v>0</v>
      </c>
      <c r="P361" s="68" t="s">
        <v>224</v>
      </c>
      <c r="Q361" s="68" t="s">
        <v>224</v>
      </c>
      <c r="R361" s="64"/>
    </row>
    <row r="362" spans="2:18" x14ac:dyDescent="0.25">
      <c r="B362" s="64" t="s">
        <v>263</v>
      </c>
      <c r="C362" s="65" t="s">
        <v>264</v>
      </c>
      <c r="D362" s="66" t="s">
        <v>64</v>
      </c>
      <c r="E362" s="66" t="s">
        <v>64</v>
      </c>
      <c r="F362" s="67">
        <v>1996379111611</v>
      </c>
      <c r="G362" s="66" t="s">
        <v>64</v>
      </c>
      <c r="H362" s="66" t="s">
        <v>64</v>
      </c>
      <c r="I362" s="66" t="s">
        <v>65</v>
      </c>
      <c r="J362" s="66" t="s">
        <v>66</v>
      </c>
      <c r="K362" s="68">
        <v>0</v>
      </c>
      <c r="L362" s="68">
        <v>0</v>
      </c>
      <c r="M362" s="68">
        <v>0</v>
      </c>
      <c r="N362" s="68" t="s">
        <v>65</v>
      </c>
      <c r="O362" s="68">
        <v>0</v>
      </c>
      <c r="P362" s="68" t="s">
        <v>224</v>
      </c>
      <c r="Q362" s="68" t="s">
        <v>224</v>
      </c>
      <c r="R362" s="64"/>
    </row>
    <row r="363" spans="2:18" x14ac:dyDescent="0.25">
      <c r="B363" s="64" t="s">
        <v>239</v>
      </c>
      <c r="C363" s="65" t="s">
        <v>265</v>
      </c>
      <c r="D363" s="66" t="s">
        <v>64</v>
      </c>
      <c r="E363" s="66" t="s">
        <v>64</v>
      </c>
      <c r="F363" s="67">
        <v>2394353030101</v>
      </c>
      <c r="G363" s="66" t="s">
        <v>64</v>
      </c>
      <c r="H363" s="66" t="s">
        <v>64</v>
      </c>
      <c r="I363" s="66" t="s">
        <v>65</v>
      </c>
      <c r="J363" s="66" t="s">
        <v>66</v>
      </c>
      <c r="K363" s="68">
        <v>0</v>
      </c>
      <c r="L363" s="68">
        <v>0</v>
      </c>
      <c r="M363" s="68">
        <v>0</v>
      </c>
      <c r="N363" s="68" t="s">
        <v>65</v>
      </c>
      <c r="O363" s="68">
        <v>0</v>
      </c>
      <c r="P363" s="68" t="s">
        <v>224</v>
      </c>
      <c r="Q363" s="68" t="s">
        <v>224</v>
      </c>
      <c r="R363" s="64"/>
    </row>
    <row r="364" spans="2:18" x14ac:dyDescent="0.25">
      <c r="B364" s="64" t="s">
        <v>266</v>
      </c>
      <c r="C364" s="65" t="s">
        <v>267</v>
      </c>
      <c r="D364" s="66" t="s">
        <v>64</v>
      </c>
      <c r="E364" s="66" t="s">
        <v>64</v>
      </c>
      <c r="F364" s="67">
        <v>2499147270101</v>
      </c>
      <c r="G364" s="66" t="s">
        <v>64</v>
      </c>
      <c r="H364" s="66" t="s">
        <v>64</v>
      </c>
      <c r="I364" s="66" t="s">
        <v>65</v>
      </c>
      <c r="J364" s="66" t="s">
        <v>66</v>
      </c>
      <c r="K364" s="68">
        <v>0</v>
      </c>
      <c r="L364" s="68">
        <v>0</v>
      </c>
      <c r="M364" s="68">
        <v>0</v>
      </c>
      <c r="N364" s="68" t="s">
        <v>65</v>
      </c>
      <c r="O364" s="68">
        <v>0</v>
      </c>
      <c r="P364" s="68" t="s">
        <v>224</v>
      </c>
      <c r="Q364" s="68" t="s">
        <v>224</v>
      </c>
      <c r="R364" s="64"/>
    </row>
    <row r="365" spans="2:18" x14ac:dyDescent="0.25">
      <c r="B365" s="64" t="s">
        <v>268</v>
      </c>
      <c r="C365" s="65" t="s">
        <v>269</v>
      </c>
      <c r="D365" s="66" t="s">
        <v>64</v>
      </c>
      <c r="E365" s="66" t="s">
        <v>64</v>
      </c>
      <c r="F365" s="67">
        <v>2372079821220</v>
      </c>
      <c r="G365" s="66" t="s">
        <v>64</v>
      </c>
      <c r="H365" s="66" t="s">
        <v>65</v>
      </c>
      <c r="I365" s="66" t="s">
        <v>66</v>
      </c>
      <c r="J365" s="66" t="s">
        <v>66</v>
      </c>
      <c r="K365" s="68">
        <v>0</v>
      </c>
      <c r="L365" s="68">
        <v>0</v>
      </c>
      <c r="M365" s="68">
        <v>0</v>
      </c>
      <c r="N365" s="68" t="s">
        <v>65</v>
      </c>
      <c r="O365" s="68">
        <v>0</v>
      </c>
      <c r="P365" s="68" t="s">
        <v>224</v>
      </c>
      <c r="Q365" s="68" t="s">
        <v>224</v>
      </c>
      <c r="R365" s="64"/>
    </row>
    <row r="366" spans="2:18" x14ac:dyDescent="0.25">
      <c r="B366" s="64" t="s">
        <v>270</v>
      </c>
      <c r="C366" s="65" t="s">
        <v>271</v>
      </c>
      <c r="D366" s="66" t="s">
        <v>64</v>
      </c>
      <c r="E366" s="66" t="s">
        <v>64</v>
      </c>
      <c r="F366" s="67">
        <v>1747238811609</v>
      </c>
      <c r="G366" s="66" t="s">
        <v>64</v>
      </c>
      <c r="H366" s="66" t="s">
        <v>65</v>
      </c>
      <c r="I366" s="66" t="s">
        <v>66</v>
      </c>
      <c r="J366" s="66" t="s">
        <v>66</v>
      </c>
      <c r="K366" s="68">
        <v>0</v>
      </c>
      <c r="L366" s="68">
        <v>0</v>
      </c>
      <c r="M366" s="68">
        <v>0</v>
      </c>
      <c r="N366" s="68" t="s">
        <v>65</v>
      </c>
      <c r="O366" s="68">
        <v>0</v>
      </c>
      <c r="P366" s="68" t="s">
        <v>224</v>
      </c>
      <c r="Q366" s="68" t="s">
        <v>224</v>
      </c>
      <c r="R366" s="64"/>
    </row>
    <row r="367" spans="2:18" x14ac:dyDescent="0.25">
      <c r="B367" s="64" t="s">
        <v>272</v>
      </c>
      <c r="C367" s="65" t="s">
        <v>273</v>
      </c>
      <c r="D367" s="66" t="s">
        <v>64</v>
      </c>
      <c r="E367" s="66" t="s">
        <v>64</v>
      </c>
      <c r="F367" s="67">
        <v>2310890070114</v>
      </c>
      <c r="G367" s="66" t="s">
        <v>64</v>
      </c>
      <c r="H367" s="66" t="s">
        <v>65</v>
      </c>
      <c r="I367" s="66" t="s">
        <v>66</v>
      </c>
      <c r="J367" s="66" t="s">
        <v>66</v>
      </c>
      <c r="K367" s="68">
        <v>0</v>
      </c>
      <c r="L367" s="68">
        <v>0</v>
      </c>
      <c r="M367" s="68">
        <v>0</v>
      </c>
      <c r="N367" s="68" t="s">
        <v>65</v>
      </c>
      <c r="O367" s="68">
        <v>0</v>
      </c>
      <c r="P367" s="68" t="s">
        <v>224</v>
      </c>
      <c r="Q367" s="68" t="s">
        <v>224</v>
      </c>
      <c r="R367" s="64"/>
    </row>
    <row r="368" spans="2:18" x14ac:dyDescent="0.25">
      <c r="B368" s="64" t="s">
        <v>274</v>
      </c>
      <c r="C368" s="65" t="s">
        <v>275</v>
      </c>
      <c r="D368" s="66" t="s">
        <v>64</v>
      </c>
      <c r="E368" s="66" t="s">
        <v>64</v>
      </c>
      <c r="F368" s="67">
        <v>1633352141406</v>
      </c>
      <c r="G368" s="66" t="s">
        <v>64</v>
      </c>
      <c r="H368" s="66" t="s">
        <v>64</v>
      </c>
      <c r="I368" s="66" t="s">
        <v>66</v>
      </c>
      <c r="J368" s="66" t="s">
        <v>65</v>
      </c>
      <c r="K368" s="68">
        <v>0</v>
      </c>
      <c r="L368" s="68">
        <v>0</v>
      </c>
      <c r="M368" s="68">
        <v>0</v>
      </c>
      <c r="N368" s="68" t="s">
        <v>65</v>
      </c>
      <c r="O368" s="68">
        <v>0</v>
      </c>
      <c r="P368" s="68" t="s">
        <v>224</v>
      </c>
      <c r="Q368" s="68" t="s">
        <v>224</v>
      </c>
      <c r="R368" s="64"/>
    </row>
    <row r="369" spans="2:18" x14ac:dyDescent="0.25">
      <c r="B369" s="64" t="s">
        <v>276</v>
      </c>
      <c r="C369" s="65" t="s">
        <v>277</v>
      </c>
      <c r="D369" s="66" t="s">
        <v>64</v>
      </c>
      <c r="E369" s="66" t="s">
        <v>64</v>
      </c>
      <c r="F369" s="67">
        <v>2088047140109</v>
      </c>
      <c r="G369" s="66" t="s">
        <v>64</v>
      </c>
      <c r="H369" s="66" t="s">
        <v>65</v>
      </c>
      <c r="I369" s="66" t="s">
        <v>66</v>
      </c>
      <c r="J369" s="66" t="s">
        <v>66</v>
      </c>
      <c r="K369" s="68">
        <v>0</v>
      </c>
      <c r="L369" s="68">
        <v>0</v>
      </c>
      <c r="M369" s="68">
        <v>0</v>
      </c>
      <c r="N369" s="68" t="s">
        <v>65</v>
      </c>
      <c r="O369" s="68">
        <v>0</v>
      </c>
      <c r="P369" s="68" t="s">
        <v>224</v>
      </c>
      <c r="Q369" s="68" t="s">
        <v>224</v>
      </c>
      <c r="R369" s="64"/>
    </row>
    <row r="370" spans="2:18" x14ac:dyDescent="0.25">
      <c r="B370" s="64" t="s">
        <v>278</v>
      </c>
      <c r="C370" s="65" t="s">
        <v>279</v>
      </c>
      <c r="D370" s="66" t="s">
        <v>64</v>
      </c>
      <c r="E370" s="66" t="s">
        <v>64</v>
      </c>
      <c r="F370" s="67">
        <v>1834237471202</v>
      </c>
      <c r="G370" s="66" t="s">
        <v>64</v>
      </c>
      <c r="H370" s="66" t="s">
        <v>64</v>
      </c>
      <c r="I370" s="66" t="s">
        <v>65</v>
      </c>
      <c r="J370" s="66" t="s">
        <v>66</v>
      </c>
      <c r="K370" s="68">
        <v>0</v>
      </c>
      <c r="L370" s="68">
        <v>0</v>
      </c>
      <c r="M370" s="68">
        <v>0</v>
      </c>
      <c r="N370" s="68" t="s">
        <v>65</v>
      </c>
      <c r="O370" s="68">
        <v>0</v>
      </c>
      <c r="P370" s="68" t="s">
        <v>224</v>
      </c>
      <c r="Q370" s="68" t="s">
        <v>224</v>
      </c>
      <c r="R370" s="64"/>
    </row>
    <row r="371" spans="2:18" x14ac:dyDescent="0.25">
      <c r="B371" s="64" t="s">
        <v>280</v>
      </c>
      <c r="C371" s="65" t="s">
        <v>281</v>
      </c>
      <c r="D371" s="66" t="s">
        <v>64</v>
      </c>
      <c r="E371" s="66" t="s">
        <v>64</v>
      </c>
      <c r="F371" s="67">
        <v>1975754711409</v>
      </c>
      <c r="G371" s="66" t="s">
        <v>64</v>
      </c>
      <c r="H371" s="66" t="s">
        <v>64</v>
      </c>
      <c r="I371" s="66" t="s">
        <v>65</v>
      </c>
      <c r="J371" s="66" t="s">
        <v>66</v>
      </c>
      <c r="K371" s="68">
        <v>0</v>
      </c>
      <c r="L371" s="68">
        <v>0</v>
      </c>
      <c r="M371" s="68">
        <v>0</v>
      </c>
      <c r="N371" s="68" t="s">
        <v>65</v>
      </c>
      <c r="O371" s="68">
        <v>0</v>
      </c>
      <c r="P371" s="68" t="s">
        <v>224</v>
      </c>
      <c r="Q371" s="68" t="s">
        <v>224</v>
      </c>
      <c r="R371" s="64"/>
    </row>
    <row r="372" spans="2:18" x14ac:dyDescent="0.25">
      <c r="B372" s="64" t="s">
        <v>282</v>
      </c>
      <c r="C372" s="65" t="s">
        <v>283</v>
      </c>
      <c r="D372" s="66" t="s">
        <v>64</v>
      </c>
      <c r="E372" s="66" t="s">
        <v>64</v>
      </c>
      <c r="F372" s="67">
        <v>1608596540806</v>
      </c>
      <c r="G372" s="66" t="s">
        <v>64</v>
      </c>
      <c r="H372" s="66" t="s">
        <v>64</v>
      </c>
      <c r="I372" s="66" t="s">
        <v>65</v>
      </c>
      <c r="J372" s="66" t="s">
        <v>66</v>
      </c>
      <c r="K372" s="68">
        <v>0</v>
      </c>
      <c r="L372" s="68">
        <v>0</v>
      </c>
      <c r="M372" s="68">
        <v>0</v>
      </c>
      <c r="N372" s="68" t="s">
        <v>65</v>
      </c>
      <c r="O372" s="68">
        <v>0</v>
      </c>
      <c r="P372" s="68" t="s">
        <v>224</v>
      </c>
      <c r="Q372" s="68" t="s">
        <v>224</v>
      </c>
      <c r="R372" s="64"/>
    </row>
    <row r="373" spans="2:18" x14ac:dyDescent="0.25">
      <c r="B373" s="64" t="s">
        <v>284</v>
      </c>
      <c r="C373" s="65" t="s">
        <v>285</v>
      </c>
      <c r="D373" s="66" t="s">
        <v>64</v>
      </c>
      <c r="E373" s="66" t="s">
        <v>64</v>
      </c>
      <c r="F373" s="67">
        <v>1772076551605</v>
      </c>
      <c r="G373" s="66" t="s">
        <v>64</v>
      </c>
      <c r="H373" s="66" t="s">
        <v>64</v>
      </c>
      <c r="I373" s="66" t="s">
        <v>65</v>
      </c>
      <c r="J373" s="66" t="s">
        <v>66</v>
      </c>
      <c r="K373" s="68">
        <v>0</v>
      </c>
      <c r="L373" s="68">
        <v>0</v>
      </c>
      <c r="M373" s="68">
        <v>0</v>
      </c>
      <c r="N373" s="68" t="s">
        <v>65</v>
      </c>
      <c r="O373" s="68">
        <v>0</v>
      </c>
      <c r="P373" s="68" t="s">
        <v>224</v>
      </c>
      <c r="Q373" s="68" t="s">
        <v>224</v>
      </c>
      <c r="R373" s="64"/>
    </row>
    <row r="374" spans="2:18" x14ac:dyDescent="0.25">
      <c r="B374" s="64" t="s">
        <v>286</v>
      </c>
      <c r="C374" s="65" t="s">
        <v>265</v>
      </c>
      <c r="D374" s="66" t="s">
        <v>64</v>
      </c>
      <c r="E374" s="66" t="s">
        <v>64</v>
      </c>
      <c r="F374" s="67">
        <v>1635538150101</v>
      </c>
      <c r="G374" s="66" t="s">
        <v>64</v>
      </c>
      <c r="H374" s="66" t="s">
        <v>64</v>
      </c>
      <c r="I374" s="66" t="s">
        <v>65</v>
      </c>
      <c r="J374" s="66" t="s">
        <v>66</v>
      </c>
      <c r="K374" s="68">
        <v>0</v>
      </c>
      <c r="L374" s="68">
        <v>0</v>
      </c>
      <c r="M374" s="68">
        <v>0</v>
      </c>
      <c r="N374" s="68" t="s">
        <v>65</v>
      </c>
      <c r="O374" s="68">
        <v>0</v>
      </c>
      <c r="P374" s="68" t="s">
        <v>224</v>
      </c>
      <c r="Q374" s="68" t="s">
        <v>224</v>
      </c>
      <c r="R374" s="64"/>
    </row>
    <row r="375" spans="2:18" x14ac:dyDescent="0.25">
      <c r="B375" s="64" t="s">
        <v>229</v>
      </c>
      <c r="C375" s="65" t="s">
        <v>287</v>
      </c>
      <c r="D375" s="66" t="s">
        <v>64</v>
      </c>
      <c r="E375" s="66" t="s">
        <v>64</v>
      </c>
      <c r="F375" s="67">
        <v>2737967121609</v>
      </c>
      <c r="G375" s="66" t="s">
        <v>64</v>
      </c>
      <c r="H375" s="66" t="s">
        <v>65</v>
      </c>
      <c r="I375" s="66" t="s">
        <v>66</v>
      </c>
      <c r="J375" s="66" t="s">
        <v>66</v>
      </c>
      <c r="K375" s="68">
        <v>0</v>
      </c>
      <c r="L375" s="68">
        <v>0</v>
      </c>
      <c r="M375" s="68">
        <v>0</v>
      </c>
      <c r="N375" s="68" t="s">
        <v>65</v>
      </c>
      <c r="O375" s="68">
        <v>0</v>
      </c>
      <c r="P375" s="68" t="s">
        <v>224</v>
      </c>
      <c r="Q375" s="68" t="s">
        <v>224</v>
      </c>
      <c r="R375" s="64"/>
    </row>
    <row r="376" spans="2:18" x14ac:dyDescent="0.25">
      <c r="B376" s="64" t="s">
        <v>288</v>
      </c>
      <c r="C376" s="65" t="s">
        <v>289</v>
      </c>
      <c r="D376" s="66" t="s">
        <v>64</v>
      </c>
      <c r="E376" s="66" t="s">
        <v>64</v>
      </c>
      <c r="F376" s="67">
        <v>1828385521205</v>
      </c>
      <c r="G376" s="66" t="s">
        <v>64</v>
      </c>
      <c r="H376" s="66" t="s">
        <v>64</v>
      </c>
      <c r="I376" s="66" t="s">
        <v>65</v>
      </c>
      <c r="J376" s="66" t="s">
        <v>66</v>
      </c>
      <c r="K376" s="68">
        <v>0</v>
      </c>
      <c r="L376" s="68">
        <v>0</v>
      </c>
      <c r="M376" s="68">
        <v>0</v>
      </c>
      <c r="N376" s="68" t="s">
        <v>65</v>
      </c>
      <c r="O376" s="68">
        <v>0</v>
      </c>
      <c r="P376" s="68" t="s">
        <v>224</v>
      </c>
      <c r="Q376" s="68" t="s">
        <v>224</v>
      </c>
      <c r="R376" s="64"/>
    </row>
    <row r="377" spans="2:18" x14ac:dyDescent="0.25">
      <c r="B377" s="64" t="s">
        <v>290</v>
      </c>
      <c r="C377" s="65" t="s">
        <v>289</v>
      </c>
      <c r="D377" s="66" t="s">
        <v>64</v>
      </c>
      <c r="E377" s="66" t="s">
        <v>64</v>
      </c>
      <c r="F377" s="67">
        <v>1571973721205</v>
      </c>
      <c r="G377" s="66" t="s">
        <v>64</v>
      </c>
      <c r="H377" s="66" t="s">
        <v>64</v>
      </c>
      <c r="I377" s="66" t="s">
        <v>65</v>
      </c>
      <c r="J377" s="66" t="s">
        <v>66</v>
      </c>
      <c r="K377" s="68">
        <v>0</v>
      </c>
      <c r="L377" s="68">
        <v>0</v>
      </c>
      <c r="M377" s="68">
        <v>0</v>
      </c>
      <c r="N377" s="68" t="s">
        <v>65</v>
      </c>
      <c r="O377" s="68">
        <v>0</v>
      </c>
      <c r="P377" s="68" t="s">
        <v>224</v>
      </c>
      <c r="Q377" s="68" t="s">
        <v>224</v>
      </c>
      <c r="R377" s="64"/>
    </row>
    <row r="378" spans="2:18" x14ac:dyDescent="0.25">
      <c r="B378" s="96">
        <v>0</v>
      </c>
      <c r="C378" s="96">
        <v>0</v>
      </c>
      <c r="D378" s="27" t="s">
        <v>64</v>
      </c>
      <c r="E378" s="27" t="s">
        <v>64</v>
      </c>
      <c r="F378" s="96">
        <v>0</v>
      </c>
      <c r="G378" s="27" t="s">
        <v>64</v>
      </c>
      <c r="H378" s="27" t="s">
        <v>64</v>
      </c>
      <c r="I378" s="27" t="s">
        <v>66</v>
      </c>
      <c r="J378" s="27" t="s">
        <v>66</v>
      </c>
      <c r="K378" s="96">
        <v>0</v>
      </c>
      <c r="L378" s="96">
        <v>0</v>
      </c>
      <c r="M378" s="96">
        <v>0</v>
      </c>
      <c r="N378" s="96">
        <v>0</v>
      </c>
      <c r="O378" s="96">
        <v>0</v>
      </c>
      <c r="P378" s="96">
        <v>0</v>
      </c>
      <c r="Q378" s="96">
        <v>0</v>
      </c>
    </row>
    <row r="380" spans="2:18" ht="15.75" x14ac:dyDescent="0.25">
      <c r="B380" s="182" t="s">
        <v>0</v>
      </c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</row>
    <row r="381" spans="2:18" x14ac:dyDescent="0.25">
      <c r="B381" s="2" t="s">
        <v>1</v>
      </c>
      <c r="C381" s="183"/>
      <c r="D381" s="183"/>
      <c r="E381" s="183"/>
      <c r="F381" s="183"/>
      <c r="G381" s="183"/>
      <c r="H381" s="183"/>
      <c r="I381" s="183"/>
      <c r="J381" s="183"/>
      <c r="K381" s="183"/>
      <c r="L381" s="183"/>
      <c r="M381" s="183"/>
      <c r="N381" s="183"/>
      <c r="O381" s="183"/>
      <c r="P381" s="3"/>
    </row>
    <row r="382" spans="2:18" x14ac:dyDescent="0.25">
      <c r="B382" s="4"/>
      <c r="C382" s="5"/>
      <c r="D382" s="5"/>
      <c r="E382" s="5"/>
      <c r="F382" s="6"/>
      <c r="G382" s="6"/>
      <c r="H382" s="6"/>
      <c r="I382" s="6"/>
      <c r="J382" s="5"/>
      <c r="K382" s="5"/>
      <c r="L382" s="5"/>
      <c r="M382" s="5"/>
      <c r="N382" s="5"/>
      <c r="O382" s="5"/>
      <c r="P382" s="7"/>
    </row>
    <row r="383" spans="2:18" x14ac:dyDescent="0.25">
      <c r="B383" s="2" t="s">
        <v>3</v>
      </c>
      <c r="C383" s="183"/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O383" s="183"/>
      <c r="P383" s="3"/>
    </row>
    <row r="384" spans="2:18" ht="15.75" thickBot="1" x14ac:dyDescent="0.3">
      <c r="B384" s="184" t="s">
        <v>5</v>
      </c>
      <c r="C384" s="184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9"/>
    </row>
    <row r="385" spans="2:18" ht="15.75" thickBot="1" x14ac:dyDescent="0.3">
      <c r="B385" s="185" t="s">
        <v>6</v>
      </c>
      <c r="C385" s="186"/>
      <c r="D385" s="186"/>
      <c r="E385" s="186"/>
      <c r="F385" s="186"/>
      <c r="G385" s="187"/>
      <c r="H385" s="185" t="s">
        <v>7</v>
      </c>
      <c r="I385" s="186"/>
      <c r="J385" s="187"/>
      <c r="K385" s="188" t="s">
        <v>8</v>
      </c>
      <c r="L385" s="189"/>
      <c r="M385" s="189"/>
      <c r="N385" s="188" t="s">
        <v>9</v>
      </c>
      <c r="O385" s="190"/>
      <c r="P385" s="9"/>
    </row>
    <row r="386" spans="2:18" ht="39" thickBot="1" x14ac:dyDescent="0.3">
      <c r="B386" s="11" t="s">
        <v>10</v>
      </c>
      <c r="C386" s="12" t="s">
        <v>11</v>
      </c>
      <c r="D386" s="12" t="s">
        <v>12</v>
      </c>
      <c r="E386" s="12" t="s">
        <v>13</v>
      </c>
      <c r="F386" s="12" t="s">
        <v>14</v>
      </c>
      <c r="G386" s="13" t="s">
        <v>15</v>
      </c>
      <c r="H386" s="11" t="s">
        <v>16</v>
      </c>
      <c r="I386" s="14" t="s">
        <v>17</v>
      </c>
      <c r="J386" s="13" t="s">
        <v>18</v>
      </c>
      <c r="K386" s="15" t="s">
        <v>19</v>
      </c>
      <c r="L386" s="16" t="s">
        <v>20</v>
      </c>
      <c r="M386" s="17" t="s">
        <v>21</v>
      </c>
      <c r="N386" s="191" t="s">
        <v>22</v>
      </c>
      <c r="O386" s="192"/>
      <c r="P386" s="18"/>
    </row>
    <row r="387" spans="2:18" x14ac:dyDescent="0.25">
      <c r="B387" s="131">
        <v>13</v>
      </c>
      <c r="C387" s="132"/>
      <c r="D387" s="133"/>
      <c r="E387" s="134">
        <v>2</v>
      </c>
      <c r="F387" s="135"/>
      <c r="G387" s="23" t="s">
        <v>24</v>
      </c>
      <c r="H387" s="26">
        <v>3913315</v>
      </c>
      <c r="I387" s="26">
        <v>3913315</v>
      </c>
      <c r="J387" s="26">
        <v>11791.44</v>
      </c>
      <c r="K387" s="27">
        <v>62975</v>
      </c>
      <c r="L387" s="27">
        <v>62975</v>
      </c>
      <c r="M387" s="124">
        <v>0</v>
      </c>
      <c r="N387" s="193"/>
      <c r="O387" s="194"/>
      <c r="P387" s="28"/>
    </row>
    <row r="390" spans="2:18" x14ac:dyDescent="0.25">
      <c r="B390" s="56"/>
      <c r="C390" s="197" t="s">
        <v>26</v>
      </c>
      <c r="D390" s="197"/>
      <c r="E390" s="197"/>
      <c r="F390" s="197"/>
      <c r="G390" s="197"/>
      <c r="H390" s="197"/>
      <c r="I390" s="197"/>
      <c r="J390" s="197"/>
      <c r="K390" s="197"/>
      <c r="L390" s="197"/>
      <c r="M390" s="197"/>
      <c r="N390" s="197"/>
      <c r="O390" s="197"/>
      <c r="P390" s="197"/>
      <c r="Q390" s="197"/>
      <c r="R390" s="56"/>
    </row>
    <row r="391" spans="2:18" ht="15.75" thickBot="1" x14ac:dyDescent="0.3">
      <c r="B391" s="198" t="s">
        <v>27</v>
      </c>
      <c r="C391" s="198"/>
      <c r="D391" s="198"/>
      <c r="E391" s="198"/>
      <c r="F391" s="198"/>
      <c r="G391" s="198"/>
      <c r="H391" s="198"/>
      <c r="I391" s="198"/>
      <c r="J391" s="198"/>
      <c r="K391" s="198"/>
      <c r="L391" s="198"/>
      <c r="M391" s="198"/>
      <c r="N391" s="198"/>
      <c r="O391" s="198"/>
      <c r="P391" s="198"/>
      <c r="Q391" s="198"/>
      <c r="R391" s="88"/>
    </row>
    <row r="392" spans="2:18" ht="33" customHeight="1" thickBot="1" x14ac:dyDescent="0.3">
      <c r="B392" s="199" t="s">
        <v>28</v>
      </c>
      <c r="C392" s="199"/>
      <c r="D392" s="199"/>
      <c r="E392" s="199"/>
      <c r="F392" s="200"/>
      <c r="G392" s="185" t="s">
        <v>29</v>
      </c>
      <c r="H392" s="186"/>
      <c r="I392" s="186"/>
      <c r="J392" s="187"/>
      <c r="K392" s="186" t="s">
        <v>30</v>
      </c>
      <c r="L392" s="186"/>
      <c r="M392" s="186"/>
      <c r="N392" s="186"/>
      <c r="O392" s="187"/>
      <c r="P392" s="185" t="s">
        <v>31</v>
      </c>
      <c r="Q392" s="187"/>
      <c r="R392" s="89"/>
    </row>
    <row r="393" spans="2:18" ht="51.75" thickBot="1" x14ac:dyDescent="0.3">
      <c r="B393" s="201" t="s">
        <v>32</v>
      </c>
      <c r="C393" s="202"/>
      <c r="D393" s="57" t="s">
        <v>33</v>
      </c>
      <c r="E393" s="58" t="s">
        <v>34</v>
      </c>
      <c r="F393" s="13" t="s">
        <v>35</v>
      </c>
      <c r="G393" s="11" t="s">
        <v>36</v>
      </c>
      <c r="H393" s="59" t="s">
        <v>37</v>
      </c>
      <c r="I393" s="17" t="s">
        <v>38</v>
      </c>
      <c r="J393" s="13" t="s">
        <v>39</v>
      </c>
      <c r="K393" s="60" t="s">
        <v>40</v>
      </c>
      <c r="L393" s="57" t="s">
        <v>41</v>
      </c>
      <c r="M393" s="57" t="s">
        <v>42</v>
      </c>
      <c r="N393" s="58" t="s">
        <v>43</v>
      </c>
      <c r="O393" s="61" t="s">
        <v>44</v>
      </c>
      <c r="P393" s="62" t="s">
        <v>45</v>
      </c>
      <c r="Q393" s="63" t="s">
        <v>46</v>
      </c>
      <c r="R393" s="95"/>
    </row>
    <row r="394" spans="2:18" ht="15.75" thickBot="1" x14ac:dyDescent="0.3">
      <c r="B394" s="90" t="s">
        <v>1030</v>
      </c>
      <c r="C394" s="91" t="s">
        <v>1165</v>
      </c>
      <c r="D394" s="92" t="s">
        <v>64</v>
      </c>
      <c r="E394" s="92" t="s">
        <v>65</v>
      </c>
      <c r="F394" s="93">
        <v>3485111590110</v>
      </c>
      <c r="G394" s="92" t="s">
        <v>64</v>
      </c>
      <c r="H394" s="92" t="s">
        <v>64</v>
      </c>
      <c r="I394" s="92" t="s">
        <v>66</v>
      </c>
      <c r="J394" s="92" t="s">
        <v>65</v>
      </c>
      <c r="K394" s="94">
        <v>0</v>
      </c>
      <c r="L394" s="94">
        <v>0</v>
      </c>
      <c r="M394" s="94">
        <v>0</v>
      </c>
      <c r="N394" s="94" t="s">
        <v>65</v>
      </c>
      <c r="O394" s="94">
        <v>0</v>
      </c>
      <c r="P394" s="94" t="s">
        <v>1166</v>
      </c>
      <c r="Q394" s="94" t="s">
        <v>224</v>
      </c>
      <c r="R394" s="90"/>
    </row>
    <row r="395" spans="2:18" ht="15.75" thickBot="1" x14ac:dyDescent="0.3">
      <c r="B395" s="90" t="s">
        <v>1167</v>
      </c>
      <c r="C395" s="91" t="s">
        <v>1168</v>
      </c>
      <c r="D395" s="92" t="s">
        <v>65</v>
      </c>
      <c r="E395" s="92" t="s">
        <v>64</v>
      </c>
      <c r="F395" s="93">
        <v>2526243860110</v>
      </c>
      <c r="G395" s="92" t="s">
        <v>64</v>
      </c>
      <c r="H395" s="92" t="s">
        <v>64</v>
      </c>
      <c r="I395" s="92" t="s">
        <v>66</v>
      </c>
      <c r="J395" s="92" t="s">
        <v>65</v>
      </c>
      <c r="K395" s="94" t="s">
        <v>67</v>
      </c>
      <c r="L395" s="94">
        <v>0</v>
      </c>
      <c r="M395" s="94">
        <v>0</v>
      </c>
      <c r="N395" s="94">
        <v>0</v>
      </c>
      <c r="O395" s="68">
        <v>0</v>
      </c>
      <c r="P395" s="94" t="s">
        <v>1166</v>
      </c>
      <c r="Q395" s="94" t="s">
        <v>224</v>
      </c>
      <c r="R395" s="90"/>
    </row>
    <row r="396" spans="2:18" ht="15.75" thickBot="1" x14ac:dyDescent="0.3">
      <c r="B396" s="90" t="s">
        <v>1169</v>
      </c>
      <c r="C396" s="91" t="s">
        <v>262</v>
      </c>
      <c r="D396" s="92" t="s">
        <v>64</v>
      </c>
      <c r="E396" s="92" t="s">
        <v>65</v>
      </c>
      <c r="F396" s="93">
        <v>2214437460110</v>
      </c>
      <c r="G396" s="92" t="s">
        <v>64</v>
      </c>
      <c r="H396" s="92" t="s">
        <v>64</v>
      </c>
      <c r="I396" s="92" t="s">
        <v>66</v>
      </c>
      <c r="J396" s="92" t="s">
        <v>65</v>
      </c>
      <c r="K396" s="94" t="s">
        <v>67</v>
      </c>
      <c r="L396" s="94">
        <v>0</v>
      </c>
      <c r="M396" s="94">
        <v>0</v>
      </c>
      <c r="N396" s="94">
        <v>0</v>
      </c>
      <c r="O396" s="68">
        <v>0</v>
      </c>
      <c r="P396" s="94" t="s">
        <v>1166</v>
      </c>
      <c r="Q396" s="94" t="s">
        <v>224</v>
      </c>
      <c r="R396" s="90"/>
    </row>
    <row r="397" spans="2:18" ht="15.75" thickBot="1" x14ac:dyDescent="0.3">
      <c r="B397" s="90" t="s">
        <v>1170</v>
      </c>
      <c r="C397" s="91" t="s">
        <v>1168</v>
      </c>
      <c r="D397" s="92" t="s">
        <v>65</v>
      </c>
      <c r="E397" s="92" t="s">
        <v>64</v>
      </c>
      <c r="F397" s="93">
        <v>2587011880110</v>
      </c>
      <c r="G397" s="92" t="s">
        <v>64</v>
      </c>
      <c r="H397" s="92" t="s">
        <v>64</v>
      </c>
      <c r="I397" s="92" t="s">
        <v>66</v>
      </c>
      <c r="J397" s="92" t="s">
        <v>65</v>
      </c>
      <c r="K397" s="94" t="s">
        <v>67</v>
      </c>
      <c r="L397" s="94">
        <v>0</v>
      </c>
      <c r="M397" s="94">
        <v>0</v>
      </c>
      <c r="N397" s="94">
        <v>0</v>
      </c>
      <c r="O397" s="68">
        <v>0</v>
      </c>
      <c r="P397" s="94" t="s">
        <v>1166</v>
      </c>
      <c r="Q397" s="94" t="s">
        <v>224</v>
      </c>
      <c r="R397" s="90"/>
    </row>
    <row r="398" spans="2:18" ht="15.75" thickBot="1" x14ac:dyDescent="0.3">
      <c r="B398" s="90" t="s">
        <v>256</v>
      </c>
      <c r="C398" s="91" t="s">
        <v>652</v>
      </c>
      <c r="D398" s="92" t="s">
        <v>64</v>
      </c>
      <c r="E398" s="92" t="s">
        <v>65</v>
      </c>
      <c r="F398" s="93">
        <v>1899254340110</v>
      </c>
      <c r="G398" s="92" t="s">
        <v>64</v>
      </c>
      <c r="H398" s="92" t="s">
        <v>64</v>
      </c>
      <c r="I398" s="92" t="s">
        <v>66</v>
      </c>
      <c r="J398" s="92" t="s">
        <v>65</v>
      </c>
      <c r="K398" s="94">
        <v>0</v>
      </c>
      <c r="L398" s="94">
        <v>0</v>
      </c>
      <c r="M398" s="94">
        <v>0</v>
      </c>
      <c r="N398" s="94">
        <v>0</v>
      </c>
      <c r="O398" s="68">
        <v>0</v>
      </c>
      <c r="P398" s="94" t="s">
        <v>1166</v>
      </c>
      <c r="Q398" s="94" t="s">
        <v>224</v>
      </c>
      <c r="R398" s="90"/>
    </row>
    <row r="399" spans="2:18" ht="15.75" thickBot="1" x14ac:dyDescent="0.3">
      <c r="B399" s="90" t="s">
        <v>1171</v>
      </c>
      <c r="C399" s="91" t="s">
        <v>1172</v>
      </c>
      <c r="D399" s="92" t="s">
        <v>65</v>
      </c>
      <c r="E399" s="92" t="s">
        <v>64</v>
      </c>
      <c r="F399" s="93">
        <v>2402646650406</v>
      </c>
      <c r="G399" s="92" t="s">
        <v>64</v>
      </c>
      <c r="H399" s="92" t="s">
        <v>64</v>
      </c>
      <c r="I399" s="92" t="s">
        <v>66</v>
      </c>
      <c r="J399" s="92" t="s">
        <v>65</v>
      </c>
      <c r="K399" s="94" t="s">
        <v>67</v>
      </c>
      <c r="L399" s="94">
        <v>0</v>
      </c>
      <c r="M399" s="94">
        <v>0</v>
      </c>
      <c r="N399" s="94">
        <v>0</v>
      </c>
      <c r="O399" s="68">
        <v>0</v>
      </c>
      <c r="P399" s="94" t="s">
        <v>1166</v>
      </c>
      <c r="Q399" s="94" t="s">
        <v>224</v>
      </c>
      <c r="R399" s="90"/>
    </row>
    <row r="400" spans="2:18" ht="15.75" thickBot="1" x14ac:dyDescent="0.3">
      <c r="B400" s="90" t="s">
        <v>1173</v>
      </c>
      <c r="C400" s="91" t="s">
        <v>1168</v>
      </c>
      <c r="D400" s="92" t="s">
        <v>65</v>
      </c>
      <c r="E400" s="92" t="s">
        <v>64</v>
      </c>
      <c r="F400" s="93">
        <v>1731558390110</v>
      </c>
      <c r="G400" s="92" t="s">
        <v>64</v>
      </c>
      <c r="H400" s="92" t="s">
        <v>64</v>
      </c>
      <c r="I400" s="92" t="s">
        <v>66</v>
      </c>
      <c r="J400" s="92" t="s">
        <v>65</v>
      </c>
      <c r="K400" s="94" t="s">
        <v>67</v>
      </c>
      <c r="L400" s="94">
        <v>0</v>
      </c>
      <c r="M400" s="94">
        <v>0</v>
      </c>
      <c r="N400" s="94">
        <v>0</v>
      </c>
      <c r="O400" s="68">
        <v>0</v>
      </c>
      <c r="P400" s="94" t="s">
        <v>1166</v>
      </c>
      <c r="Q400" s="94" t="s">
        <v>224</v>
      </c>
      <c r="R400" s="90"/>
    </row>
    <row r="401" spans="2:18" ht="15.75" thickBot="1" x14ac:dyDescent="0.3">
      <c r="B401" s="90" t="s">
        <v>1174</v>
      </c>
      <c r="C401" s="91" t="s">
        <v>1175</v>
      </c>
      <c r="D401" s="92" t="s">
        <v>64</v>
      </c>
      <c r="E401" s="92" t="s">
        <v>65</v>
      </c>
      <c r="F401" s="93">
        <v>2385177480110</v>
      </c>
      <c r="G401" s="92" t="s">
        <v>64</v>
      </c>
      <c r="H401" s="92" t="s">
        <v>64</v>
      </c>
      <c r="I401" s="92" t="s">
        <v>66</v>
      </c>
      <c r="J401" s="92" t="s">
        <v>65</v>
      </c>
      <c r="K401" s="94" t="s">
        <v>67</v>
      </c>
      <c r="L401" s="94">
        <v>0</v>
      </c>
      <c r="M401" s="94">
        <v>0</v>
      </c>
      <c r="N401" s="94">
        <v>0</v>
      </c>
      <c r="O401" s="68">
        <v>0</v>
      </c>
      <c r="P401" s="94" t="s">
        <v>1166</v>
      </c>
      <c r="Q401" s="94" t="s">
        <v>224</v>
      </c>
      <c r="R401" s="90"/>
    </row>
    <row r="402" spans="2:18" ht="15.75" thickBot="1" x14ac:dyDescent="0.3">
      <c r="B402" s="90" t="s">
        <v>1176</v>
      </c>
      <c r="C402" s="91" t="s">
        <v>1177</v>
      </c>
      <c r="D402" s="92" t="s">
        <v>65</v>
      </c>
      <c r="E402" s="92" t="s">
        <v>64</v>
      </c>
      <c r="F402" s="93">
        <v>1696074880110</v>
      </c>
      <c r="G402" s="92" t="s">
        <v>64</v>
      </c>
      <c r="H402" s="92" t="s">
        <v>64</v>
      </c>
      <c r="I402" s="92" t="s">
        <v>66</v>
      </c>
      <c r="J402" s="92" t="s">
        <v>65</v>
      </c>
      <c r="K402" s="94" t="s">
        <v>67</v>
      </c>
      <c r="L402" s="94">
        <v>0</v>
      </c>
      <c r="M402" s="94">
        <v>0</v>
      </c>
      <c r="N402" s="94">
        <v>0</v>
      </c>
      <c r="O402" s="68">
        <v>0</v>
      </c>
      <c r="P402" s="94" t="s">
        <v>1166</v>
      </c>
      <c r="Q402" s="94" t="s">
        <v>224</v>
      </c>
      <c r="R402" s="90"/>
    </row>
    <row r="403" spans="2:18" ht="15.75" thickBot="1" x14ac:dyDescent="0.3">
      <c r="B403" s="90" t="s">
        <v>696</v>
      </c>
      <c r="C403" s="91" t="s">
        <v>1178</v>
      </c>
      <c r="D403" s="92" t="s">
        <v>65</v>
      </c>
      <c r="E403" s="92" t="s">
        <v>64</v>
      </c>
      <c r="F403" s="93">
        <v>2451151960110</v>
      </c>
      <c r="G403" s="92" t="s">
        <v>64</v>
      </c>
      <c r="H403" s="92" t="s">
        <v>64</v>
      </c>
      <c r="I403" s="92" t="s">
        <v>66</v>
      </c>
      <c r="J403" s="92" t="s">
        <v>65</v>
      </c>
      <c r="K403" s="94" t="s">
        <v>67</v>
      </c>
      <c r="L403" s="94">
        <v>0</v>
      </c>
      <c r="M403" s="94">
        <v>0</v>
      </c>
      <c r="N403" s="94">
        <v>0</v>
      </c>
      <c r="O403" s="68">
        <v>0</v>
      </c>
      <c r="P403" s="94" t="s">
        <v>1166</v>
      </c>
      <c r="Q403" s="94" t="s">
        <v>224</v>
      </c>
      <c r="R403" s="90"/>
    </row>
    <row r="404" spans="2:18" ht="15.75" thickBot="1" x14ac:dyDescent="0.3">
      <c r="B404" s="90" t="s">
        <v>696</v>
      </c>
      <c r="C404" s="91" t="s">
        <v>1179</v>
      </c>
      <c r="D404" s="92" t="s">
        <v>65</v>
      </c>
      <c r="E404" s="92" t="s">
        <v>64</v>
      </c>
      <c r="F404" s="93">
        <v>2425848880110</v>
      </c>
      <c r="G404" s="92" t="s">
        <v>64</v>
      </c>
      <c r="H404" s="92" t="s">
        <v>64</v>
      </c>
      <c r="I404" s="92" t="s">
        <v>66</v>
      </c>
      <c r="J404" s="92" t="s">
        <v>65</v>
      </c>
      <c r="K404" s="94" t="s">
        <v>67</v>
      </c>
      <c r="L404" s="94">
        <v>0</v>
      </c>
      <c r="M404" s="94">
        <v>0</v>
      </c>
      <c r="N404" s="94">
        <v>0</v>
      </c>
      <c r="O404" s="68">
        <v>0</v>
      </c>
      <c r="P404" s="94" t="s">
        <v>1166</v>
      </c>
      <c r="Q404" s="94" t="s">
        <v>224</v>
      </c>
      <c r="R404" s="90"/>
    </row>
    <row r="405" spans="2:18" ht="15.75" thickBot="1" x14ac:dyDescent="0.3">
      <c r="B405" s="90" t="s">
        <v>762</v>
      </c>
      <c r="C405" s="91" t="s">
        <v>1180</v>
      </c>
      <c r="D405" s="92" t="s">
        <v>64</v>
      </c>
      <c r="E405" s="92" t="s">
        <v>65</v>
      </c>
      <c r="F405" s="93">
        <v>2641012940110</v>
      </c>
      <c r="G405" s="92" t="s">
        <v>64</v>
      </c>
      <c r="H405" s="92" t="s">
        <v>64</v>
      </c>
      <c r="I405" s="92" t="s">
        <v>66</v>
      </c>
      <c r="J405" s="92" t="s">
        <v>65</v>
      </c>
      <c r="K405" s="94" t="s">
        <v>67</v>
      </c>
      <c r="L405" s="94">
        <v>0</v>
      </c>
      <c r="M405" s="94">
        <v>0</v>
      </c>
      <c r="N405" s="94">
        <v>0</v>
      </c>
      <c r="O405" s="68">
        <v>0</v>
      </c>
      <c r="P405" s="94" t="s">
        <v>1166</v>
      </c>
      <c r="Q405" s="94" t="s">
        <v>224</v>
      </c>
      <c r="R405" s="90"/>
    </row>
    <row r="406" spans="2:18" ht="15.75" thickBot="1" x14ac:dyDescent="0.3">
      <c r="B406" s="90" t="s">
        <v>1181</v>
      </c>
      <c r="C406" s="91" t="s">
        <v>1182</v>
      </c>
      <c r="D406" s="92" t="s">
        <v>65</v>
      </c>
      <c r="E406" s="92" t="s">
        <v>64</v>
      </c>
      <c r="F406" s="93">
        <v>2596159511404</v>
      </c>
      <c r="G406" s="92" t="s">
        <v>64</v>
      </c>
      <c r="H406" s="92" t="s">
        <v>64</v>
      </c>
      <c r="I406" s="92" t="s">
        <v>66</v>
      </c>
      <c r="J406" s="92" t="s">
        <v>65</v>
      </c>
      <c r="K406" s="94" t="s">
        <v>67</v>
      </c>
      <c r="L406" s="94">
        <v>0</v>
      </c>
      <c r="M406" s="94">
        <v>0</v>
      </c>
      <c r="N406" s="94">
        <v>0</v>
      </c>
      <c r="O406" s="68">
        <v>0</v>
      </c>
      <c r="P406" s="94" t="s">
        <v>1166</v>
      </c>
      <c r="Q406" s="94" t="s">
        <v>224</v>
      </c>
      <c r="R406" s="90"/>
    </row>
    <row r="407" spans="2:18" ht="15.75" thickBot="1" x14ac:dyDescent="0.3">
      <c r="B407" s="90" t="s">
        <v>237</v>
      </c>
      <c r="C407" s="91" t="s">
        <v>230</v>
      </c>
      <c r="D407" s="92" t="s">
        <v>64</v>
      </c>
      <c r="E407" s="92" t="s">
        <v>65</v>
      </c>
      <c r="F407" s="93">
        <v>1993768830110</v>
      </c>
      <c r="G407" s="92" t="s">
        <v>64</v>
      </c>
      <c r="H407" s="92" t="s">
        <v>64</v>
      </c>
      <c r="I407" s="92" t="s">
        <v>66</v>
      </c>
      <c r="J407" s="92" t="s">
        <v>65</v>
      </c>
      <c r="K407" s="94" t="s">
        <v>67</v>
      </c>
      <c r="L407" s="94">
        <v>0</v>
      </c>
      <c r="M407" s="94">
        <v>0</v>
      </c>
      <c r="N407" s="94">
        <v>0</v>
      </c>
      <c r="O407" s="68">
        <v>0</v>
      </c>
      <c r="P407" s="94" t="s">
        <v>1166</v>
      </c>
      <c r="Q407" s="94" t="s">
        <v>224</v>
      </c>
      <c r="R407" s="90"/>
    </row>
    <row r="408" spans="2:18" ht="15.75" thickBot="1" x14ac:dyDescent="0.3">
      <c r="B408" s="90" t="s">
        <v>1183</v>
      </c>
      <c r="C408" s="91" t="s">
        <v>1184</v>
      </c>
      <c r="D408" s="92" t="s">
        <v>65</v>
      </c>
      <c r="E408" s="92" t="s">
        <v>64</v>
      </c>
      <c r="F408" s="93">
        <v>2589622160110</v>
      </c>
      <c r="G408" s="92" t="s">
        <v>64</v>
      </c>
      <c r="H408" s="92" t="s">
        <v>64</v>
      </c>
      <c r="I408" s="92" t="s">
        <v>66</v>
      </c>
      <c r="J408" s="92" t="s">
        <v>65</v>
      </c>
      <c r="K408" s="94" t="s">
        <v>67</v>
      </c>
      <c r="L408" s="94">
        <v>0</v>
      </c>
      <c r="M408" s="94">
        <v>0</v>
      </c>
      <c r="N408" s="94">
        <v>0</v>
      </c>
      <c r="O408" s="68">
        <v>0</v>
      </c>
      <c r="P408" s="94" t="s">
        <v>1166</v>
      </c>
      <c r="Q408" s="94" t="s">
        <v>224</v>
      </c>
      <c r="R408" s="90"/>
    </row>
    <row r="409" spans="2:18" ht="15.75" thickBot="1" x14ac:dyDescent="0.3">
      <c r="B409" s="90" t="s">
        <v>1185</v>
      </c>
      <c r="C409" s="91" t="s">
        <v>1186</v>
      </c>
      <c r="D409" s="92" t="s">
        <v>65</v>
      </c>
      <c r="E409" s="92" t="s">
        <v>64</v>
      </c>
      <c r="F409" s="93">
        <v>2519913850110</v>
      </c>
      <c r="G409" s="92" t="s">
        <v>64</v>
      </c>
      <c r="H409" s="92" t="s">
        <v>64</v>
      </c>
      <c r="I409" s="92" t="s">
        <v>66</v>
      </c>
      <c r="J409" s="92" t="s">
        <v>65</v>
      </c>
      <c r="K409" s="94" t="s">
        <v>67</v>
      </c>
      <c r="L409" s="94">
        <v>0</v>
      </c>
      <c r="M409" s="94">
        <v>0</v>
      </c>
      <c r="N409" s="94">
        <v>0</v>
      </c>
      <c r="O409" s="68">
        <v>0</v>
      </c>
      <c r="P409" s="94" t="s">
        <v>1166</v>
      </c>
      <c r="Q409" s="94" t="s">
        <v>224</v>
      </c>
      <c r="R409" s="90"/>
    </row>
    <row r="410" spans="2:18" ht="15.75" thickBot="1" x14ac:dyDescent="0.3">
      <c r="B410" s="90" t="s">
        <v>1187</v>
      </c>
      <c r="C410" s="91" t="s">
        <v>1175</v>
      </c>
      <c r="D410" s="92" t="s">
        <v>64</v>
      </c>
      <c r="E410" s="92" t="s">
        <v>65</v>
      </c>
      <c r="F410" s="93">
        <v>2518796150110</v>
      </c>
      <c r="G410" s="92" t="s">
        <v>64</v>
      </c>
      <c r="H410" s="92" t="s">
        <v>64</v>
      </c>
      <c r="I410" s="92" t="s">
        <v>66</v>
      </c>
      <c r="J410" s="92" t="s">
        <v>65</v>
      </c>
      <c r="K410" s="94" t="s">
        <v>67</v>
      </c>
      <c r="L410" s="94">
        <v>0</v>
      </c>
      <c r="M410" s="94">
        <v>0</v>
      </c>
      <c r="N410" s="94">
        <v>0</v>
      </c>
      <c r="O410" s="68">
        <v>0</v>
      </c>
      <c r="P410" s="94" t="s">
        <v>1166</v>
      </c>
      <c r="Q410" s="94" t="s">
        <v>224</v>
      </c>
      <c r="R410" s="90"/>
    </row>
    <row r="411" spans="2:18" ht="15.75" thickBot="1" x14ac:dyDescent="0.3">
      <c r="B411" s="90" t="s">
        <v>1188</v>
      </c>
      <c r="C411" s="91" t="s">
        <v>1189</v>
      </c>
      <c r="D411" s="92" t="s">
        <v>65</v>
      </c>
      <c r="E411" s="92" t="s">
        <v>64</v>
      </c>
      <c r="F411" s="93">
        <v>2399402880110</v>
      </c>
      <c r="G411" s="92" t="s">
        <v>64</v>
      </c>
      <c r="H411" s="92" t="s">
        <v>64</v>
      </c>
      <c r="I411" s="92" t="s">
        <v>66</v>
      </c>
      <c r="J411" s="92" t="s">
        <v>65</v>
      </c>
      <c r="K411" s="94" t="s">
        <v>67</v>
      </c>
      <c r="L411" s="94">
        <v>0</v>
      </c>
      <c r="M411" s="94">
        <v>0</v>
      </c>
      <c r="N411" s="94">
        <v>0</v>
      </c>
      <c r="O411" s="68">
        <v>0</v>
      </c>
      <c r="P411" s="94" t="s">
        <v>1166</v>
      </c>
      <c r="Q411" s="94" t="s">
        <v>224</v>
      </c>
      <c r="R411" s="90"/>
    </row>
    <row r="412" spans="2:18" ht="15.75" thickBot="1" x14ac:dyDescent="0.3">
      <c r="B412" s="90" t="s">
        <v>225</v>
      </c>
      <c r="C412" s="91" t="s">
        <v>1190</v>
      </c>
      <c r="D412" s="92" t="s">
        <v>64</v>
      </c>
      <c r="E412" s="92" t="s">
        <v>65</v>
      </c>
      <c r="F412" s="93">
        <v>2357397231406</v>
      </c>
      <c r="G412" s="92" t="s">
        <v>64</v>
      </c>
      <c r="H412" s="92" t="s">
        <v>64</v>
      </c>
      <c r="I412" s="92" t="s">
        <v>66</v>
      </c>
      <c r="J412" s="92" t="s">
        <v>65</v>
      </c>
      <c r="K412" s="94" t="s">
        <v>67</v>
      </c>
      <c r="L412" s="94">
        <v>0</v>
      </c>
      <c r="M412" s="94">
        <v>0</v>
      </c>
      <c r="N412" s="94">
        <v>0</v>
      </c>
      <c r="O412" s="68">
        <v>0</v>
      </c>
      <c r="P412" s="94" t="s">
        <v>1166</v>
      </c>
      <c r="Q412" s="94" t="s">
        <v>224</v>
      </c>
      <c r="R412" s="90"/>
    </row>
    <row r="413" spans="2:18" ht="15.75" thickBot="1" x14ac:dyDescent="0.3">
      <c r="B413" s="90" t="s">
        <v>696</v>
      </c>
      <c r="C413" s="91" t="s">
        <v>1168</v>
      </c>
      <c r="D413" s="92" t="s">
        <v>65</v>
      </c>
      <c r="E413" s="92" t="s">
        <v>64</v>
      </c>
      <c r="F413" s="93">
        <v>2665340310110</v>
      </c>
      <c r="G413" s="92" t="s">
        <v>64</v>
      </c>
      <c r="H413" s="92" t="s">
        <v>64</v>
      </c>
      <c r="I413" s="92" t="s">
        <v>66</v>
      </c>
      <c r="J413" s="92" t="s">
        <v>65</v>
      </c>
      <c r="K413" s="94" t="s">
        <v>67</v>
      </c>
      <c r="L413" s="94">
        <v>0</v>
      </c>
      <c r="M413" s="94">
        <v>0</v>
      </c>
      <c r="N413" s="94">
        <v>0</v>
      </c>
      <c r="O413" s="68">
        <v>0</v>
      </c>
      <c r="P413" s="94" t="s">
        <v>1166</v>
      </c>
      <c r="Q413" s="94" t="s">
        <v>224</v>
      </c>
      <c r="R413" s="90"/>
    </row>
    <row r="414" spans="2:18" ht="15.75" thickBot="1" x14ac:dyDescent="0.3">
      <c r="B414" s="90" t="s">
        <v>1191</v>
      </c>
      <c r="C414" s="91" t="s">
        <v>947</v>
      </c>
      <c r="D414" s="92" t="s">
        <v>64</v>
      </c>
      <c r="E414" s="92" t="s">
        <v>65</v>
      </c>
      <c r="F414" s="93">
        <v>1665650080110</v>
      </c>
      <c r="G414" s="92" t="s">
        <v>64</v>
      </c>
      <c r="H414" s="92" t="s">
        <v>64</v>
      </c>
      <c r="I414" s="92" t="s">
        <v>66</v>
      </c>
      <c r="J414" s="92" t="s">
        <v>65</v>
      </c>
      <c r="K414" s="94" t="s">
        <v>67</v>
      </c>
      <c r="L414" s="94">
        <v>0</v>
      </c>
      <c r="M414" s="94">
        <v>0</v>
      </c>
      <c r="N414" s="94">
        <v>0</v>
      </c>
      <c r="O414" s="68">
        <v>0</v>
      </c>
      <c r="P414" s="94" t="s">
        <v>1166</v>
      </c>
      <c r="Q414" s="94" t="s">
        <v>224</v>
      </c>
      <c r="R414" s="90"/>
    </row>
    <row r="415" spans="2:18" ht="15.75" thickBot="1" x14ac:dyDescent="0.3">
      <c r="B415" s="90" t="s">
        <v>1192</v>
      </c>
      <c r="C415" s="91" t="s">
        <v>1168</v>
      </c>
      <c r="D415" s="92" t="s">
        <v>64</v>
      </c>
      <c r="E415" s="92" t="s">
        <v>65</v>
      </c>
      <c r="F415" s="93">
        <v>2641529800110</v>
      </c>
      <c r="G415" s="92" t="s">
        <v>64</v>
      </c>
      <c r="H415" s="92" t="s">
        <v>64</v>
      </c>
      <c r="I415" s="92" t="s">
        <v>66</v>
      </c>
      <c r="J415" s="92" t="s">
        <v>65</v>
      </c>
      <c r="K415" s="94" t="s">
        <v>67</v>
      </c>
      <c r="L415" s="94">
        <v>0</v>
      </c>
      <c r="M415" s="94">
        <v>0</v>
      </c>
      <c r="N415" s="94">
        <v>0</v>
      </c>
      <c r="O415" s="68">
        <v>0</v>
      </c>
      <c r="P415" s="94" t="s">
        <v>1166</v>
      </c>
      <c r="Q415" s="94" t="s">
        <v>224</v>
      </c>
      <c r="R415" s="90"/>
    </row>
    <row r="416" spans="2:18" ht="15.75" thickBot="1" x14ac:dyDescent="0.3">
      <c r="B416" s="90" t="s">
        <v>1193</v>
      </c>
      <c r="C416" s="91" t="s">
        <v>1194</v>
      </c>
      <c r="D416" s="92" t="s">
        <v>64</v>
      </c>
      <c r="E416" s="92" t="s">
        <v>65</v>
      </c>
      <c r="F416" s="93">
        <v>1629703310110</v>
      </c>
      <c r="G416" s="92" t="s">
        <v>64</v>
      </c>
      <c r="H416" s="92" t="s">
        <v>64</v>
      </c>
      <c r="I416" s="92" t="s">
        <v>66</v>
      </c>
      <c r="J416" s="92" t="s">
        <v>65</v>
      </c>
      <c r="K416" s="94" t="s">
        <v>67</v>
      </c>
      <c r="L416" s="94">
        <v>0</v>
      </c>
      <c r="M416" s="94">
        <v>0</v>
      </c>
      <c r="N416" s="94">
        <v>0</v>
      </c>
      <c r="O416" s="68">
        <v>0</v>
      </c>
      <c r="P416" s="94" t="s">
        <v>1166</v>
      </c>
      <c r="Q416" s="94" t="s">
        <v>224</v>
      </c>
      <c r="R416" s="90"/>
    </row>
    <row r="417" spans="2:18" ht="15.75" thickBot="1" x14ac:dyDescent="0.3">
      <c r="B417" s="90" t="s">
        <v>1173</v>
      </c>
      <c r="C417" s="91" t="s">
        <v>1195</v>
      </c>
      <c r="D417" s="92" t="s">
        <v>65</v>
      </c>
      <c r="E417" s="92" t="s">
        <v>64</v>
      </c>
      <c r="F417" s="93">
        <v>1994193610110</v>
      </c>
      <c r="G417" s="92" t="s">
        <v>64</v>
      </c>
      <c r="H417" s="92" t="s">
        <v>64</v>
      </c>
      <c r="I417" s="92" t="s">
        <v>66</v>
      </c>
      <c r="J417" s="92" t="s">
        <v>65</v>
      </c>
      <c r="K417" s="94" t="s">
        <v>67</v>
      </c>
      <c r="L417" s="94">
        <v>0</v>
      </c>
      <c r="M417" s="94">
        <v>0</v>
      </c>
      <c r="N417" s="94">
        <v>0</v>
      </c>
      <c r="O417" s="68">
        <v>0</v>
      </c>
      <c r="P417" s="94" t="s">
        <v>1166</v>
      </c>
      <c r="Q417" s="94" t="s">
        <v>224</v>
      </c>
      <c r="R417" s="90"/>
    </row>
    <row r="418" spans="2:18" ht="15.75" thickBot="1" x14ac:dyDescent="0.3">
      <c r="B418" s="90" t="s">
        <v>282</v>
      </c>
      <c r="C418" s="91" t="s">
        <v>1196</v>
      </c>
      <c r="D418" s="92" t="s">
        <v>64</v>
      </c>
      <c r="E418" s="92" t="s">
        <v>65</v>
      </c>
      <c r="F418" s="93">
        <v>2554942030407</v>
      </c>
      <c r="G418" s="92" t="s">
        <v>64</v>
      </c>
      <c r="H418" s="92" t="s">
        <v>64</v>
      </c>
      <c r="I418" s="92" t="s">
        <v>66</v>
      </c>
      <c r="J418" s="92" t="s">
        <v>65</v>
      </c>
      <c r="K418" s="94" t="s">
        <v>67</v>
      </c>
      <c r="L418" s="94">
        <v>0</v>
      </c>
      <c r="M418" s="94">
        <v>0</v>
      </c>
      <c r="N418" s="94">
        <v>0</v>
      </c>
      <c r="O418" s="68">
        <v>0</v>
      </c>
      <c r="P418" s="94" t="s">
        <v>1166</v>
      </c>
      <c r="Q418" s="94" t="s">
        <v>224</v>
      </c>
      <c r="R418" s="90"/>
    </row>
    <row r="419" spans="2:18" ht="15.75" thickBot="1" x14ac:dyDescent="0.3">
      <c r="B419" s="90" t="s">
        <v>1197</v>
      </c>
      <c r="C419" s="91" t="s">
        <v>1198</v>
      </c>
      <c r="D419" s="92" t="s">
        <v>64</v>
      </c>
      <c r="E419" s="92" t="s">
        <v>65</v>
      </c>
      <c r="F419" s="93">
        <v>2192925310110</v>
      </c>
      <c r="G419" s="92" t="s">
        <v>64</v>
      </c>
      <c r="H419" s="92" t="s">
        <v>64</v>
      </c>
      <c r="I419" s="92" t="s">
        <v>66</v>
      </c>
      <c r="J419" s="92" t="s">
        <v>65</v>
      </c>
      <c r="K419" s="94" t="s">
        <v>67</v>
      </c>
      <c r="L419" s="94">
        <v>0</v>
      </c>
      <c r="M419" s="94">
        <v>0</v>
      </c>
      <c r="N419" s="94">
        <v>0</v>
      </c>
      <c r="O419" s="68">
        <v>0</v>
      </c>
      <c r="P419" s="94" t="s">
        <v>1166</v>
      </c>
      <c r="Q419" s="94" t="s">
        <v>224</v>
      </c>
      <c r="R419" s="90"/>
    </row>
    <row r="420" spans="2:18" ht="15.75" thickBot="1" x14ac:dyDescent="0.3">
      <c r="B420" s="90" t="s">
        <v>1199</v>
      </c>
      <c r="C420" s="91" t="s">
        <v>1168</v>
      </c>
      <c r="D420" s="92" t="s">
        <v>65</v>
      </c>
      <c r="E420" s="92" t="s">
        <v>64</v>
      </c>
      <c r="F420" s="93">
        <v>2595188910110</v>
      </c>
      <c r="G420" s="92" t="s">
        <v>64</v>
      </c>
      <c r="H420" s="92" t="s">
        <v>64</v>
      </c>
      <c r="I420" s="92" t="s">
        <v>66</v>
      </c>
      <c r="J420" s="92" t="s">
        <v>65</v>
      </c>
      <c r="K420" s="94" t="s">
        <v>67</v>
      </c>
      <c r="L420" s="94">
        <v>0</v>
      </c>
      <c r="M420" s="94">
        <v>0</v>
      </c>
      <c r="N420" s="94">
        <v>0</v>
      </c>
      <c r="O420" s="68">
        <v>0</v>
      </c>
      <c r="P420" s="94" t="s">
        <v>1166</v>
      </c>
      <c r="Q420" s="94" t="s">
        <v>224</v>
      </c>
      <c r="R420" s="90"/>
    </row>
    <row r="421" spans="2:18" ht="15.75" thickBot="1" x14ac:dyDescent="0.3">
      <c r="B421" s="90" t="s">
        <v>1200</v>
      </c>
      <c r="C421" s="91" t="s">
        <v>1178</v>
      </c>
      <c r="D421" s="92" t="s">
        <v>64</v>
      </c>
      <c r="E421" s="92" t="s">
        <v>65</v>
      </c>
      <c r="F421" s="93">
        <v>2387711560110</v>
      </c>
      <c r="G421" s="92" t="s">
        <v>64</v>
      </c>
      <c r="H421" s="92" t="s">
        <v>64</v>
      </c>
      <c r="I421" s="92" t="s">
        <v>66</v>
      </c>
      <c r="J421" s="92" t="s">
        <v>65</v>
      </c>
      <c r="K421" s="94" t="s">
        <v>67</v>
      </c>
      <c r="L421" s="94">
        <v>0</v>
      </c>
      <c r="M421" s="94">
        <v>0</v>
      </c>
      <c r="N421" s="94">
        <v>0</v>
      </c>
      <c r="O421" s="68">
        <v>0</v>
      </c>
      <c r="P421" s="94" t="s">
        <v>1166</v>
      </c>
      <c r="Q421" s="94" t="s">
        <v>224</v>
      </c>
      <c r="R421" s="90"/>
    </row>
    <row r="422" spans="2:18" ht="15.75" thickBot="1" x14ac:dyDescent="0.3">
      <c r="B422" s="90" t="s">
        <v>696</v>
      </c>
      <c r="C422" s="91" t="s">
        <v>1201</v>
      </c>
      <c r="D422" s="92" t="s">
        <v>65</v>
      </c>
      <c r="E422" s="92" t="s">
        <v>64</v>
      </c>
      <c r="F422" s="93">
        <v>1808694180110</v>
      </c>
      <c r="G422" s="92" t="s">
        <v>64</v>
      </c>
      <c r="H422" s="92" t="s">
        <v>64</v>
      </c>
      <c r="I422" s="92" t="s">
        <v>66</v>
      </c>
      <c r="J422" s="92" t="s">
        <v>65</v>
      </c>
      <c r="K422" s="94" t="s">
        <v>67</v>
      </c>
      <c r="L422" s="94">
        <v>0</v>
      </c>
      <c r="M422" s="94">
        <v>0</v>
      </c>
      <c r="N422" s="94">
        <v>0</v>
      </c>
      <c r="O422" s="68">
        <v>0</v>
      </c>
      <c r="P422" s="94" t="s">
        <v>1166</v>
      </c>
      <c r="Q422" s="94" t="s">
        <v>224</v>
      </c>
      <c r="R422" s="90"/>
    </row>
    <row r="423" spans="2:18" ht="15.75" thickBot="1" x14ac:dyDescent="0.3">
      <c r="B423" s="90" t="s">
        <v>696</v>
      </c>
      <c r="C423" s="91" t="s">
        <v>1202</v>
      </c>
      <c r="D423" s="92" t="s">
        <v>65</v>
      </c>
      <c r="E423" s="92" t="s">
        <v>64</v>
      </c>
      <c r="F423" s="93">
        <v>2377320250110</v>
      </c>
      <c r="G423" s="92" t="s">
        <v>64</v>
      </c>
      <c r="H423" s="92" t="s">
        <v>64</v>
      </c>
      <c r="I423" s="92" t="s">
        <v>66</v>
      </c>
      <c r="J423" s="92" t="s">
        <v>65</v>
      </c>
      <c r="K423" s="94" t="s">
        <v>67</v>
      </c>
      <c r="L423" s="94">
        <v>0</v>
      </c>
      <c r="M423" s="94">
        <v>0</v>
      </c>
      <c r="N423" s="94">
        <v>0</v>
      </c>
      <c r="O423" s="68">
        <v>0</v>
      </c>
      <c r="P423" s="94" t="s">
        <v>1166</v>
      </c>
      <c r="Q423" s="94" t="s">
        <v>224</v>
      </c>
      <c r="R423" s="90"/>
    </row>
    <row r="424" spans="2:18" ht="15.75" thickBot="1" x14ac:dyDescent="0.3">
      <c r="B424" s="90" t="s">
        <v>1203</v>
      </c>
      <c r="C424" s="91" t="s">
        <v>752</v>
      </c>
      <c r="D424" s="92" t="s">
        <v>65</v>
      </c>
      <c r="E424" s="92" t="s">
        <v>64</v>
      </c>
      <c r="F424" s="93">
        <v>2681544302204</v>
      </c>
      <c r="G424" s="92" t="s">
        <v>64</v>
      </c>
      <c r="H424" s="92" t="s">
        <v>64</v>
      </c>
      <c r="I424" s="92" t="s">
        <v>66</v>
      </c>
      <c r="J424" s="92" t="s">
        <v>65</v>
      </c>
      <c r="K424" s="94" t="s">
        <v>67</v>
      </c>
      <c r="L424" s="94">
        <v>0</v>
      </c>
      <c r="M424" s="94">
        <v>0</v>
      </c>
      <c r="N424" s="94">
        <v>0</v>
      </c>
      <c r="O424" s="68">
        <v>0</v>
      </c>
      <c r="P424" s="94" t="s">
        <v>1166</v>
      </c>
      <c r="Q424" s="94" t="s">
        <v>224</v>
      </c>
      <c r="R424" s="90"/>
    </row>
    <row r="425" spans="2:18" ht="15.75" thickBot="1" x14ac:dyDescent="0.3">
      <c r="B425" s="90" t="s">
        <v>267</v>
      </c>
      <c r="C425" s="91" t="s">
        <v>870</v>
      </c>
      <c r="D425" s="92" t="s">
        <v>64</v>
      </c>
      <c r="E425" s="92" t="s">
        <v>65</v>
      </c>
      <c r="F425" s="93">
        <v>2537511790110</v>
      </c>
      <c r="G425" s="92" t="s">
        <v>64</v>
      </c>
      <c r="H425" s="92" t="s">
        <v>64</v>
      </c>
      <c r="I425" s="92" t="s">
        <v>66</v>
      </c>
      <c r="J425" s="92" t="s">
        <v>65</v>
      </c>
      <c r="K425" s="94" t="s">
        <v>67</v>
      </c>
      <c r="L425" s="94">
        <v>0</v>
      </c>
      <c r="M425" s="94">
        <v>0</v>
      </c>
      <c r="N425" s="94">
        <v>0</v>
      </c>
      <c r="O425" s="68">
        <v>0</v>
      </c>
      <c r="P425" s="94" t="s">
        <v>1166</v>
      </c>
      <c r="Q425" s="94" t="s">
        <v>224</v>
      </c>
      <c r="R425" s="90"/>
    </row>
    <row r="426" spans="2:18" ht="15.75" thickBot="1" x14ac:dyDescent="0.3">
      <c r="B426" s="90" t="s">
        <v>1082</v>
      </c>
      <c r="C426" s="91" t="s">
        <v>1204</v>
      </c>
      <c r="D426" s="92" t="s">
        <v>65</v>
      </c>
      <c r="E426" s="92" t="s">
        <v>64</v>
      </c>
      <c r="F426" s="93">
        <v>2603498790110</v>
      </c>
      <c r="G426" s="92" t="s">
        <v>64</v>
      </c>
      <c r="H426" s="92" t="s">
        <v>64</v>
      </c>
      <c r="I426" s="92" t="s">
        <v>66</v>
      </c>
      <c r="J426" s="92" t="s">
        <v>65</v>
      </c>
      <c r="K426" s="94" t="s">
        <v>67</v>
      </c>
      <c r="L426" s="94">
        <v>0</v>
      </c>
      <c r="M426" s="94">
        <v>0</v>
      </c>
      <c r="N426" s="94">
        <v>0</v>
      </c>
      <c r="O426" s="68">
        <v>0</v>
      </c>
      <c r="P426" s="94" t="s">
        <v>1166</v>
      </c>
      <c r="Q426" s="94" t="s">
        <v>224</v>
      </c>
      <c r="R426" s="90"/>
    </row>
    <row r="427" spans="2:18" ht="15.75" thickBot="1" x14ac:dyDescent="0.3">
      <c r="B427" s="90" t="s">
        <v>1009</v>
      </c>
      <c r="C427" s="91" t="s">
        <v>1205</v>
      </c>
      <c r="D427" s="92" t="s">
        <v>64</v>
      </c>
      <c r="E427" s="92" t="s">
        <v>65</v>
      </c>
      <c r="F427" s="93">
        <v>2566867930110</v>
      </c>
      <c r="G427" s="92" t="s">
        <v>64</v>
      </c>
      <c r="H427" s="92" t="s">
        <v>64</v>
      </c>
      <c r="I427" s="92" t="s">
        <v>66</v>
      </c>
      <c r="J427" s="92" t="s">
        <v>65</v>
      </c>
      <c r="K427" s="94" t="s">
        <v>67</v>
      </c>
      <c r="L427" s="94">
        <v>0</v>
      </c>
      <c r="M427" s="94">
        <v>0</v>
      </c>
      <c r="N427" s="94">
        <v>0</v>
      </c>
      <c r="O427" s="68">
        <v>0</v>
      </c>
      <c r="P427" s="94" t="s">
        <v>1166</v>
      </c>
      <c r="Q427" s="94" t="s">
        <v>224</v>
      </c>
      <c r="R427" s="90"/>
    </row>
    <row r="428" spans="2:18" ht="15.75" thickBot="1" x14ac:dyDescent="0.3">
      <c r="B428" s="90" t="s">
        <v>1117</v>
      </c>
      <c r="C428" s="91" t="s">
        <v>1206</v>
      </c>
      <c r="D428" s="92" t="s">
        <v>65</v>
      </c>
      <c r="E428" s="92" t="s">
        <v>64</v>
      </c>
      <c r="F428" s="93">
        <v>2574133240110</v>
      </c>
      <c r="G428" s="92" t="s">
        <v>64</v>
      </c>
      <c r="H428" s="92" t="s">
        <v>64</v>
      </c>
      <c r="I428" s="92" t="s">
        <v>66</v>
      </c>
      <c r="J428" s="92" t="s">
        <v>65</v>
      </c>
      <c r="K428" s="94" t="s">
        <v>67</v>
      </c>
      <c r="L428" s="94">
        <v>0</v>
      </c>
      <c r="M428" s="94">
        <v>0</v>
      </c>
      <c r="N428" s="94">
        <v>0</v>
      </c>
      <c r="O428" s="68">
        <v>0</v>
      </c>
      <c r="P428" s="94" t="s">
        <v>1166</v>
      </c>
      <c r="Q428" s="94" t="s">
        <v>224</v>
      </c>
      <c r="R428" s="90"/>
    </row>
    <row r="429" spans="2:18" ht="15.75" thickBot="1" x14ac:dyDescent="0.3">
      <c r="B429" s="90" t="s">
        <v>1207</v>
      </c>
      <c r="C429" s="91" t="s">
        <v>1208</v>
      </c>
      <c r="D429" s="92" t="s">
        <v>65</v>
      </c>
      <c r="E429" s="92" t="s">
        <v>64</v>
      </c>
      <c r="F429" s="93">
        <v>1708444120110</v>
      </c>
      <c r="G429" s="92" t="s">
        <v>64</v>
      </c>
      <c r="H429" s="92" t="s">
        <v>64</v>
      </c>
      <c r="I429" s="92" t="s">
        <v>66</v>
      </c>
      <c r="J429" s="92" t="s">
        <v>65</v>
      </c>
      <c r="K429" s="94" t="s">
        <v>67</v>
      </c>
      <c r="L429" s="94">
        <v>0</v>
      </c>
      <c r="M429" s="94">
        <v>0</v>
      </c>
      <c r="N429" s="94">
        <v>0</v>
      </c>
      <c r="O429" s="68">
        <v>0</v>
      </c>
      <c r="P429" s="94" t="s">
        <v>1166</v>
      </c>
      <c r="Q429" s="94" t="s">
        <v>224</v>
      </c>
      <c r="R429" s="90"/>
    </row>
    <row r="430" spans="2:18" ht="15.75" thickBot="1" x14ac:dyDescent="0.3">
      <c r="B430" s="90" t="s">
        <v>1209</v>
      </c>
      <c r="C430" s="91" t="s">
        <v>1210</v>
      </c>
      <c r="D430" s="92" t="s">
        <v>65</v>
      </c>
      <c r="E430" s="92" t="s">
        <v>64</v>
      </c>
      <c r="F430" s="93">
        <v>259640590110</v>
      </c>
      <c r="G430" s="92" t="s">
        <v>64</v>
      </c>
      <c r="H430" s="92" t="s">
        <v>64</v>
      </c>
      <c r="I430" s="92" t="s">
        <v>66</v>
      </c>
      <c r="J430" s="92" t="s">
        <v>65</v>
      </c>
      <c r="K430" s="94" t="s">
        <v>67</v>
      </c>
      <c r="L430" s="94">
        <v>0</v>
      </c>
      <c r="M430" s="94">
        <v>0</v>
      </c>
      <c r="N430" s="94">
        <v>0</v>
      </c>
      <c r="O430" s="68">
        <v>0</v>
      </c>
      <c r="P430" s="94" t="s">
        <v>1166</v>
      </c>
      <c r="Q430" s="94" t="s">
        <v>224</v>
      </c>
      <c r="R430" s="90"/>
    </row>
    <row r="431" spans="2:18" ht="15.75" thickBot="1" x14ac:dyDescent="0.3">
      <c r="B431" s="90" t="s">
        <v>775</v>
      </c>
      <c r="C431" s="91" t="s">
        <v>1211</v>
      </c>
      <c r="D431" s="92" t="s">
        <v>65</v>
      </c>
      <c r="E431" s="92" t="s">
        <v>64</v>
      </c>
      <c r="F431" s="93">
        <v>267542720110</v>
      </c>
      <c r="G431" s="92" t="s">
        <v>64</v>
      </c>
      <c r="H431" s="92" t="s">
        <v>64</v>
      </c>
      <c r="I431" s="92" t="s">
        <v>66</v>
      </c>
      <c r="J431" s="92" t="s">
        <v>65</v>
      </c>
      <c r="K431" s="94" t="s">
        <v>67</v>
      </c>
      <c r="L431" s="94">
        <v>0</v>
      </c>
      <c r="M431" s="94">
        <v>0</v>
      </c>
      <c r="N431" s="94">
        <v>0</v>
      </c>
      <c r="O431" s="68">
        <v>0</v>
      </c>
      <c r="P431" s="94" t="s">
        <v>1166</v>
      </c>
      <c r="Q431" s="94" t="s">
        <v>224</v>
      </c>
      <c r="R431" s="90"/>
    </row>
    <row r="432" spans="2:18" ht="15.75" thickBot="1" x14ac:dyDescent="0.3">
      <c r="B432" s="90" t="s">
        <v>1212</v>
      </c>
      <c r="C432" s="91" t="s">
        <v>223</v>
      </c>
      <c r="D432" s="92" t="s">
        <v>65</v>
      </c>
      <c r="E432" s="92" t="s">
        <v>64</v>
      </c>
      <c r="F432" s="93">
        <v>3540222451106</v>
      </c>
      <c r="G432" s="92" t="s">
        <v>64</v>
      </c>
      <c r="H432" s="92" t="s">
        <v>64</v>
      </c>
      <c r="I432" s="92" t="s">
        <v>66</v>
      </c>
      <c r="J432" s="92" t="s">
        <v>65</v>
      </c>
      <c r="K432" s="94" t="s">
        <v>67</v>
      </c>
      <c r="L432" s="94">
        <v>0</v>
      </c>
      <c r="M432" s="94">
        <v>0</v>
      </c>
      <c r="N432" s="94">
        <v>0</v>
      </c>
      <c r="O432" s="68">
        <v>0</v>
      </c>
      <c r="P432" s="94" t="s">
        <v>1166</v>
      </c>
      <c r="Q432" s="94" t="s">
        <v>224</v>
      </c>
      <c r="R432" s="90"/>
    </row>
    <row r="433" spans="2:18" ht="15.75" thickBot="1" x14ac:dyDescent="0.3">
      <c r="B433" s="90" t="s">
        <v>724</v>
      </c>
      <c r="C433" s="91" t="s">
        <v>1213</v>
      </c>
      <c r="D433" s="92" t="s">
        <v>65</v>
      </c>
      <c r="E433" s="92" t="s">
        <v>64</v>
      </c>
      <c r="F433" s="93">
        <v>1585002870110</v>
      </c>
      <c r="G433" s="92" t="s">
        <v>64</v>
      </c>
      <c r="H433" s="92" t="s">
        <v>64</v>
      </c>
      <c r="I433" s="92" t="s">
        <v>66</v>
      </c>
      <c r="J433" s="92" t="s">
        <v>65</v>
      </c>
      <c r="K433" s="94">
        <v>0</v>
      </c>
      <c r="L433" s="94">
        <v>0</v>
      </c>
      <c r="M433" s="94">
        <v>0</v>
      </c>
      <c r="N433" s="94" t="s">
        <v>67</v>
      </c>
      <c r="O433" s="68">
        <v>0</v>
      </c>
      <c r="P433" s="94" t="s">
        <v>1166</v>
      </c>
      <c r="Q433" s="94" t="s">
        <v>224</v>
      </c>
      <c r="R433" s="90"/>
    </row>
    <row r="434" spans="2:18" ht="15.75" thickBot="1" x14ac:dyDescent="0.3">
      <c r="B434" s="90" t="s">
        <v>1214</v>
      </c>
      <c r="C434" s="91" t="s">
        <v>964</v>
      </c>
      <c r="D434" s="92" t="s">
        <v>65</v>
      </c>
      <c r="E434" s="92" t="s">
        <v>64</v>
      </c>
      <c r="F434" s="93">
        <v>2253325741201</v>
      </c>
      <c r="G434" s="92" t="s">
        <v>64</v>
      </c>
      <c r="H434" s="92" t="s">
        <v>64</v>
      </c>
      <c r="I434" s="92" t="s">
        <v>66</v>
      </c>
      <c r="J434" s="92" t="s">
        <v>65</v>
      </c>
      <c r="K434" s="94">
        <v>0</v>
      </c>
      <c r="L434" s="94">
        <v>0</v>
      </c>
      <c r="M434" s="94">
        <v>0</v>
      </c>
      <c r="N434" s="94" t="s">
        <v>67</v>
      </c>
      <c r="O434" s="68">
        <v>0</v>
      </c>
      <c r="P434" s="94" t="s">
        <v>1166</v>
      </c>
      <c r="Q434" s="94" t="s">
        <v>224</v>
      </c>
      <c r="R434" s="90"/>
    </row>
    <row r="435" spans="2:18" ht="15.75" thickBot="1" x14ac:dyDescent="0.3">
      <c r="B435" s="90" t="s">
        <v>256</v>
      </c>
      <c r="C435" s="91" t="s">
        <v>922</v>
      </c>
      <c r="D435" s="92" t="s">
        <v>64</v>
      </c>
      <c r="E435" s="92" t="s">
        <v>65</v>
      </c>
      <c r="F435" s="93">
        <v>2628898890101</v>
      </c>
      <c r="G435" s="92" t="s">
        <v>64</v>
      </c>
      <c r="H435" s="92" t="s">
        <v>64</v>
      </c>
      <c r="I435" s="92" t="s">
        <v>66</v>
      </c>
      <c r="J435" s="92" t="s">
        <v>65</v>
      </c>
      <c r="K435" s="94">
        <v>0</v>
      </c>
      <c r="L435" s="94">
        <v>0</v>
      </c>
      <c r="M435" s="94">
        <v>0</v>
      </c>
      <c r="N435" s="94" t="s">
        <v>67</v>
      </c>
      <c r="O435" s="68">
        <v>0</v>
      </c>
      <c r="P435" s="94" t="s">
        <v>1166</v>
      </c>
      <c r="Q435" s="94" t="s">
        <v>224</v>
      </c>
      <c r="R435" s="90"/>
    </row>
    <row r="436" spans="2:18" ht="15.75" thickBot="1" x14ac:dyDescent="0.3">
      <c r="B436" s="90" t="s">
        <v>284</v>
      </c>
      <c r="C436" s="91" t="s">
        <v>1215</v>
      </c>
      <c r="D436" s="92" t="s">
        <v>64</v>
      </c>
      <c r="E436" s="92" t="s">
        <v>65</v>
      </c>
      <c r="F436" s="93">
        <v>1708442340110</v>
      </c>
      <c r="G436" s="92" t="s">
        <v>64</v>
      </c>
      <c r="H436" s="92" t="s">
        <v>64</v>
      </c>
      <c r="I436" s="92" t="s">
        <v>66</v>
      </c>
      <c r="J436" s="92" t="s">
        <v>65</v>
      </c>
      <c r="K436" s="94" t="s">
        <v>67</v>
      </c>
      <c r="L436" s="94">
        <v>0</v>
      </c>
      <c r="M436" s="94">
        <v>0</v>
      </c>
      <c r="N436" s="94">
        <v>0</v>
      </c>
      <c r="O436" s="68">
        <v>0</v>
      </c>
      <c r="P436" s="94" t="s">
        <v>1166</v>
      </c>
      <c r="Q436" s="94" t="s">
        <v>224</v>
      </c>
      <c r="R436" s="90"/>
    </row>
    <row r="437" spans="2:18" ht="15.75" thickBot="1" x14ac:dyDescent="0.3">
      <c r="B437" s="90" t="s">
        <v>1216</v>
      </c>
      <c r="C437" s="91" t="s">
        <v>1168</v>
      </c>
      <c r="D437" s="92" t="s">
        <v>64</v>
      </c>
      <c r="E437" s="92" t="s">
        <v>65</v>
      </c>
      <c r="F437" s="93">
        <v>1946577280110</v>
      </c>
      <c r="G437" s="92" t="s">
        <v>64</v>
      </c>
      <c r="H437" s="92" t="s">
        <v>64</v>
      </c>
      <c r="I437" s="92" t="s">
        <v>66</v>
      </c>
      <c r="J437" s="92" t="s">
        <v>65</v>
      </c>
      <c r="K437" s="94" t="s">
        <v>67</v>
      </c>
      <c r="L437" s="94">
        <v>0</v>
      </c>
      <c r="M437" s="94">
        <v>0</v>
      </c>
      <c r="N437" s="94">
        <v>0</v>
      </c>
      <c r="O437" s="68">
        <v>0</v>
      </c>
      <c r="P437" s="94" t="s">
        <v>1166</v>
      </c>
      <c r="Q437" s="94" t="s">
        <v>224</v>
      </c>
      <c r="R437" s="90"/>
    </row>
    <row r="438" spans="2:18" ht="15.75" thickBot="1" x14ac:dyDescent="0.3">
      <c r="B438" s="90" t="s">
        <v>951</v>
      </c>
      <c r="C438" s="91" t="s">
        <v>1217</v>
      </c>
      <c r="D438" s="92" t="s">
        <v>64</v>
      </c>
      <c r="E438" s="92" t="s">
        <v>65</v>
      </c>
      <c r="F438" s="93">
        <v>2985857660110</v>
      </c>
      <c r="G438" s="92" t="s">
        <v>64</v>
      </c>
      <c r="H438" s="92" t="s">
        <v>64</v>
      </c>
      <c r="I438" s="92" t="s">
        <v>66</v>
      </c>
      <c r="J438" s="92" t="s">
        <v>65</v>
      </c>
      <c r="K438" s="94" t="s">
        <v>67</v>
      </c>
      <c r="L438" s="94">
        <v>0</v>
      </c>
      <c r="M438" s="94">
        <v>0</v>
      </c>
      <c r="N438" s="94">
        <v>0</v>
      </c>
      <c r="O438" s="68">
        <v>0</v>
      </c>
      <c r="P438" s="94" t="s">
        <v>1166</v>
      </c>
      <c r="Q438" s="94" t="s">
        <v>224</v>
      </c>
      <c r="R438" s="90"/>
    </row>
    <row r="439" spans="2:18" ht="15.75" thickBot="1" x14ac:dyDescent="0.3">
      <c r="B439" s="90" t="s">
        <v>1218</v>
      </c>
      <c r="C439" s="91" t="s">
        <v>1219</v>
      </c>
      <c r="D439" s="92" t="s">
        <v>65</v>
      </c>
      <c r="E439" s="92" t="s">
        <v>64</v>
      </c>
      <c r="F439" s="93">
        <v>2557960640110</v>
      </c>
      <c r="G439" s="92" t="s">
        <v>64</v>
      </c>
      <c r="H439" s="92" t="s">
        <v>64</v>
      </c>
      <c r="I439" s="92" t="s">
        <v>66</v>
      </c>
      <c r="J439" s="92" t="s">
        <v>65</v>
      </c>
      <c r="K439" s="94" t="s">
        <v>67</v>
      </c>
      <c r="L439" s="94">
        <v>0</v>
      </c>
      <c r="M439" s="94">
        <v>0</v>
      </c>
      <c r="N439" s="94">
        <v>0</v>
      </c>
      <c r="O439" s="68">
        <v>0</v>
      </c>
      <c r="P439" s="94" t="s">
        <v>1166</v>
      </c>
      <c r="Q439" s="94" t="s">
        <v>224</v>
      </c>
      <c r="R439" s="90"/>
    </row>
    <row r="440" spans="2:18" ht="15.75" thickBot="1" x14ac:dyDescent="0.3">
      <c r="B440" s="90" t="s">
        <v>1220</v>
      </c>
      <c r="C440" s="91" t="s">
        <v>1221</v>
      </c>
      <c r="D440" s="92" t="s">
        <v>64</v>
      </c>
      <c r="E440" s="92" t="s">
        <v>65</v>
      </c>
      <c r="F440" s="93">
        <v>1878866440110</v>
      </c>
      <c r="G440" s="92" t="s">
        <v>64</v>
      </c>
      <c r="H440" s="92" t="s">
        <v>64</v>
      </c>
      <c r="I440" s="92" t="s">
        <v>66</v>
      </c>
      <c r="J440" s="92" t="s">
        <v>65</v>
      </c>
      <c r="K440" s="94" t="s">
        <v>67</v>
      </c>
      <c r="L440" s="94">
        <v>0</v>
      </c>
      <c r="M440" s="94">
        <v>0</v>
      </c>
      <c r="N440" s="94">
        <v>0</v>
      </c>
      <c r="O440" s="68">
        <v>0</v>
      </c>
      <c r="P440" s="94" t="s">
        <v>1166</v>
      </c>
      <c r="Q440" s="94" t="s">
        <v>224</v>
      </c>
      <c r="R440" s="90"/>
    </row>
    <row r="441" spans="2:18" ht="15.75" thickBot="1" x14ac:dyDescent="0.3">
      <c r="B441" s="90" t="s">
        <v>1222</v>
      </c>
      <c r="C441" s="91" t="s">
        <v>1160</v>
      </c>
      <c r="D441" s="92" t="s">
        <v>65</v>
      </c>
      <c r="E441" s="92" t="s">
        <v>64</v>
      </c>
      <c r="F441" s="93">
        <v>2669329672214</v>
      </c>
      <c r="G441" s="92" t="s">
        <v>64</v>
      </c>
      <c r="H441" s="92" t="s">
        <v>64</v>
      </c>
      <c r="I441" s="92" t="s">
        <v>66</v>
      </c>
      <c r="J441" s="92" t="s">
        <v>65</v>
      </c>
      <c r="K441" s="94" t="s">
        <v>67</v>
      </c>
      <c r="L441" s="94">
        <v>0</v>
      </c>
      <c r="M441" s="94">
        <v>0</v>
      </c>
      <c r="N441" s="94">
        <v>0</v>
      </c>
      <c r="O441" s="68">
        <v>0</v>
      </c>
      <c r="P441" s="94" t="s">
        <v>1166</v>
      </c>
      <c r="Q441" s="94" t="s">
        <v>224</v>
      </c>
      <c r="R441" s="90"/>
    </row>
    <row r="442" spans="2:18" ht="15.75" thickBot="1" x14ac:dyDescent="0.3">
      <c r="B442" s="90" t="s">
        <v>1200</v>
      </c>
      <c r="C442" s="91" t="s">
        <v>1221</v>
      </c>
      <c r="D442" s="92" t="s">
        <v>64</v>
      </c>
      <c r="E442" s="92" t="s">
        <v>65</v>
      </c>
      <c r="F442" s="93">
        <v>2444455080110</v>
      </c>
      <c r="G442" s="92" t="s">
        <v>64</v>
      </c>
      <c r="H442" s="92" t="s">
        <v>64</v>
      </c>
      <c r="I442" s="92" t="s">
        <v>66</v>
      </c>
      <c r="J442" s="92" t="s">
        <v>65</v>
      </c>
      <c r="K442" s="94" t="s">
        <v>67</v>
      </c>
      <c r="L442" s="94">
        <v>0</v>
      </c>
      <c r="M442" s="94">
        <v>0</v>
      </c>
      <c r="N442" s="94">
        <v>0</v>
      </c>
      <c r="O442" s="68">
        <v>0</v>
      </c>
      <c r="P442" s="94" t="s">
        <v>1166</v>
      </c>
      <c r="Q442" s="94" t="s">
        <v>224</v>
      </c>
      <c r="R442" s="90"/>
    </row>
    <row r="443" spans="2:18" ht="15.75" thickBot="1" x14ac:dyDescent="0.3">
      <c r="B443" s="90" t="s">
        <v>229</v>
      </c>
      <c r="C443" s="91" t="s">
        <v>1168</v>
      </c>
      <c r="D443" s="92" t="s">
        <v>64</v>
      </c>
      <c r="E443" s="92" t="s">
        <v>65</v>
      </c>
      <c r="F443" s="93">
        <v>2462295430110</v>
      </c>
      <c r="G443" s="92" t="s">
        <v>64</v>
      </c>
      <c r="H443" s="92" t="s">
        <v>64</v>
      </c>
      <c r="I443" s="92" t="s">
        <v>66</v>
      </c>
      <c r="J443" s="92" t="s">
        <v>65</v>
      </c>
      <c r="K443" s="94" t="s">
        <v>67</v>
      </c>
      <c r="L443" s="94">
        <v>0</v>
      </c>
      <c r="M443" s="94">
        <v>0</v>
      </c>
      <c r="N443" s="94">
        <v>0</v>
      </c>
      <c r="O443" s="68">
        <v>0</v>
      </c>
      <c r="P443" s="94" t="s">
        <v>1166</v>
      </c>
      <c r="Q443" s="94" t="s">
        <v>224</v>
      </c>
      <c r="R443" s="90"/>
    </row>
    <row r="444" spans="2:18" ht="15.75" thickBot="1" x14ac:dyDescent="0.3">
      <c r="B444" s="90" t="s">
        <v>1223</v>
      </c>
      <c r="C444" s="91" t="s">
        <v>947</v>
      </c>
      <c r="D444" s="92" t="s">
        <v>64</v>
      </c>
      <c r="E444" s="92" t="s">
        <v>65</v>
      </c>
      <c r="F444" s="93">
        <v>1643863510110</v>
      </c>
      <c r="G444" s="92" t="s">
        <v>64</v>
      </c>
      <c r="H444" s="92" t="s">
        <v>64</v>
      </c>
      <c r="I444" s="92" t="s">
        <v>66</v>
      </c>
      <c r="J444" s="92" t="s">
        <v>65</v>
      </c>
      <c r="K444" s="94" t="s">
        <v>67</v>
      </c>
      <c r="L444" s="94">
        <v>0</v>
      </c>
      <c r="M444" s="94">
        <v>0</v>
      </c>
      <c r="N444" s="94">
        <v>0</v>
      </c>
      <c r="O444" s="68">
        <v>0</v>
      </c>
      <c r="P444" s="94" t="s">
        <v>1166</v>
      </c>
      <c r="Q444" s="94" t="s">
        <v>224</v>
      </c>
      <c r="R444" s="90"/>
    </row>
    <row r="445" spans="2:18" ht="15.75" thickBot="1" x14ac:dyDescent="0.3">
      <c r="B445" s="90" t="s">
        <v>951</v>
      </c>
      <c r="C445" s="91" t="s">
        <v>1137</v>
      </c>
      <c r="D445" s="92" t="s">
        <v>64</v>
      </c>
      <c r="E445" s="92" t="s">
        <v>65</v>
      </c>
      <c r="F445" s="93">
        <v>2646807150111</v>
      </c>
      <c r="G445" s="92" t="s">
        <v>64</v>
      </c>
      <c r="H445" s="92" t="s">
        <v>64</v>
      </c>
      <c r="I445" s="92" t="s">
        <v>66</v>
      </c>
      <c r="J445" s="92" t="s">
        <v>65</v>
      </c>
      <c r="K445" s="94" t="s">
        <v>67</v>
      </c>
      <c r="L445" s="94">
        <v>0</v>
      </c>
      <c r="M445" s="94">
        <v>0</v>
      </c>
      <c r="N445" s="94">
        <v>0</v>
      </c>
      <c r="O445" s="68">
        <v>0</v>
      </c>
      <c r="P445" s="94" t="s">
        <v>1166</v>
      </c>
      <c r="Q445" s="94" t="s">
        <v>224</v>
      </c>
      <c r="R445" s="90"/>
    </row>
    <row r="446" spans="2:18" ht="15.75" thickBot="1" x14ac:dyDescent="0.3">
      <c r="B446" s="90" t="s">
        <v>1224</v>
      </c>
      <c r="C446" s="91" t="s">
        <v>1225</v>
      </c>
      <c r="D446" s="92" t="s">
        <v>65</v>
      </c>
      <c r="E446" s="92" t="s">
        <v>64</v>
      </c>
      <c r="F446" s="93">
        <v>2630540550110</v>
      </c>
      <c r="G446" s="92" t="s">
        <v>64</v>
      </c>
      <c r="H446" s="92" t="s">
        <v>64</v>
      </c>
      <c r="I446" s="92" t="s">
        <v>66</v>
      </c>
      <c r="J446" s="92" t="s">
        <v>65</v>
      </c>
      <c r="K446" s="94" t="s">
        <v>67</v>
      </c>
      <c r="L446" s="94">
        <v>0</v>
      </c>
      <c r="M446" s="94">
        <v>0</v>
      </c>
      <c r="N446" s="94">
        <v>0</v>
      </c>
      <c r="O446" s="68">
        <v>0</v>
      </c>
      <c r="P446" s="94" t="s">
        <v>1166</v>
      </c>
      <c r="Q446" s="94" t="s">
        <v>224</v>
      </c>
      <c r="R446" s="90"/>
    </row>
    <row r="447" spans="2:18" ht="15.75" thickBot="1" x14ac:dyDescent="0.3">
      <c r="B447" s="90" t="s">
        <v>1226</v>
      </c>
      <c r="C447" s="91" t="s">
        <v>1227</v>
      </c>
      <c r="D447" s="92" t="s">
        <v>64</v>
      </c>
      <c r="E447" s="92" t="s">
        <v>65</v>
      </c>
      <c r="F447" s="93">
        <v>2444781120110</v>
      </c>
      <c r="G447" s="92" t="s">
        <v>64</v>
      </c>
      <c r="H447" s="92" t="s">
        <v>64</v>
      </c>
      <c r="I447" s="92" t="s">
        <v>66</v>
      </c>
      <c r="J447" s="92" t="s">
        <v>65</v>
      </c>
      <c r="K447" s="94" t="s">
        <v>67</v>
      </c>
      <c r="L447" s="94">
        <v>0</v>
      </c>
      <c r="M447" s="94">
        <v>0</v>
      </c>
      <c r="N447" s="94">
        <v>0</v>
      </c>
      <c r="O447" s="68">
        <v>0</v>
      </c>
      <c r="P447" s="94" t="s">
        <v>1166</v>
      </c>
      <c r="Q447" s="94" t="s">
        <v>224</v>
      </c>
      <c r="R447" s="90"/>
    </row>
    <row r="448" spans="2:18" ht="15.75" thickBot="1" x14ac:dyDescent="0.3">
      <c r="B448" s="90" t="s">
        <v>1218</v>
      </c>
      <c r="C448" s="91" t="s">
        <v>1228</v>
      </c>
      <c r="D448" s="92" t="s">
        <v>64</v>
      </c>
      <c r="E448" s="92" t="s">
        <v>65</v>
      </c>
      <c r="F448" s="93">
        <v>1823753150111</v>
      </c>
      <c r="G448" s="92" t="s">
        <v>64</v>
      </c>
      <c r="H448" s="92" t="s">
        <v>64</v>
      </c>
      <c r="I448" s="92" t="s">
        <v>66</v>
      </c>
      <c r="J448" s="92" t="s">
        <v>65</v>
      </c>
      <c r="K448" s="94" t="s">
        <v>67</v>
      </c>
      <c r="L448" s="94">
        <v>0</v>
      </c>
      <c r="M448" s="94">
        <v>0</v>
      </c>
      <c r="N448" s="94">
        <v>0</v>
      </c>
      <c r="O448" s="68">
        <v>0</v>
      </c>
      <c r="P448" s="94" t="s">
        <v>1166</v>
      </c>
      <c r="Q448" s="94" t="s">
        <v>224</v>
      </c>
      <c r="R448" s="90"/>
    </row>
    <row r="449" spans="2:18" ht="15.75" thickBot="1" x14ac:dyDescent="0.3">
      <c r="B449" s="90" t="s">
        <v>1114</v>
      </c>
      <c r="C449" s="91" t="s">
        <v>1229</v>
      </c>
      <c r="D449" s="92" t="s">
        <v>64</v>
      </c>
      <c r="E449" s="92" t="s">
        <v>65</v>
      </c>
      <c r="F449" s="93">
        <v>2569660280110</v>
      </c>
      <c r="G449" s="92" t="s">
        <v>64</v>
      </c>
      <c r="H449" s="92" t="s">
        <v>64</v>
      </c>
      <c r="I449" s="92" t="s">
        <v>66</v>
      </c>
      <c r="J449" s="92" t="s">
        <v>65</v>
      </c>
      <c r="K449" s="94" t="s">
        <v>67</v>
      </c>
      <c r="L449" s="94">
        <v>0</v>
      </c>
      <c r="M449" s="94">
        <v>0</v>
      </c>
      <c r="N449" s="94">
        <v>0</v>
      </c>
      <c r="O449" s="68">
        <v>0</v>
      </c>
      <c r="P449" s="94" t="s">
        <v>1166</v>
      </c>
      <c r="Q449" s="94" t="s">
        <v>224</v>
      </c>
      <c r="R449" s="90"/>
    </row>
    <row r="450" spans="2:18" ht="15.75" thickBot="1" x14ac:dyDescent="0.3">
      <c r="B450" s="90" t="s">
        <v>1230</v>
      </c>
      <c r="C450" s="91" t="s">
        <v>1231</v>
      </c>
      <c r="D450" s="92" t="s">
        <v>65</v>
      </c>
      <c r="E450" s="92" t="s">
        <v>64</v>
      </c>
      <c r="F450" s="93">
        <v>1939510530403</v>
      </c>
      <c r="G450" s="92" t="s">
        <v>64</v>
      </c>
      <c r="H450" s="92" t="s">
        <v>64</v>
      </c>
      <c r="I450" s="92" t="s">
        <v>66</v>
      </c>
      <c r="J450" s="92" t="s">
        <v>65</v>
      </c>
      <c r="K450" s="94" t="s">
        <v>67</v>
      </c>
      <c r="L450" s="94">
        <v>0</v>
      </c>
      <c r="M450" s="94">
        <v>0</v>
      </c>
      <c r="N450" s="94">
        <v>0</v>
      </c>
      <c r="O450" s="68">
        <v>0</v>
      </c>
      <c r="P450" s="94" t="s">
        <v>1166</v>
      </c>
      <c r="Q450" s="94" t="s">
        <v>224</v>
      </c>
      <c r="R450" s="90"/>
    </row>
    <row r="451" spans="2:18" ht="15.75" thickBot="1" x14ac:dyDescent="0.3">
      <c r="B451" s="90" t="s">
        <v>1232</v>
      </c>
      <c r="C451" s="91" t="s">
        <v>1118</v>
      </c>
      <c r="D451" s="92" t="s">
        <v>64</v>
      </c>
      <c r="E451" s="92" t="s">
        <v>65</v>
      </c>
      <c r="F451" s="93">
        <v>1939512230403</v>
      </c>
      <c r="G451" s="92" t="s">
        <v>64</v>
      </c>
      <c r="H451" s="92" t="s">
        <v>64</v>
      </c>
      <c r="I451" s="92" t="s">
        <v>66</v>
      </c>
      <c r="J451" s="92" t="s">
        <v>65</v>
      </c>
      <c r="K451" s="94" t="s">
        <v>67</v>
      </c>
      <c r="L451" s="94">
        <v>0</v>
      </c>
      <c r="M451" s="94">
        <v>0</v>
      </c>
      <c r="N451" s="94">
        <v>0</v>
      </c>
      <c r="O451" s="68">
        <v>0</v>
      </c>
      <c r="P451" s="94" t="s">
        <v>1166</v>
      </c>
      <c r="Q451" s="94" t="s">
        <v>224</v>
      </c>
      <c r="R451" s="90"/>
    </row>
    <row r="452" spans="2:18" ht="15.75" thickBot="1" x14ac:dyDescent="0.3">
      <c r="B452" s="90" t="s">
        <v>696</v>
      </c>
      <c r="C452" s="91" t="s">
        <v>1233</v>
      </c>
      <c r="D452" s="92" t="s">
        <v>65</v>
      </c>
      <c r="E452" s="92" t="s">
        <v>64</v>
      </c>
      <c r="F452" s="93">
        <v>1694243910110</v>
      </c>
      <c r="G452" s="92" t="s">
        <v>64</v>
      </c>
      <c r="H452" s="92" t="s">
        <v>64</v>
      </c>
      <c r="I452" s="92" t="s">
        <v>66</v>
      </c>
      <c r="J452" s="92" t="s">
        <v>65</v>
      </c>
      <c r="K452" s="94" t="s">
        <v>67</v>
      </c>
      <c r="L452" s="94">
        <v>0</v>
      </c>
      <c r="M452" s="94">
        <v>0</v>
      </c>
      <c r="N452" s="94">
        <v>0</v>
      </c>
      <c r="O452" s="68">
        <v>0</v>
      </c>
      <c r="P452" s="94" t="s">
        <v>1166</v>
      </c>
      <c r="Q452" s="94" t="s">
        <v>224</v>
      </c>
      <c r="R452" s="90"/>
    </row>
    <row r="453" spans="2:18" ht="15.75" thickBot="1" x14ac:dyDescent="0.3">
      <c r="B453" s="90" t="s">
        <v>1234</v>
      </c>
      <c r="C453" s="91" t="s">
        <v>1235</v>
      </c>
      <c r="D453" s="92" t="s">
        <v>65</v>
      </c>
      <c r="E453" s="92" t="s">
        <v>64</v>
      </c>
      <c r="F453" s="93">
        <v>2528748915110</v>
      </c>
      <c r="G453" s="92" t="s">
        <v>64</v>
      </c>
      <c r="H453" s="92" t="s">
        <v>64</v>
      </c>
      <c r="I453" s="92" t="s">
        <v>66</v>
      </c>
      <c r="J453" s="92" t="s">
        <v>65</v>
      </c>
      <c r="K453" s="94" t="s">
        <v>67</v>
      </c>
      <c r="L453" s="94">
        <v>0</v>
      </c>
      <c r="M453" s="94">
        <v>0</v>
      </c>
      <c r="N453" s="94">
        <v>0</v>
      </c>
      <c r="O453" s="68">
        <v>0</v>
      </c>
      <c r="P453" s="94" t="s">
        <v>1166</v>
      </c>
      <c r="Q453" s="94" t="s">
        <v>224</v>
      </c>
      <c r="R453" s="90"/>
    </row>
    <row r="454" spans="2:18" ht="15.75" thickBot="1" x14ac:dyDescent="0.3">
      <c r="B454" s="90" t="s">
        <v>1004</v>
      </c>
      <c r="C454" s="91" t="s">
        <v>1227</v>
      </c>
      <c r="D454" s="92" t="s">
        <v>64</v>
      </c>
      <c r="E454" s="92" t="s">
        <v>65</v>
      </c>
      <c r="F454" s="93">
        <v>1577843710110</v>
      </c>
      <c r="G454" s="92" t="s">
        <v>64</v>
      </c>
      <c r="H454" s="92" t="s">
        <v>64</v>
      </c>
      <c r="I454" s="92" t="s">
        <v>66</v>
      </c>
      <c r="J454" s="92" t="s">
        <v>65</v>
      </c>
      <c r="K454" s="94" t="s">
        <v>67</v>
      </c>
      <c r="L454" s="94">
        <v>0</v>
      </c>
      <c r="M454" s="94">
        <v>0</v>
      </c>
      <c r="N454" s="94">
        <v>0</v>
      </c>
      <c r="O454" s="68">
        <v>0</v>
      </c>
      <c r="P454" s="94" t="s">
        <v>1166</v>
      </c>
      <c r="Q454" s="94" t="s">
        <v>224</v>
      </c>
      <c r="R454" s="90"/>
    </row>
    <row r="455" spans="2:18" ht="15.75" thickBot="1" x14ac:dyDescent="0.3">
      <c r="B455" s="90" t="s">
        <v>1236</v>
      </c>
      <c r="C455" s="91" t="s">
        <v>1237</v>
      </c>
      <c r="D455" s="92" t="s">
        <v>65</v>
      </c>
      <c r="E455" s="92" t="s">
        <v>64</v>
      </c>
      <c r="F455" s="93">
        <v>2566975311501</v>
      </c>
      <c r="G455" s="92" t="s">
        <v>64</v>
      </c>
      <c r="H455" s="92" t="s">
        <v>64</v>
      </c>
      <c r="I455" s="92" t="s">
        <v>66</v>
      </c>
      <c r="J455" s="92" t="s">
        <v>65</v>
      </c>
      <c r="K455" s="94">
        <v>0</v>
      </c>
      <c r="L455" s="94">
        <v>0</v>
      </c>
      <c r="M455" s="94">
        <v>0</v>
      </c>
      <c r="N455" s="94" t="s">
        <v>67</v>
      </c>
      <c r="O455" s="68">
        <v>0</v>
      </c>
      <c r="P455" s="94" t="s">
        <v>1166</v>
      </c>
      <c r="Q455" s="94" t="s">
        <v>224</v>
      </c>
      <c r="R455" s="90"/>
    </row>
    <row r="456" spans="2:18" ht="15.75" thickBot="1" x14ac:dyDescent="0.3">
      <c r="B456" s="90" t="s">
        <v>1232</v>
      </c>
      <c r="C456" s="91" t="s">
        <v>1238</v>
      </c>
      <c r="D456" s="92" t="s">
        <v>64</v>
      </c>
      <c r="E456" s="92" t="s">
        <v>65</v>
      </c>
      <c r="F456" s="93">
        <v>227699760403</v>
      </c>
      <c r="G456" s="92" t="s">
        <v>64</v>
      </c>
      <c r="H456" s="92" t="s">
        <v>64</v>
      </c>
      <c r="I456" s="92" t="s">
        <v>66</v>
      </c>
      <c r="J456" s="92" t="s">
        <v>65</v>
      </c>
      <c r="K456" s="94">
        <v>0</v>
      </c>
      <c r="L456" s="94">
        <v>0</v>
      </c>
      <c r="M456" s="94">
        <v>0</v>
      </c>
      <c r="N456" s="94" t="s">
        <v>67</v>
      </c>
      <c r="O456" s="68">
        <v>0</v>
      </c>
      <c r="P456" s="94" t="s">
        <v>1166</v>
      </c>
      <c r="Q456" s="94" t="s">
        <v>224</v>
      </c>
      <c r="R456" s="90"/>
    </row>
    <row r="457" spans="2:18" ht="15.75" thickBot="1" x14ac:dyDescent="0.3">
      <c r="B457" s="90" t="s">
        <v>1239</v>
      </c>
      <c r="C457" s="91" t="s">
        <v>1240</v>
      </c>
      <c r="D457" s="92" t="s">
        <v>65</v>
      </c>
      <c r="E457" s="92" t="s">
        <v>64</v>
      </c>
      <c r="F457" s="93">
        <v>2377339000101</v>
      </c>
      <c r="G457" s="92" t="s">
        <v>64</v>
      </c>
      <c r="H457" s="92" t="s">
        <v>64</v>
      </c>
      <c r="I457" s="92" t="s">
        <v>66</v>
      </c>
      <c r="J457" s="92" t="s">
        <v>65</v>
      </c>
      <c r="K457" s="94">
        <v>0</v>
      </c>
      <c r="L457" s="94">
        <v>0</v>
      </c>
      <c r="M457" s="94">
        <v>0</v>
      </c>
      <c r="N457" s="94" t="s">
        <v>67</v>
      </c>
      <c r="O457" s="68">
        <v>0</v>
      </c>
      <c r="P457" s="94" t="s">
        <v>1166</v>
      </c>
      <c r="Q457" s="94" t="s">
        <v>224</v>
      </c>
      <c r="R457" s="90"/>
    </row>
    <row r="458" spans="2:18" ht="15.75" thickBot="1" x14ac:dyDescent="0.3">
      <c r="B458" s="90" t="s">
        <v>696</v>
      </c>
      <c r="C458" s="91" t="s">
        <v>1241</v>
      </c>
      <c r="D458" s="92" t="s">
        <v>65</v>
      </c>
      <c r="E458" s="92" t="s">
        <v>64</v>
      </c>
      <c r="F458" s="93">
        <v>2702033971011</v>
      </c>
      <c r="G458" s="92" t="s">
        <v>64</v>
      </c>
      <c r="H458" s="92" t="s">
        <v>64</v>
      </c>
      <c r="I458" s="92" t="s">
        <v>66</v>
      </c>
      <c r="J458" s="92" t="s">
        <v>65</v>
      </c>
      <c r="K458" s="94">
        <v>0</v>
      </c>
      <c r="L458" s="94">
        <v>0</v>
      </c>
      <c r="M458" s="94">
        <v>0</v>
      </c>
      <c r="N458" s="94" t="s">
        <v>67</v>
      </c>
      <c r="O458" s="68">
        <v>0</v>
      </c>
      <c r="P458" s="94" t="s">
        <v>1166</v>
      </c>
      <c r="Q458" s="94" t="s">
        <v>224</v>
      </c>
      <c r="R458" s="90"/>
    </row>
    <row r="459" spans="2:18" ht="15.75" thickBot="1" x14ac:dyDescent="0.3">
      <c r="B459" s="90" t="s">
        <v>696</v>
      </c>
      <c r="C459" s="91" t="s">
        <v>1211</v>
      </c>
      <c r="D459" s="92" t="s">
        <v>65</v>
      </c>
      <c r="E459" s="92" t="s">
        <v>64</v>
      </c>
      <c r="F459" s="93">
        <v>2613806560110</v>
      </c>
      <c r="G459" s="92" t="s">
        <v>64</v>
      </c>
      <c r="H459" s="92" t="s">
        <v>64</v>
      </c>
      <c r="I459" s="92" t="s">
        <v>66</v>
      </c>
      <c r="J459" s="92" t="s">
        <v>65</v>
      </c>
      <c r="K459" s="94" t="s">
        <v>67</v>
      </c>
      <c r="L459" s="94">
        <v>0</v>
      </c>
      <c r="M459" s="94">
        <v>0</v>
      </c>
      <c r="N459" s="94">
        <v>0</v>
      </c>
      <c r="O459" s="68">
        <v>0</v>
      </c>
      <c r="P459" s="94" t="s">
        <v>1166</v>
      </c>
      <c r="Q459" s="94" t="s">
        <v>224</v>
      </c>
      <c r="R459" s="90"/>
    </row>
    <row r="460" spans="2:18" ht="15.75" thickBot="1" x14ac:dyDescent="0.3">
      <c r="B460" s="90" t="s">
        <v>1242</v>
      </c>
      <c r="C460" s="91" t="s">
        <v>1211</v>
      </c>
      <c r="D460" s="92" t="s">
        <v>65</v>
      </c>
      <c r="E460" s="92" t="s">
        <v>64</v>
      </c>
      <c r="F460" s="93">
        <v>2529498700110</v>
      </c>
      <c r="G460" s="92" t="s">
        <v>64</v>
      </c>
      <c r="H460" s="92" t="s">
        <v>64</v>
      </c>
      <c r="I460" s="92" t="s">
        <v>66</v>
      </c>
      <c r="J460" s="92" t="s">
        <v>65</v>
      </c>
      <c r="K460" s="94" t="s">
        <v>67</v>
      </c>
      <c r="L460" s="94">
        <v>0</v>
      </c>
      <c r="M460" s="94">
        <v>0</v>
      </c>
      <c r="N460" s="94">
        <v>0</v>
      </c>
      <c r="O460" s="68">
        <v>0</v>
      </c>
      <c r="P460" s="94" t="s">
        <v>1166</v>
      </c>
      <c r="Q460" s="94" t="s">
        <v>224</v>
      </c>
      <c r="R460" s="90"/>
    </row>
    <row r="461" spans="2:18" ht="15.75" thickBot="1" x14ac:dyDescent="0.3">
      <c r="B461" s="90" t="s">
        <v>696</v>
      </c>
      <c r="C461" s="91" t="s">
        <v>1243</v>
      </c>
      <c r="D461" s="92" t="s">
        <v>65</v>
      </c>
      <c r="E461" s="92" t="s">
        <v>64</v>
      </c>
      <c r="F461" s="93">
        <v>2537727880801</v>
      </c>
      <c r="G461" s="92" t="s">
        <v>64</v>
      </c>
      <c r="H461" s="92" t="s">
        <v>64</v>
      </c>
      <c r="I461" s="92" t="s">
        <v>66</v>
      </c>
      <c r="J461" s="92" t="s">
        <v>65</v>
      </c>
      <c r="K461" s="94" t="s">
        <v>67</v>
      </c>
      <c r="L461" s="94">
        <v>0</v>
      </c>
      <c r="M461" s="94">
        <v>0</v>
      </c>
      <c r="N461" s="94">
        <v>0</v>
      </c>
      <c r="O461" s="68">
        <v>0</v>
      </c>
      <c r="P461" s="94" t="s">
        <v>1166</v>
      </c>
      <c r="Q461" s="94" t="s">
        <v>224</v>
      </c>
      <c r="R461" s="90"/>
    </row>
    <row r="462" spans="2:18" ht="15.75" thickBot="1" x14ac:dyDescent="0.3">
      <c r="B462" s="90" t="s">
        <v>762</v>
      </c>
      <c r="C462" s="91" t="s">
        <v>815</v>
      </c>
      <c r="D462" s="92" t="s">
        <v>64</v>
      </c>
      <c r="E462" s="92" t="s">
        <v>65</v>
      </c>
      <c r="F462" s="93">
        <v>2432045940110</v>
      </c>
      <c r="G462" s="92" t="s">
        <v>64</v>
      </c>
      <c r="H462" s="92" t="s">
        <v>64</v>
      </c>
      <c r="I462" s="92" t="s">
        <v>66</v>
      </c>
      <c r="J462" s="92" t="s">
        <v>65</v>
      </c>
      <c r="K462" s="94" t="s">
        <v>67</v>
      </c>
      <c r="L462" s="94">
        <v>0</v>
      </c>
      <c r="M462" s="94">
        <v>0</v>
      </c>
      <c r="N462" s="94">
        <v>0</v>
      </c>
      <c r="O462" s="68">
        <v>0</v>
      </c>
      <c r="P462" s="94" t="s">
        <v>1166</v>
      </c>
      <c r="Q462" s="94" t="s">
        <v>224</v>
      </c>
      <c r="R462" s="90"/>
    </row>
    <row r="463" spans="2:18" ht="15.75" thickBot="1" x14ac:dyDescent="0.3">
      <c r="B463" s="90" t="s">
        <v>696</v>
      </c>
      <c r="C463" s="91" t="s">
        <v>1244</v>
      </c>
      <c r="D463" s="92" t="s">
        <v>65</v>
      </c>
      <c r="E463" s="92" t="s">
        <v>64</v>
      </c>
      <c r="F463" s="93">
        <v>1924518041010</v>
      </c>
      <c r="G463" s="92" t="s">
        <v>64</v>
      </c>
      <c r="H463" s="92" t="s">
        <v>64</v>
      </c>
      <c r="I463" s="92" t="s">
        <v>66</v>
      </c>
      <c r="J463" s="92" t="s">
        <v>65</v>
      </c>
      <c r="K463" s="94" t="s">
        <v>67</v>
      </c>
      <c r="L463" s="94">
        <v>0</v>
      </c>
      <c r="M463" s="94">
        <v>0</v>
      </c>
      <c r="N463" s="94">
        <v>0</v>
      </c>
      <c r="O463" s="68">
        <v>0</v>
      </c>
      <c r="P463" s="94" t="s">
        <v>1166</v>
      </c>
      <c r="Q463" s="94" t="s">
        <v>224</v>
      </c>
      <c r="R463" s="90"/>
    </row>
    <row r="464" spans="2:18" ht="15.75" thickBot="1" x14ac:dyDescent="0.3">
      <c r="B464" s="90" t="s">
        <v>735</v>
      </c>
      <c r="C464" s="91" t="s">
        <v>1245</v>
      </c>
      <c r="D464" s="92" t="s">
        <v>65</v>
      </c>
      <c r="E464" s="92" t="s">
        <v>64</v>
      </c>
      <c r="F464" s="93">
        <v>1773237360101</v>
      </c>
      <c r="G464" s="92" t="s">
        <v>64</v>
      </c>
      <c r="H464" s="92" t="s">
        <v>64</v>
      </c>
      <c r="I464" s="92" t="s">
        <v>66</v>
      </c>
      <c r="J464" s="92" t="s">
        <v>65</v>
      </c>
      <c r="K464" s="94">
        <v>0</v>
      </c>
      <c r="L464" s="94">
        <v>0</v>
      </c>
      <c r="M464" s="94">
        <v>0</v>
      </c>
      <c r="N464" s="94" t="s">
        <v>67</v>
      </c>
      <c r="O464" s="68">
        <v>0</v>
      </c>
      <c r="P464" s="94" t="s">
        <v>1166</v>
      </c>
      <c r="Q464" s="94" t="s">
        <v>224</v>
      </c>
      <c r="R464" s="90"/>
    </row>
    <row r="465" spans="2:18" ht="15.75" thickBot="1" x14ac:dyDescent="0.3">
      <c r="B465" s="90" t="s">
        <v>1246</v>
      </c>
      <c r="C465" s="91" t="s">
        <v>1178</v>
      </c>
      <c r="D465" s="92" t="s">
        <v>65</v>
      </c>
      <c r="E465" s="92" t="s">
        <v>64</v>
      </c>
      <c r="F465" s="93">
        <v>2537513490110</v>
      </c>
      <c r="G465" s="92" t="s">
        <v>64</v>
      </c>
      <c r="H465" s="92" t="s">
        <v>64</v>
      </c>
      <c r="I465" s="92" t="s">
        <v>66</v>
      </c>
      <c r="J465" s="92" t="s">
        <v>65</v>
      </c>
      <c r="K465" s="94" t="s">
        <v>67</v>
      </c>
      <c r="L465" s="94">
        <v>0</v>
      </c>
      <c r="M465" s="94">
        <v>0</v>
      </c>
      <c r="N465" s="94">
        <v>0</v>
      </c>
      <c r="O465" s="68">
        <v>0</v>
      </c>
      <c r="P465" s="94" t="s">
        <v>1166</v>
      </c>
      <c r="Q465" s="94" t="s">
        <v>224</v>
      </c>
      <c r="R465" s="90"/>
    </row>
    <row r="466" spans="2:18" ht="15.75" thickBot="1" x14ac:dyDescent="0.3">
      <c r="B466" s="90" t="s">
        <v>290</v>
      </c>
      <c r="C466" s="91" t="s">
        <v>262</v>
      </c>
      <c r="D466" s="92" t="s">
        <v>64</v>
      </c>
      <c r="E466" s="92" t="s">
        <v>65</v>
      </c>
      <c r="F466" s="93">
        <v>2675215290110</v>
      </c>
      <c r="G466" s="92" t="s">
        <v>64</v>
      </c>
      <c r="H466" s="92" t="s">
        <v>64</v>
      </c>
      <c r="I466" s="92" t="s">
        <v>66</v>
      </c>
      <c r="J466" s="92" t="s">
        <v>65</v>
      </c>
      <c r="K466" s="94" t="s">
        <v>67</v>
      </c>
      <c r="L466" s="94">
        <v>0</v>
      </c>
      <c r="M466" s="94">
        <v>0</v>
      </c>
      <c r="N466" s="94">
        <v>0</v>
      </c>
      <c r="O466" s="68">
        <v>0</v>
      </c>
      <c r="P466" s="94" t="s">
        <v>1166</v>
      </c>
      <c r="Q466" s="94" t="s">
        <v>224</v>
      </c>
      <c r="R466" s="90"/>
    </row>
    <row r="467" spans="2:18" ht="15.75" thickBot="1" x14ac:dyDescent="0.3">
      <c r="B467" s="90" t="s">
        <v>1247</v>
      </c>
      <c r="C467" s="91" t="s">
        <v>1248</v>
      </c>
      <c r="D467" s="92" t="s">
        <v>64</v>
      </c>
      <c r="E467" s="92" t="s">
        <v>65</v>
      </c>
      <c r="F467" s="93">
        <v>2428190951904</v>
      </c>
      <c r="G467" s="92" t="s">
        <v>64</v>
      </c>
      <c r="H467" s="92" t="s">
        <v>64</v>
      </c>
      <c r="I467" s="92" t="s">
        <v>66</v>
      </c>
      <c r="J467" s="92" t="s">
        <v>65</v>
      </c>
      <c r="K467" s="94">
        <v>0</v>
      </c>
      <c r="L467" s="94">
        <v>0</v>
      </c>
      <c r="M467" s="94">
        <v>0</v>
      </c>
      <c r="N467" s="94" t="s">
        <v>67</v>
      </c>
      <c r="O467" s="68">
        <v>0</v>
      </c>
      <c r="P467" s="94" t="s">
        <v>1166</v>
      </c>
      <c r="Q467" s="94" t="s">
        <v>224</v>
      </c>
      <c r="R467" s="90"/>
    </row>
    <row r="468" spans="2:18" ht="15.75" thickBot="1" x14ac:dyDescent="0.3">
      <c r="B468" s="90" t="s">
        <v>1249</v>
      </c>
      <c r="C468" s="91" t="s">
        <v>1250</v>
      </c>
      <c r="D468" s="92" t="s">
        <v>65</v>
      </c>
      <c r="E468" s="92" t="s">
        <v>64</v>
      </c>
      <c r="F468" s="93">
        <v>2210468951603</v>
      </c>
      <c r="G468" s="92" t="s">
        <v>64</v>
      </c>
      <c r="H468" s="92" t="s">
        <v>64</v>
      </c>
      <c r="I468" s="92" t="s">
        <v>66</v>
      </c>
      <c r="J468" s="92" t="s">
        <v>65</v>
      </c>
      <c r="K468" s="94" t="s">
        <v>67</v>
      </c>
      <c r="L468" s="94">
        <v>0</v>
      </c>
      <c r="M468" s="94">
        <v>0</v>
      </c>
      <c r="N468" s="94">
        <v>0</v>
      </c>
      <c r="O468" s="68">
        <v>0</v>
      </c>
      <c r="P468" s="94" t="s">
        <v>1166</v>
      </c>
      <c r="Q468" s="94" t="s">
        <v>224</v>
      </c>
      <c r="R468" s="90"/>
    </row>
    <row r="469" spans="2:18" ht="15.75" thickBot="1" x14ac:dyDescent="0.3">
      <c r="B469" s="90" t="s">
        <v>1251</v>
      </c>
      <c r="C469" s="91" t="s">
        <v>269</v>
      </c>
      <c r="D469" s="92" t="s">
        <v>65</v>
      </c>
      <c r="E469" s="92" t="s">
        <v>64</v>
      </c>
      <c r="F469" s="93">
        <v>1626177550101</v>
      </c>
      <c r="G469" s="92" t="s">
        <v>64</v>
      </c>
      <c r="H469" s="92" t="s">
        <v>64</v>
      </c>
      <c r="I469" s="92" t="s">
        <v>66</v>
      </c>
      <c r="J469" s="92" t="s">
        <v>65</v>
      </c>
      <c r="K469" s="94">
        <v>0</v>
      </c>
      <c r="L469" s="94">
        <v>0</v>
      </c>
      <c r="M469" s="94">
        <v>0</v>
      </c>
      <c r="N469" s="94" t="s">
        <v>67</v>
      </c>
      <c r="O469" s="68">
        <v>0</v>
      </c>
      <c r="P469" s="94" t="s">
        <v>1166</v>
      </c>
      <c r="Q469" s="94" t="s">
        <v>224</v>
      </c>
      <c r="R469" s="90"/>
    </row>
    <row r="470" spans="2:18" ht="15.75" thickBot="1" x14ac:dyDescent="0.3">
      <c r="B470" s="90" t="s">
        <v>1034</v>
      </c>
      <c r="C470" s="91" t="s">
        <v>251</v>
      </c>
      <c r="D470" s="92" t="s">
        <v>64</v>
      </c>
      <c r="E470" s="92" t="s">
        <v>65</v>
      </c>
      <c r="F470" s="93">
        <v>2339156050801</v>
      </c>
      <c r="G470" s="92" t="s">
        <v>64</v>
      </c>
      <c r="H470" s="92" t="s">
        <v>64</v>
      </c>
      <c r="I470" s="92" t="s">
        <v>66</v>
      </c>
      <c r="J470" s="92" t="s">
        <v>65</v>
      </c>
      <c r="K470" s="94">
        <v>0</v>
      </c>
      <c r="L470" s="94">
        <v>0</v>
      </c>
      <c r="M470" s="94">
        <v>0</v>
      </c>
      <c r="N470" s="94" t="s">
        <v>67</v>
      </c>
      <c r="O470" s="68">
        <v>0</v>
      </c>
      <c r="P470" s="94" t="s">
        <v>1166</v>
      </c>
      <c r="Q470" s="94" t="s">
        <v>224</v>
      </c>
      <c r="R470" s="90"/>
    </row>
    <row r="471" spans="2:18" ht="15.75" thickBot="1" x14ac:dyDescent="0.3">
      <c r="B471" s="90" t="s">
        <v>1252</v>
      </c>
      <c r="C471" s="91" t="s">
        <v>1244</v>
      </c>
      <c r="D471" s="92" t="s">
        <v>65</v>
      </c>
      <c r="E471" s="92" t="s">
        <v>64</v>
      </c>
      <c r="F471" s="93">
        <v>2573943542005</v>
      </c>
      <c r="G471" s="92" t="s">
        <v>64</v>
      </c>
      <c r="H471" s="92" t="s">
        <v>64</v>
      </c>
      <c r="I471" s="92" t="s">
        <v>66</v>
      </c>
      <c r="J471" s="92" t="s">
        <v>65</v>
      </c>
      <c r="K471" s="94">
        <v>0</v>
      </c>
      <c r="L471" s="94">
        <v>0</v>
      </c>
      <c r="M471" s="94">
        <v>0</v>
      </c>
      <c r="N471" s="94" t="s">
        <v>67</v>
      </c>
      <c r="O471" s="68">
        <v>0</v>
      </c>
      <c r="P471" s="94" t="s">
        <v>1166</v>
      </c>
      <c r="Q471" s="94" t="s">
        <v>224</v>
      </c>
      <c r="R471" s="90"/>
    </row>
    <row r="472" spans="2:18" ht="15.75" thickBot="1" x14ac:dyDescent="0.3">
      <c r="B472" s="90" t="s">
        <v>1253</v>
      </c>
      <c r="C472" s="91" t="s">
        <v>1254</v>
      </c>
      <c r="D472" s="92" t="s">
        <v>65</v>
      </c>
      <c r="E472" s="92" t="s">
        <v>64</v>
      </c>
      <c r="F472" s="93">
        <v>1687832900601</v>
      </c>
      <c r="G472" s="92" t="s">
        <v>64</v>
      </c>
      <c r="H472" s="92" t="s">
        <v>64</v>
      </c>
      <c r="I472" s="92" t="s">
        <v>66</v>
      </c>
      <c r="J472" s="92" t="s">
        <v>65</v>
      </c>
      <c r="K472" s="94">
        <v>0</v>
      </c>
      <c r="L472" s="94">
        <v>0</v>
      </c>
      <c r="M472" s="94">
        <v>0</v>
      </c>
      <c r="N472" s="94" t="s">
        <v>67</v>
      </c>
      <c r="O472" s="68">
        <v>0</v>
      </c>
      <c r="P472" s="94" t="s">
        <v>1166</v>
      </c>
      <c r="Q472" s="94" t="s">
        <v>224</v>
      </c>
      <c r="R472" s="90"/>
    </row>
    <row r="473" spans="2:18" ht="15.75" thickBot="1" x14ac:dyDescent="0.3">
      <c r="B473" s="90" t="s">
        <v>1255</v>
      </c>
      <c r="C473" s="91" t="s">
        <v>1256</v>
      </c>
      <c r="D473" s="92" t="s">
        <v>65</v>
      </c>
      <c r="E473" s="92" t="s">
        <v>64</v>
      </c>
      <c r="F473" s="93">
        <v>2378105061418</v>
      </c>
      <c r="G473" s="92" t="s">
        <v>64</v>
      </c>
      <c r="H473" s="92" t="s">
        <v>64</v>
      </c>
      <c r="I473" s="92" t="s">
        <v>66</v>
      </c>
      <c r="J473" s="92" t="s">
        <v>65</v>
      </c>
      <c r="K473" s="94">
        <v>0</v>
      </c>
      <c r="L473" s="94">
        <v>0</v>
      </c>
      <c r="M473" s="94">
        <v>0</v>
      </c>
      <c r="N473" s="94" t="s">
        <v>67</v>
      </c>
      <c r="O473" s="68">
        <v>0</v>
      </c>
      <c r="P473" s="94" t="s">
        <v>1166</v>
      </c>
      <c r="Q473" s="94" t="s">
        <v>224</v>
      </c>
      <c r="R473" s="90"/>
    </row>
    <row r="474" spans="2:18" ht="15.75" thickBot="1" x14ac:dyDescent="0.3">
      <c r="B474" s="90" t="s">
        <v>254</v>
      </c>
      <c r="C474" s="91" t="s">
        <v>1257</v>
      </c>
      <c r="D474" s="92" t="s">
        <v>64</v>
      </c>
      <c r="E474" s="92" t="s">
        <v>65</v>
      </c>
      <c r="F474" s="93">
        <v>2628644360116</v>
      </c>
      <c r="G474" s="92" t="s">
        <v>64</v>
      </c>
      <c r="H474" s="92" t="s">
        <v>64</v>
      </c>
      <c r="I474" s="92" t="s">
        <v>66</v>
      </c>
      <c r="J474" s="92" t="s">
        <v>65</v>
      </c>
      <c r="K474" s="94">
        <v>0</v>
      </c>
      <c r="L474" s="94">
        <v>0</v>
      </c>
      <c r="M474" s="94">
        <v>0</v>
      </c>
      <c r="N474" s="94" t="s">
        <v>67</v>
      </c>
      <c r="O474" s="68">
        <v>0</v>
      </c>
      <c r="P474" s="94" t="s">
        <v>1166</v>
      </c>
      <c r="Q474" s="94" t="s">
        <v>224</v>
      </c>
      <c r="R474" s="90"/>
    </row>
    <row r="475" spans="2:18" ht="15.75" thickBot="1" x14ac:dyDescent="0.3">
      <c r="B475" s="90" t="s">
        <v>1258</v>
      </c>
      <c r="C475" s="91" t="s">
        <v>658</v>
      </c>
      <c r="D475" s="92" t="s">
        <v>65</v>
      </c>
      <c r="E475" s="92" t="s">
        <v>64</v>
      </c>
      <c r="F475" s="93">
        <v>2940567260113</v>
      </c>
      <c r="G475" s="92" t="s">
        <v>64</v>
      </c>
      <c r="H475" s="92" t="s">
        <v>64</v>
      </c>
      <c r="I475" s="92" t="s">
        <v>66</v>
      </c>
      <c r="J475" s="92" t="s">
        <v>65</v>
      </c>
      <c r="K475" s="94">
        <v>0</v>
      </c>
      <c r="L475" s="94">
        <v>0</v>
      </c>
      <c r="M475" s="94">
        <v>0</v>
      </c>
      <c r="N475" s="94" t="s">
        <v>67</v>
      </c>
      <c r="O475" s="68">
        <v>0</v>
      </c>
      <c r="P475" s="94" t="s">
        <v>1166</v>
      </c>
      <c r="Q475" s="94" t="s">
        <v>224</v>
      </c>
      <c r="R475" s="90"/>
    </row>
    <row r="476" spans="2:18" ht="15.75" thickBot="1" x14ac:dyDescent="0.3">
      <c r="B476" s="90" t="s">
        <v>1259</v>
      </c>
      <c r="C476" s="91" t="s">
        <v>1260</v>
      </c>
      <c r="D476" s="92" t="s">
        <v>65</v>
      </c>
      <c r="E476" s="92" t="s">
        <v>64</v>
      </c>
      <c r="F476" s="93">
        <v>2686774840613</v>
      </c>
      <c r="G476" s="92" t="s">
        <v>64</v>
      </c>
      <c r="H476" s="92" t="s">
        <v>64</v>
      </c>
      <c r="I476" s="92" t="s">
        <v>66</v>
      </c>
      <c r="J476" s="92" t="s">
        <v>65</v>
      </c>
      <c r="K476" s="94">
        <v>0</v>
      </c>
      <c r="L476" s="94">
        <v>0</v>
      </c>
      <c r="M476" s="94">
        <v>0</v>
      </c>
      <c r="N476" s="94" t="s">
        <v>67</v>
      </c>
      <c r="O476" s="68">
        <v>0</v>
      </c>
      <c r="P476" s="94" t="s">
        <v>1166</v>
      </c>
      <c r="Q476" s="94" t="s">
        <v>224</v>
      </c>
      <c r="R476" s="90"/>
    </row>
    <row r="477" spans="2:18" ht="15.75" thickBot="1" x14ac:dyDescent="0.3">
      <c r="B477" s="90" t="s">
        <v>282</v>
      </c>
      <c r="C477" s="91" t="s">
        <v>839</v>
      </c>
      <c r="D477" s="92" t="s">
        <v>64</v>
      </c>
      <c r="E477" s="92" t="s">
        <v>65</v>
      </c>
      <c r="F477" s="93">
        <v>2517822550606</v>
      </c>
      <c r="G477" s="92" t="s">
        <v>64</v>
      </c>
      <c r="H477" s="92" t="s">
        <v>64</v>
      </c>
      <c r="I477" s="92" t="s">
        <v>66</v>
      </c>
      <c r="J477" s="92" t="s">
        <v>65</v>
      </c>
      <c r="K477" s="94">
        <v>0</v>
      </c>
      <c r="L477" s="94">
        <v>0</v>
      </c>
      <c r="M477" s="94">
        <v>0</v>
      </c>
      <c r="N477" s="94" t="s">
        <v>67</v>
      </c>
      <c r="O477" s="68">
        <v>0</v>
      </c>
      <c r="P477" s="94" t="s">
        <v>1166</v>
      </c>
      <c r="Q477" s="94" t="s">
        <v>224</v>
      </c>
      <c r="R477" s="90"/>
    </row>
    <row r="478" spans="2:18" ht="15.75" thickBot="1" x14ac:dyDescent="0.3">
      <c r="B478" s="90" t="s">
        <v>1261</v>
      </c>
      <c r="C478" s="91" t="s">
        <v>1262</v>
      </c>
      <c r="D478" s="92" t="s">
        <v>64</v>
      </c>
      <c r="E478" s="92" t="s">
        <v>65</v>
      </c>
      <c r="F478" s="93">
        <v>256252190801</v>
      </c>
      <c r="G478" s="92" t="s">
        <v>64</v>
      </c>
      <c r="H478" s="92" t="s">
        <v>64</v>
      </c>
      <c r="I478" s="92" t="s">
        <v>66</v>
      </c>
      <c r="J478" s="92" t="s">
        <v>65</v>
      </c>
      <c r="K478" s="94">
        <v>0</v>
      </c>
      <c r="L478" s="94">
        <v>0</v>
      </c>
      <c r="M478" s="94">
        <v>0</v>
      </c>
      <c r="N478" s="94" t="s">
        <v>67</v>
      </c>
      <c r="O478" s="68">
        <v>0</v>
      </c>
      <c r="P478" s="94" t="s">
        <v>1166</v>
      </c>
      <c r="Q478" s="94" t="s">
        <v>224</v>
      </c>
      <c r="R478" s="90"/>
    </row>
    <row r="479" spans="2:18" ht="15.75" thickBot="1" x14ac:dyDescent="0.3">
      <c r="B479" s="90" t="s">
        <v>1263</v>
      </c>
      <c r="C479" s="91" t="s">
        <v>1144</v>
      </c>
      <c r="D479" s="92" t="s">
        <v>65</v>
      </c>
      <c r="E479" s="92" t="s">
        <v>64</v>
      </c>
      <c r="F479" s="93">
        <v>2555846280101</v>
      </c>
      <c r="G479" s="92" t="s">
        <v>64</v>
      </c>
      <c r="H479" s="92" t="s">
        <v>64</v>
      </c>
      <c r="I479" s="92" t="s">
        <v>66</v>
      </c>
      <c r="J479" s="92" t="s">
        <v>65</v>
      </c>
      <c r="K479" s="94">
        <v>0</v>
      </c>
      <c r="L479" s="94">
        <v>0</v>
      </c>
      <c r="M479" s="94">
        <v>0</v>
      </c>
      <c r="N479" s="94" t="s">
        <v>67</v>
      </c>
      <c r="O479" s="68">
        <v>0</v>
      </c>
      <c r="P479" s="94" t="s">
        <v>1166</v>
      </c>
      <c r="Q479" s="94" t="s">
        <v>224</v>
      </c>
      <c r="R479" s="90"/>
    </row>
    <row r="480" spans="2:18" ht="15.75" thickBot="1" x14ac:dyDescent="0.3">
      <c r="B480" s="90" t="s">
        <v>1264</v>
      </c>
      <c r="C480" s="91" t="s">
        <v>1256</v>
      </c>
      <c r="D480" s="92" t="s">
        <v>65</v>
      </c>
      <c r="E480" s="92" t="s">
        <v>64</v>
      </c>
      <c r="F480" s="93">
        <v>2339629560610</v>
      </c>
      <c r="G480" s="92" t="s">
        <v>64</v>
      </c>
      <c r="H480" s="92" t="s">
        <v>64</v>
      </c>
      <c r="I480" s="92" t="s">
        <v>66</v>
      </c>
      <c r="J480" s="92" t="s">
        <v>65</v>
      </c>
      <c r="K480" s="94">
        <v>0</v>
      </c>
      <c r="L480" s="94">
        <v>0</v>
      </c>
      <c r="M480" s="94">
        <v>0</v>
      </c>
      <c r="N480" s="94" t="s">
        <v>67</v>
      </c>
      <c r="O480" s="68">
        <v>0</v>
      </c>
      <c r="P480" s="94" t="s">
        <v>1166</v>
      </c>
      <c r="Q480" s="94" t="s">
        <v>224</v>
      </c>
      <c r="R480" s="90"/>
    </row>
    <row r="481" spans="2:18" ht="15.75" thickBot="1" x14ac:dyDescent="0.3">
      <c r="B481" s="90" t="s">
        <v>1265</v>
      </c>
      <c r="C481" s="91" t="s">
        <v>265</v>
      </c>
      <c r="D481" s="92" t="s">
        <v>64</v>
      </c>
      <c r="E481" s="92" t="s">
        <v>65</v>
      </c>
      <c r="F481" s="93">
        <v>2196432290101</v>
      </c>
      <c r="G481" s="92" t="s">
        <v>64</v>
      </c>
      <c r="H481" s="92" t="s">
        <v>64</v>
      </c>
      <c r="I481" s="92" t="s">
        <v>66</v>
      </c>
      <c r="J481" s="92" t="s">
        <v>65</v>
      </c>
      <c r="K481" s="94">
        <v>0</v>
      </c>
      <c r="L481" s="94">
        <v>0</v>
      </c>
      <c r="M481" s="94">
        <v>0</v>
      </c>
      <c r="N481" s="94" t="s">
        <v>67</v>
      </c>
      <c r="O481" s="68">
        <v>0</v>
      </c>
      <c r="P481" s="94" t="s">
        <v>1166</v>
      </c>
      <c r="Q481" s="94" t="s">
        <v>224</v>
      </c>
      <c r="R481" s="90"/>
    </row>
    <row r="482" spans="2:18" ht="15.75" thickBot="1" x14ac:dyDescent="0.3">
      <c r="B482" s="90" t="s">
        <v>724</v>
      </c>
      <c r="C482" s="91" t="s">
        <v>1266</v>
      </c>
      <c r="D482" s="92" t="s">
        <v>65</v>
      </c>
      <c r="E482" s="92" t="s">
        <v>64</v>
      </c>
      <c r="F482" s="93">
        <v>1968600910101</v>
      </c>
      <c r="G482" s="92" t="s">
        <v>64</v>
      </c>
      <c r="H482" s="92" t="s">
        <v>64</v>
      </c>
      <c r="I482" s="92" t="s">
        <v>66</v>
      </c>
      <c r="J482" s="92" t="s">
        <v>65</v>
      </c>
      <c r="K482" s="94">
        <v>0</v>
      </c>
      <c r="L482" s="94">
        <v>0</v>
      </c>
      <c r="M482" s="94">
        <v>0</v>
      </c>
      <c r="N482" s="94" t="s">
        <v>67</v>
      </c>
      <c r="O482" s="68">
        <v>0</v>
      </c>
      <c r="P482" s="94" t="s">
        <v>1166</v>
      </c>
      <c r="Q482" s="94" t="s">
        <v>224</v>
      </c>
      <c r="R482" s="90"/>
    </row>
    <row r="483" spans="2:18" ht="15.75" thickBot="1" x14ac:dyDescent="0.3">
      <c r="B483" s="90" t="s">
        <v>1267</v>
      </c>
      <c r="C483" s="91" t="s">
        <v>269</v>
      </c>
      <c r="D483" s="92" t="s">
        <v>64</v>
      </c>
      <c r="E483" s="92" t="s">
        <v>65</v>
      </c>
      <c r="F483" s="93">
        <v>1645701951904</v>
      </c>
      <c r="G483" s="92" t="s">
        <v>64</v>
      </c>
      <c r="H483" s="92" t="s">
        <v>64</v>
      </c>
      <c r="I483" s="92" t="s">
        <v>66</v>
      </c>
      <c r="J483" s="92" t="s">
        <v>65</v>
      </c>
      <c r="K483" s="94">
        <v>0</v>
      </c>
      <c r="L483" s="94">
        <v>0</v>
      </c>
      <c r="M483" s="94">
        <v>0</v>
      </c>
      <c r="N483" s="94" t="s">
        <v>67</v>
      </c>
      <c r="O483" s="68">
        <v>0</v>
      </c>
      <c r="P483" s="94" t="s">
        <v>1166</v>
      </c>
      <c r="Q483" s="94" t="s">
        <v>224</v>
      </c>
      <c r="R483" s="90"/>
    </row>
    <row r="484" spans="2:18" ht="15.75" thickBot="1" x14ac:dyDescent="0.3">
      <c r="B484" s="90" t="s">
        <v>1267</v>
      </c>
      <c r="C484" s="91" t="s">
        <v>250</v>
      </c>
      <c r="D484" s="92" t="s">
        <v>64</v>
      </c>
      <c r="E484" s="92" t="s">
        <v>65</v>
      </c>
      <c r="F484" s="93">
        <v>3488493460208</v>
      </c>
      <c r="G484" s="92" t="s">
        <v>64</v>
      </c>
      <c r="H484" s="92" t="s">
        <v>64</v>
      </c>
      <c r="I484" s="92" t="s">
        <v>66</v>
      </c>
      <c r="J484" s="92" t="s">
        <v>65</v>
      </c>
      <c r="K484" s="94">
        <v>0</v>
      </c>
      <c r="L484" s="94">
        <v>0</v>
      </c>
      <c r="M484" s="94">
        <v>0</v>
      </c>
      <c r="N484" s="94" t="s">
        <v>67</v>
      </c>
      <c r="O484" s="68">
        <v>0</v>
      </c>
      <c r="P484" s="94" t="s">
        <v>1166</v>
      </c>
      <c r="Q484" s="94" t="s">
        <v>224</v>
      </c>
      <c r="R484" s="90"/>
    </row>
    <row r="485" spans="2:18" ht="15.75" thickBot="1" x14ac:dyDescent="0.3">
      <c r="B485" s="90" t="s">
        <v>1268</v>
      </c>
      <c r="C485" s="91" t="s">
        <v>262</v>
      </c>
      <c r="D485" s="92" t="s">
        <v>65</v>
      </c>
      <c r="E485" s="92" t="s">
        <v>64</v>
      </c>
      <c r="F485" s="93">
        <v>2620929130101</v>
      </c>
      <c r="G485" s="92" t="s">
        <v>64</v>
      </c>
      <c r="H485" s="92" t="s">
        <v>64</v>
      </c>
      <c r="I485" s="92" t="s">
        <v>66</v>
      </c>
      <c r="J485" s="92" t="s">
        <v>65</v>
      </c>
      <c r="K485" s="94">
        <v>0</v>
      </c>
      <c r="L485" s="94">
        <v>0</v>
      </c>
      <c r="M485" s="94">
        <v>0</v>
      </c>
      <c r="N485" s="94" t="s">
        <v>67</v>
      </c>
      <c r="O485" s="68">
        <v>0</v>
      </c>
      <c r="P485" s="94" t="s">
        <v>1166</v>
      </c>
      <c r="Q485" s="94" t="s">
        <v>224</v>
      </c>
      <c r="R485" s="90"/>
    </row>
    <row r="486" spans="2:18" ht="15.75" thickBot="1" x14ac:dyDescent="0.3">
      <c r="B486" s="90" t="s">
        <v>1152</v>
      </c>
      <c r="C486" s="91" t="s">
        <v>265</v>
      </c>
      <c r="D486" s="92" t="s">
        <v>64</v>
      </c>
      <c r="E486" s="92" t="s">
        <v>65</v>
      </c>
      <c r="F486" s="93">
        <v>2620880100506</v>
      </c>
      <c r="G486" s="92" t="s">
        <v>64</v>
      </c>
      <c r="H486" s="92" t="s">
        <v>64</v>
      </c>
      <c r="I486" s="92" t="s">
        <v>66</v>
      </c>
      <c r="J486" s="92" t="s">
        <v>65</v>
      </c>
      <c r="K486" s="94">
        <v>0</v>
      </c>
      <c r="L486" s="94">
        <v>0</v>
      </c>
      <c r="M486" s="94">
        <v>0</v>
      </c>
      <c r="N486" s="94" t="s">
        <v>67</v>
      </c>
      <c r="O486" s="68">
        <v>0</v>
      </c>
      <c r="P486" s="94" t="s">
        <v>1166</v>
      </c>
      <c r="Q486" s="94" t="s">
        <v>224</v>
      </c>
      <c r="R486" s="90"/>
    </row>
    <row r="487" spans="2:18" ht="15.75" thickBot="1" x14ac:dyDescent="0.3">
      <c r="B487" s="90" t="s">
        <v>1112</v>
      </c>
      <c r="C487" s="91" t="s">
        <v>1269</v>
      </c>
      <c r="D487" s="92" t="s">
        <v>65</v>
      </c>
      <c r="E487" s="92" t="s">
        <v>64</v>
      </c>
      <c r="F487" s="93">
        <v>2615018281412</v>
      </c>
      <c r="G487" s="92" t="s">
        <v>64</v>
      </c>
      <c r="H487" s="92" t="s">
        <v>64</v>
      </c>
      <c r="I487" s="92" t="s">
        <v>66</v>
      </c>
      <c r="J487" s="92" t="s">
        <v>65</v>
      </c>
      <c r="K487" s="94">
        <v>0</v>
      </c>
      <c r="L487" s="94">
        <v>0</v>
      </c>
      <c r="M487" s="94">
        <v>0</v>
      </c>
      <c r="N487" s="94" t="s">
        <v>67</v>
      </c>
      <c r="O487" s="68">
        <v>0</v>
      </c>
      <c r="P487" s="94" t="s">
        <v>1166</v>
      </c>
      <c r="Q487" s="94" t="s">
        <v>224</v>
      </c>
      <c r="R487" s="90"/>
    </row>
    <row r="488" spans="2:18" ht="15.75" thickBot="1" x14ac:dyDescent="0.3">
      <c r="B488" s="90" t="s">
        <v>1270</v>
      </c>
      <c r="C488" s="91" t="s">
        <v>1271</v>
      </c>
      <c r="D488" s="92" t="s">
        <v>65</v>
      </c>
      <c r="E488" s="92" t="s">
        <v>64</v>
      </c>
      <c r="F488" s="93">
        <v>2580161670803</v>
      </c>
      <c r="G488" s="92" t="s">
        <v>64</v>
      </c>
      <c r="H488" s="92" t="s">
        <v>64</v>
      </c>
      <c r="I488" s="92" t="s">
        <v>66</v>
      </c>
      <c r="J488" s="92" t="s">
        <v>65</v>
      </c>
      <c r="K488" s="94">
        <v>0</v>
      </c>
      <c r="L488" s="94">
        <v>0</v>
      </c>
      <c r="M488" s="94">
        <v>0</v>
      </c>
      <c r="N488" s="94" t="s">
        <v>67</v>
      </c>
      <c r="O488" s="68">
        <v>0</v>
      </c>
      <c r="P488" s="94" t="s">
        <v>1166</v>
      </c>
      <c r="Q488" s="94" t="s">
        <v>224</v>
      </c>
      <c r="R488" s="90"/>
    </row>
    <row r="489" spans="2:18" ht="15.75" thickBot="1" x14ac:dyDescent="0.3">
      <c r="B489" s="90" t="s">
        <v>646</v>
      </c>
      <c r="C489" s="91" t="s">
        <v>1272</v>
      </c>
      <c r="D489" s="92" t="s">
        <v>64</v>
      </c>
      <c r="E489" s="92" t="s">
        <v>65</v>
      </c>
      <c r="F489" s="93">
        <v>1779898310701</v>
      </c>
      <c r="G489" s="92" t="s">
        <v>64</v>
      </c>
      <c r="H489" s="92" t="s">
        <v>64</v>
      </c>
      <c r="I489" s="92" t="s">
        <v>66</v>
      </c>
      <c r="J489" s="92" t="s">
        <v>65</v>
      </c>
      <c r="K489" s="94">
        <v>0</v>
      </c>
      <c r="L489" s="94">
        <v>0</v>
      </c>
      <c r="M489" s="94">
        <v>0</v>
      </c>
      <c r="N489" s="94" t="s">
        <v>67</v>
      </c>
      <c r="O489" s="68">
        <v>0</v>
      </c>
      <c r="P489" s="94" t="s">
        <v>1166</v>
      </c>
      <c r="Q489" s="94" t="s">
        <v>224</v>
      </c>
      <c r="R489" s="90"/>
    </row>
    <row r="490" spans="2:18" ht="15.75" thickBot="1" x14ac:dyDescent="0.3">
      <c r="B490" s="90" t="s">
        <v>1183</v>
      </c>
      <c r="C490" s="91" t="s">
        <v>1273</v>
      </c>
      <c r="D490" s="92" t="s">
        <v>65</v>
      </c>
      <c r="E490" s="92" t="s">
        <v>64</v>
      </c>
      <c r="F490" s="93">
        <v>2438157190101</v>
      </c>
      <c r="G490" s="92" t="s">
        <v>64</v>
      </c>
      <c r="H490" s="92" t="s">
        <v>64</v>
      </c>
      <c r="I490" s="92" t="s">
        <v>66</v>
      </c>
      <c r="J490" s="92" t="s">
        <v>65</v>
      </c>
      <c r="K490" s="94">
        <v>0</v>
      </c>
      <c r="L490" s="94">
        <v>0</v>
      </c>
      <c r="M490" s="94">
        <v>0</v>
      </c>
      <c r="N490" s="94" t="s">
        <v>67</v>
      </c>
      <c r="O490" s="68">
        <v>0</v>
      </c>
      <c r="P490" s="94" t="s">
        <v>1166</v>
      </c>
      <c r="Q490" s="94" t="s">
        <v>224</v>
      </c>
      <c r="R490" s="90"/>
    </row>
    <row r="491" spans="2:18" ht="15.75" thickBot="1" x14ac:dyDescent="0.3">
      <c r="B491" s="90" t="s">
        <v>222</v>
      </c>
      <c r="C491" s="91" t="s">
        <v>1274</v>
      </c>
      <c r="D491" s="92" t="s">
        <v>64</v>
      </c>
      <c r="E491" s="92" t="s">
        <v>65</v>
      </c>
      <c r="F491" s="93">
        <v>1697410871001</v>
      </c>
      <c r="G491" s="92" t="s">
        <v>64</v>
      </c>
      <c r="H491" s="92" t="s">
        <v>64</v>
      </c>
      <c r="I491" s="92" t="s">
        <v>66</v>
      </c>
      <c r="J491" s="92" t="s">
        <v>65</v>
      </c>
      <c r="K491" s="94">
        <v>0</v>
      </c>
      <c r="L491" s="94">
        <v>0</v>
      </c>
      <c r="M491" s="94">
        <v>0</v>
      </c>
      <c r="N491" s="94" t="s">
        <v>67</v>
      </c>
      <c r="O491" s="68">
        <v>0</v>
      </c>
      <c r="P491" s="94" t="s">
        <v>1166</v>
      </c>
      <c r="Q491" s="94" t="s">
        <v>224</v>
      </c>
      <c r="R491" s="90"/>
    </row>
    <row r="492" spans="2:18" ht="15.75" thickBot="1" x14ac:dyDescent="0.3">
      <c r="B492" s="90" t="s">
        <v>229</v>
      </c>
      <c r="C492" s="91" t="s">
        <v>1275</v>
      </c>
      <c r="D492" s="92" t="s">
        <v>64</v>
      </c>
      <c r="E492" s="92" t="s">
        <v>65</v>
      </c>
      <c r="F492" s="93">
        <v>2258709400609</v>
      </c>
      <c r="G492" s="92" t="s">
        <v>64</v>
      </c>
      <c r="H492" s="92" t="s">
        <v>64</v>
      </c>
      <c r="I492" s="92" t="s">
        <v>66</v>
      </c>
      <c r="J492" s="92" t="s">
        <v>65</v>
      </c>
      <c r="K492" s="94">
        <v>0</v>
      </c>
      <c r="L492" s="94">
        <v>0</v>
      </c>
      <c r="M492" s="94">
        <v>0</v>
      </c>
      <c r="N492" s="94" t="s">
        <v>67</v>
      </c>
      <c r="O492" s="68">
        <v>0</v>
      </c>
      <c r="P492" s="94" t="s">
        <v>1166</v>
      </c>
      <c r="Q492" s="94" t="s">
        <v>224</v>
      </c>
      <c r="R492" s="90"/>
    </row>
    <row r="493" spans="2:18" ht="15.75" thickBot="1" x14ac:dyDescent="0.3">
      <c r="B493" s="90" t="s">
        <v>1276</v>
      </c>
      <c r="C493" s="91" t="s">
        <v>1277</v>
      </c>
      <c r="D493" s="92" t="s">
        <v>64</v>
      </c>
      <c r="E493" s="92" t="s">
        <v>65</v>
      </c>
      <c r="F493" s="93">
        <v>3440321590415</v>
      </c>
      <c r="G493" s="92" t="s">
        <v>64</v>
      </c>
      <c r="H493" s="92" t="s">
        <v>64</v>
      </c>
      <c r="I493" s="92" t="s">
        <v>66</v>
      </c>
      <c r="J493" s="92" t="s">
        <v>65</v>
      </c>
      <c r="K493" s="94">
        <v>0</v>
      </c>
      <c r="L493" s="94">
        <v>0</v>
      </c>
      <c r="M493" s="94">
        <v>0</v>
      </c>
      <c r="N493" s="94" t="s">
        <v>67</v>
      </c>
      <c r="O493" s="68">
        <v>0</v>
      </c>
      <c r="P493" s="94" t="s">
        <v>1166</v>
      </c>
      <c r="Q493" s="94" t="s">
        <v>224</v>
      </c>
      <c r="R493" s="90"/>
    </row>
    <row r="494" spans="2:18" ht="15.75" thickBot="1" x14ac:dyDescent="0.3">
      <c r="B494" s="90" t="s">
        <v>696</v>
      </c>
      <c r="C494" s="91" t="s">
        <v>1278</v>
      </c>
      <c r="D494" s="92" t="s">
        <v>65</v>
      </c>
      <c r="E494" s="92" t="s">
        <v>64</v>
      </c>
      <c r="F494" s="93">
        <v>1631485111301</v>
      </c>
      <c r="G494" s="92" t="s">
        <v>64</v>
      </c>
      <c r="H494" s="92" t="s">
        <v>64</v>
      </c>
      <c r="I494" s="92" t="s">
        <v>66</v>
      </c>
      <c r="J494" s="92" t="s">
        <v>65</v>
      </c>
      <c r="K494" s="94">
        <v>0</v>
      </c>
      <c r="L494" s="94">
        <v>0</v>
      </c>
      <c r="M494" s="94">
        <v>0</v>
      </c>
      <c r="N494" s="94" t="s">
        <v>67</v>
      </c>
      <c r="O494" s="68">
        <v>0</v>
      </c>
      <c r="P494" s="94" t="s">
        <v>1166</v>
      </c>
      <c r="Q494" s="94" t="s">
        <v>224</v>
      </c>
      <c r="R494" s="90"/>
    </row>
    <row r="495" spans="2:18" ht="15.75" thickBot="1" x14ac:dyDescent="0.3">
      <c r="B495" s="90" t="s">
        <v>657</v>
      </c>
      <c r="C495" s="91" t="s">
        <v>1118</v>
      </c>
      <c r="D495" s="92" t="s">
        <v>64</v>
      </c>
      <c r="E495" s="92" t="s">
        <v>65</v>
      </c>
      <c r="F495" s="93">
        <v>1990751152212</v>
      </c>
      <c r="G495" s="92" t="s">
        <v>64</v>
      </c>
      <c r="H495" s="92" t="s">
        <v>64</v>
      </c>
      <c r="I495" s="92" t="s">
        <v>66</v>
      </c>
      <c r="J495" s="92" t="s">
        <v>65</v>
      </c>
      <c r="K495" s="94">
        <v>0</v>
      </c>
      <c r="L495" s="94">
        <v>0</v>
      </c>
      <c r="M495" s="94">
        <v>0</v>
      </c>
      <c r="N495" s="94" t="s">
        <v>67</v>
      </c>
      <c r="O495" s="68">
        <v>0</v>
      </c>
      <c r="P495" s="94" t="s">
        <v>1166</v>
      </c>
      <c r="Q495" s="94" t="s">
        <v>224</v>
      </c>
      <c r="R495" s="90"/>
    </row>
    <row r="496" spans="2:18" ht="15.75" thickBot="1" x14ac:dyDescent="0.3">
      <c r="B496" s="90" t="s">
        <v>254</v>
      </c>
      <c r="C496" s="91" t="s">
        <v>1279</v>
      </c>
      <c r="D496" s="92" t="s">
        <v>65</v>
      </c>
      <c r="E496" s="92" t="s">
        <v>64</v>
      </c>
      <c r="F496" s="93">
        <v>1906084471401</v>
      </c>
      <c r="G496" s="92" t="s">
        <v>64</v>
      </c>
      <c r="H496" s="92" t="s">
        <v>64</v>
      </c>
      <c r="I496" s="92" t="s">
        <v>66</v>
      </c>
      <c r="J496" s="92" t="s">
        <v>65</v>
      </c>
      <c r="K496" s="94">
        <v>0</v>
      </c>
      <c r="L496" s="94">
        <v>0</v>
      </c>
      <c r="M496" s="94">
        <v>0</v>
      </c>
      <c r="N496" s="94" t="s">
        <v>67</v>
      </c>
      <c r="O496" s="68">
        <v>0</v>
      </c>
      <c r="P496" s="94" t="s">
        <v>1166</v>
      </c>
      <c r="Q496" s="94" t="s">
        <v>224</v>
      </c>
      <c r="R496" s="90"/>
    </row>
    <row r="497" spans="2:18" ht="15.75" thickBot="1" x14ac:dyDescent="0.3">
      <c r="B497" s="90" t="s">
        <v>1280</v>
      </c>
      <c r="C497" s="91" t="s">
        <v>836</v>
      </c>
      <c r="D497" s="92" t="s">
        <v>64</v>
      </c>
      <c r="E497" s="92" t="s">
        <v>65</v>
      </c>
      <c r="F497" s="93">
        <v>1948725481210</v>
      </c>
      <c r="G497" s="92" t="s">
        <v>64</v>
      </c>
      <c r="H497" s="92" t="s">
        <v>64</v>
      </c>
      <c r="I497" s="92" t="s">
        <v>66</v>
      </c>
      <c r="J497" s="92" t="s">
        <v>65</v>
      </c>
      <c r="K497" s="94">
        <v>0</v>
      </c>
      <c r="L497" s="94">
        <v>0</v>
      </c>
      <c r="M497" s="94">
        <v>0</v>
      </c>
      <c r="N497" s="94" t="s">
        <v>67</v>
      </c>
      <c r="O497" s="68">
        <v>0</v>
      </c>
      <c r="P497" s="94" t="s">
        <v>1166</v>
      </c>
      <c r="Q497" s="94" t="s">
        <v>224</v>
      </c>
      <c r="R497" s="90"/>
    </row>
    <row r="498" spans="2:18" ht="15.75" thickBot="1" x14ac:dyDescent="0.3">
      <c r="B498" s="90" t="s">
        <v>1281</v>
      </c>
      <c r="C498" s="91" t="s">
        <v>1160</v>
      </c>
      <c r="D498" s="92" t="s">
        <v>64</v>
      </c>
      <c r="E498" s="92" t="s">
        <v>65</v>
      </c>
      <c r="F498" s="93">
        <v>2559427530402</v>
      </c>
      <c r="G498" s="92" t="s">
        <v>64</v>
      </c>
      <c r="H498" s="92" t="s">
        <v>64</v>
      </c>
      <c r="I498" s="92" t="s">
        <v>66</v>
      </c>
      <c r="J498" s="92" t="s">
        <v>65</v>
      </c>
      <c r="K498" s="94">
        <v>0</v>
      </c>
      <c r="L498" s="94">
        <v>0</v>
      </c>
      <c r="M498" s="94">
        <v>0</v>
      </c>
      <c r="N498" s="94" t="s">
        <v>67</v>
      </c>
      <c r="O498" s="68">
        <v>0</v>
      </c>
      <c r="P498" s="94" t="s">
        <v>1166</v>
      </c>
      <c r="Q498" s="94" t="s">
        <v>224</v>
      </c>
      <c r="R498" s="90"/>
    </row>
    <row r="499" spans="2:18" ht="15.75" thickBot="1" x14ac:dyDescent="0.3">
      <c r="B499" s="90" t="s">
        <v>1282</v>
      </c>
      <c r="C499" s="91" t="s">
        <v>1260</v>
      </c>
      <c r="D499" s="92" t="s">
        <v>64</v>
      </c>
      <c r="E499" s="92" t="s">
        <v>65</v>
      </c>
      <c r="F499" s="93">
        <v>1848067041418</v>
      </c>
      <c r="G499" s="92" t="s">
        <v>64</v>
      </c>
      <c r="H499" s="92" t="s">
        <v>64</v>
      </c>
      <c r="I499" s="92" t="s">
        <v>66</v>
      </c>
      <c r="J499" s="92" t="s">
        <v>65</v>
      </c>
      <c r="K499" s="94">
        <v>0</v>
      </c>
      <c r="L499" s="94">
        <v>0</v>
      </c>
      <c r="M499" s="94">
        <v>0</v>
      </c>
      <c r="N499" s="94" t="s">
        <v>67</v>
      </c>
      <c r="O499" s="68">
        <v>0</v>
      </c>
      <c r="P499" s="94" t="s">
        <v>1166</v>
      </c>
      <c r="Q499" s="94" t="s">
        <v>224</v>
      </c>
      <c r="R499" s="90"/>
    </row>
    <row r="500" spans="2:18" ht="15.75" thickBot="1" x14ac:dyDescent="0.3">
      <c r="B500" s="90" t="s">
        <v>1283</v>
      </c>
      <c r="C500" s="91" t="s">
        <v>1196</v>
      </c>
      <c r="D500" s="92" t="s">
        <v>65</v>
      </c>
      <c r="E500" s="92" t="s">
        <v>64</v>
      </c>
      <c r="F500" s="93">
        <v>2575431550402</v>
      </c>
      <c r="G500" s="92" t="s">
        <v>64</v>
      </c>
      <c r="H500" s="92" t="s">
        <v>64</v>
      </c>
      <c r="I500" s="92" t="s">
        <v>66</v>
      </c>
      <c r="J500" s="92" t="s">
        <v>65</v>
      </c>
      <c r="K500" s="94">
        <v>0</v>
      </c>
      <c r="L500" s="94">
        <v>0</v>
      </c>
      <c r="M500" s="94">
        <v>0</v>
      </c>
      <c r="N500" s="94" t="s">
        <v>67</v>
      </c>
      <c r="O500" s="68">
        <v>0</v>
      </c>
      <c r="P500" s="94" t="s">
        <v>1166</v>
      </c>
      <c r="Q500" s="94" t="s">
        <v>224</v>
      </c>
      <c r="R500" s="90"/>
    </row>
    <row r="501" spans="2:18" ht="15.75" thickBot="1" x14ac:dyDescent="0.3">
      <c r="B501" s="90" t="s">
        <v>703</v>
      </c>
      <c r="C501" s="91" t="s">
        <v>1154</v>
      </c>
      <c r="D501" s="92" t="s">
        <v>65</v>
      </c>
      <c r="E501" s="92" t="s">
        <v>64</v>
      </c>
      <c r="F501" s="93">
        <v>2428318180920</v>
      </c>
      <c r="G501" s="92" t="s">
        <v>64</v>
      </c>
      <c r="H501" s="92" t="s">
        <v>64</v>
      </c>
      <c r="I501" s="92" t="s">
        <v>66</v>
      </c>
      <c r="J501" s="92" t="s">
        <v>65</v>
      </c>
      <c r="K501" s="94">
        <v>0</v>
      </c>
      <c r="L501" s="94">
        <v>0</v>
      </c>
      <c r="M501" s="94">
        <v>0</v>
      </c>
      <c r="N501" s="94" t="s">
        <v>67</v>
      </c>
      <c r="O501" s="68">
        <v>0</v>
      </c>
      <c r="P501" s="94" t="s">
        <v>1166</v>
      </c>
      <c r="Q501" s="94" t="s">
        <v>224</v>
      </c>
      <c r="R501" s="90"/>
    </row>
    <row r="502" spans="2:18" ht="15.75" thickBot="1" x14ac:dyDescent="0.3">
      <c r="B502" s="90" t="s">
        <v>1173</v>
      </c>
      <c r="C502" s="91" t="s">
        <v>861</v>
      </c>
      <c r="D502" s="92" t="s">
        <v>65</v>
      </c>
      <c r="E502" s="92" t="s">
        <v>64</v>
      </c>
      <c r="F502" s="93">
        <v>2243453031101</v>
      </c>
      <c r="G502" s="92" t="s">
        <v>64</v>
      </c>
      <c r="H502" s="92" t="s">
        <v>64</v>
      </c>
      <c r="I502" s="92" t="s">
        <v>66</v>
      </c>
      <c r="J502" s="92" t="s">
        <v>65</v>
      </c>
      <c r="K502" s="94">
        <v>0</v>
      </c>
      <c r="L502" s="94">
        <v>0</v>
      </c>
      <c r="M502" s="94">
        <v>0</v>
      </c>
      <c r="N502" s="94" t="s">
        <v>67</v>
      </c>
      <c r="O502" s="68">
        <v>0</v>
      </c>
      <c r="P502" s="94" t="s">
        <v>1166</v>
      </c>
      <c r="Q502" s="94" t="s">
        <v>224</v>
      </c>
      <c r="R502" s="90"/>
    </row>
    <row r="503" spans="2:18" ht="15.75" thickBot="1" x14ac:dyDescent="0.3">
      <c r="B503" s="90" t="s">
        <v>1284</v>
      </c>
      <c r="C503" s="91" t="s">
        <v>1285</v>
      </c>
      <c r="D503" s="92" t="s">
        <v>64</v>
      </c>
      <c r="E503" s="92" t="s">
        <v>65</v>
      </c>
      <c r="F503" s="93">
        <v>2608806472101</v>
      </c>
      <c r="G503" s="92" t="s">
        <v>64</v>
      </c>
      <c r="H503" s="92" t="s">
        <v>64</v>
      </c>
      <c r="I503" s="92" t="s">
        <v>66</v>
      </c>
      <c r="J503" s="92" t="s">
        <v>65</v>
      </c>
      <c r="K503" s="94">
        <v>0</v>
      </c>
      <c r="L503" s="94">
        <v>0</v>
      </c>
      <c r="M503" s="94">
        <v>0</v>
      </c>
      <c r="N503" s="94" t="s">
        <v>67</v>
      </c>
      <c r="O503" s="68">
        <v>0</v>
      </c>
      <c r="P503" s="94" t="s">
        <v>1166</v>
      </c>
      <c r="Q503" s="94" t="s">
        <v>224</v>
      </c>
      <c r="R503" s="90"/>
    </row>
    <row r="504" spans="2:18" ht="15.75" thickBot="1" x14ac:dyDescent="0.3">
      <c r="B504" s="90" t="s">
        <v>1286</v>
      </c>
      <c r="C504" s="91" t="s">
        <v>699</v>
      </c>
      <c r="D504" s="92" t="s">
        <v>65</v>
      </c>
      <c r="E504" s="92" t="s">
        <v>64</v>
      </c>
      <c r="F504" s="93">
        <v>2511234990207</v>
      </c>
      <c r="G504" s="92" t="s">
        <v>64</v>
      </c>
      <c r="H504" s="92" t="s">
        <v>64</v>
      </c>
      <c r="I504" s="92" t="s">
        <v>66</v>
      </c>
      <c r="J504" s="92" t="s">
        <v>65</v>
      </c>
      <c r="K504" s="94">
        <v>0</v>
      </c>
      <c r="L504" s="94">
        <v>0</v>
      </c>
      <c r="M504" s="94">
        <v>0</v>
      </c>
      <c r="N504" s="94" t="s">
        <v>67</v>
      </c>
      <c r="O504" s="68">
        <v>0</v>
      </c>
      <c r="P504" s="94" t="s">
        <v>1166</v>
      </c>
      <c r="Q504" s="94" t="s">
        <v>224</v>
      </c>
      <c r="R504" s="90"/>
    </row>
    <row r="505" spans="2:18" ht="15.75" thickBot="1" x14ac:dyDescent="0.3">
      <c r="B505" s="90" t="s">
        <v>696</v>
      </c>
      <c r="C505" s="91" t="s">
        <v>1287</v>
      </c>
      <c r="D505" s="92" t="s">
        <v>65</v>
      </c>
      <c r="E505" s="92" t="s">
        <v>64</v>
      </c>
      <c r="F505" s="93">
        <v>2424241390404</v>
      </c>
      <c r="G505" s="92" t="s">
        <v>64</v>
      </c>
      <c r="H505" s="92" t="s">
        <v>64</v>
      </c>
      <c r="I505" s="92" t="s">
        <v>66</v>
      </c>
      <c r="J505" s="92" t="s">
        <v>65</v>
      </c>
      <c r="K505" s="94">
        <v>0</v>
      </c>
      <c r="L505" s="94">
        <v>0</v>
      </c>
      <c r="M505" s="94">
        <v>0</v>
      </c>
      <c r="N505" s="94" t="s">
        <v>67</v>
      </c>
      <c r="O505" s="68">
        <v>0</v>
      </c>
      <c r="P505" s="94" t="s">
        <v>1166</v>
      </c>
      <c r="Q505" s="94" t="s">
        <v>224</v>
      </c>
      <c r="R505" s="90"/>
    </row>
    <row r="506" spans="2:18" ht="15.75" thickBot="1" x14ac:dyDescent="0.3">
      <c r="B506" s="90" t="s">
        <v>1288</v>
      </c>
      <c r="C506" s="91" t="s">
        <v>781</v>
      </c>
      <c r="D506" s="92" t="s">
        <v>65</v>
      </c>
      <c r="E506" s="92" t="s">
        <v>64</v>
      </c>
      <c r="F506" s="93">
        <v>3496203260101</v>
      </c>
      <c r="G506" s="92" t="s">
        <v>64</v>
      </c>
      <c r="H506" s="92" t="s">
        <v>64</v>
      </c>
      <c r="I506" s="92" t="s">
        <v>66</v>
      </c>
      <c r="J506" s="92" t="s">
        <v>65</v>
      </c>
      <c r="K506" s="94">
        <v>0</v>
      </c>
      <c r="L506" s="94">
        <v>0</v>
      </c>
      <c r="M506" s="94">
        <v>0</v>
      </c>
      <c r="N506" s="94" t="s">
        <v>67</v>
      </c>
      <c r="O506" s="68">
        <v>0</v>
      </c>
      <c r="P506" s="94" t="s">
        <v>1166</v>
      </c>
      <c r="Q506" s="94" t="s">
        <v>224</v>
      </c>
      <c r="R506" s="90"/>
    </row>
    <row r="507" spans="2:18" ht="15.75" thickBot="1" x14ac:dyDescent="0.3">
      <c r="B507" s="90" t="s">
        <v>1218</v>
      </c>
      <c r="C507" s="91" t="s">
        <v>1289</v>
      </c>
      <c r="D507" s="92" t="s">
        <v>65</v>
      </c>
      <c r="E507" s="92" t="s">
        <v>64</v>
      </c>
      <c r="F507" s="93">
        <v>2724790120501</v>
      </c>
      <c r="G507" s="92" t="s">
        <v>64</v>
      </c>
      <c r="H507" s="92" t="s">
        <v>64</v>
      </c>
      <c r="I507" s="92" t="s">
        <v>66</v>
      </c>
      <c r="J507" s="92" t="s">
        <v>65</v>
      </c>
      <c r="K507" s="94">
        <v>0</v>
      </c>
      <c r="L507" s="94">
        <v>0</v>
      </c>
      <c r="M507" s="94">
        <v>0</v>
      </c>
      <c r="N507" s="94" t="s">
        <v>67</v>
      </c>
      <c r="O507" s="68">
        <v>0</v>
      </c>
      <c r="P507" s="94" t="s">
        <v>1166</v>
      </c>
      <c r="Q507" s="94" t="s">
        <v>224</v>
      </c>
      <c r="R507" s="90"/>
    </row>
    <row r="508" spans="2:18" ht="15.75" thickBot="1" x14ac:dyDescent="0.3">
      <c r="B508" s="90" t="s">
        <v>1290</v>
      </c>
      <c r="C508" s="91" t="s">
        <v>947</v>
      </c>
      <c r="D508" s="92" t="s">
        <v>64</v>
      </c>
      <c r="E508" s="92" t="s">
        <v>65</v>
      </c>
      <c r="F508" s="93">
        <v>2562368440110</v>
      </c>
      <c r="G508" s="92" t="s">
        <v>64</v>
      </c>
      <c r="H508" s="92" t="s">
        <v>64</v>
      </c>
      <c r="I508" s="92" t="s">
        <v>66</v>
      </c>
      <c r="J508" s="92" t="s">
        <v>65</v>
      </c>
      <c r="K508" s="94">
        <v>0</v>
      </c>
      <c r="L508" s="94">
        <v>0</v>
      </c>
      <c r="M508" s="94">
        <v>0</v>
      </c>
      <c r="N508" s="94" t="s">
        <v>67</v>
      </c>
      <c r="O508" s="68">
        <v>0</v>
      </c>
      <c r="P508" s="94" t="s">
        <v>1166</v>
      </c>
      <c r="Q508" s="94" t="s">
        <v>224</v>
      </c>
      <c r="R508" s="90"/>
    </row>
    <row r="509" spans="2:18" ht="15.75" thickBot="1" x14ac:dyDescent="0.3">
      <c r="B509" s="90" t="s">
        <v>1291</v>
      </c>
      <c r="C509" s="91" t="s">
        <v>1292</v>
      </c>
      <c r="D509" s="92" t="s">
        <v>64</v>
      </c>
      <c r="E509" s="92" t="s">
        <v>65</v>
      </c>
      <c r="F509" s="93">
        <v>2233493481201</v>
      </c>
      <c r="G509" s="92" t="s">
        <v>64</v>
      </c>
      <c r="H509" s="92" t="s">
        <v>64</v>
      </c>
      <c r="I509" s="92" t="s">
        <v>66</v>
      </c>
      <c r="J509" s="92" t="s">
        <v>65</v>
      </c>
      <c r="K509" s="94">
        <v>0</v>
      </c>
      <c r="L509" s="94">
        <v>0</v>
      </c>
      <c r="M509" s="94">
        <v>0</v>
      </c>
      <c r="N509" s="94" t="s">
        <v>67</v>
      </c>
      <c r="O509" s="68">
        <v>0</v>
      </c>
      <c r="P509" s="94" t="s">
        <v>1166</v>
      </c>
      <c r="Q509" s="94" t="s">
        <v>224</v>
      </c>
      <c r="R509" s="90"/>
    </row>
    <row r="510" spans="2:18" ht="15.75" thickBot="1" x14ac:dyDescent="0.3">
      <c r="B510" s="90" t="s">
        <v>1264</v>
      </c>
      <c r="C510" s="91" t="s">
        <v>1293</v>
      </c>
      <c r="D510" s="92" t="s">
        <v>65</v>
      </c>
      <c r="E510" s="92" t="s">
        <v>64</v>
      </c>
      <c r="F510" s="93">
        <v>1677675340502</v>
      </c>
      <c r="G510" s="92" t="s">
        <v>64</v>
      </c>
      <c r="H510" s="92" t="s">
        <v>64</v>
      </c>
      <c r="I510" s="92" t="s">
        <v>66</v>
      </c>
      <c r="J510" s="92" t="s">
        <v>65</v>
      </c>
      <c r="K510" s="94">
        <v>0</v>
      </c>
      <c r="L510" s="94">
        <v>0</v>
      </c>
      <c r="M510" s="94">
        <v>0</v>
      </c>
      <c r="N510" s="94" t="s">
        <v>67</v>
      </c>
      <c r="O510" s="68">
        <v>0</v>
      </c>
      <c r="P510" s="94" t="s">
        <v>1166</v>
      </c>
      <c r="Q510" s="94" t="s">
        <v>224</v>
      </c>
      <c r="R510" s="90"/>
    </row>
    <row r="511" spans="2:18" ht="15.75" thickBot="1" x14ac:dyDescent="0.3">
      <c r="B511" s="90" t="s">
        <v>237</v>
      </c>
      <c r="C511" s="91" t="s">
        <v>1294</v>
      </c>
      <c r="D511" s="92" t="s">
        <v>64</v>
      </c>
      <c r="E511" s="92" t="s">
        <v>65</v>
      </c>
      <c r="F511" s="93">
        <v>2447175830601</v>
      </c>
      <c r="G511" s="92" t="s">
        <v>64</v>
      </c>
      <c r="H511" s="92" t="s">
        <v>64</v>
      </c>
      <c r="I511" s="92" t="s">
        <v>66</v>
      </c>
      <c r="J511" s="92" t="s">
        <v>65</v>
      </c>
      <c r="K511" s="94">
        <v>0</v>
      </c>
      <c r="L511" s="94">
        <v>0</v>
      </c>
      <c r="M511" s="94">
        <v>0</v>
      </c>
      <c r="N511" s="94" t="s">
        <v>67</v>
      </c>
      <c r="O511" s="68">
        <v>0</v>
      </c>
      <c r="P511" s="94" t="s">
        <v>1166</v>
      </c>
      <c r="Q511" s="94" t="s">
        <v>224</v>
      </c>
      <c r="R511" s="90"/>
    </row>
    <row r="512" spans="2:18" ht="15.75" thickBot="1" x14ac:dyDescent="0.3">
      <c r="B512" s="90" t="s">
        <v>1295</v>
      </c>
      <c r="C512" s="91" t="s">
        <v>1296</v>
      </c>
      <c r="D512" s="92" t="s">
        <v>65</v>
      </c>
      <c r="E512" s="92" t="s">
        <v>64</v>
      </c>
      <c r="F512" s="93">
        <v>2271524950116</v>
      </c>
      <c r="G512" s="92" t="s">
        <v>64</v>
      </c>
      <c r="H512" s="92" t="s">
        <v>64</v>
      </c>
      <c r="I512" s="92" t="s">
        <v>66</v>
      </c>
      <c r="J512" s="92" t="s">
        <v>65</v>
      </c>
      <c r="K512" s="94">
        <v>0</v>
      </c>
      <c r="L512" s="94">
        <v>0</v>
      </c>
      <c r="M512" s="94">
        <v>0</v>
      </c>
      <c r="N512" s="94" t="s">
        <v>67</v>
      </c>
      <c r="O512" s="68">
        <v>0</v>
      </c>
      <c r="P512" s="94" t="s">
        <v>224</v>
      </c>
      <c r="Q512" s="94" t="s">
        <v>224</v>
      </c>
      <c r="R512" s="90"/>
    </row>
    <row r="513" spans="2:18" ht="15.75" thickBot="1" x14ac:dyDescent="0.3">
      <c r="B513" s="90" t="s">
        <v>1297</v>
      </c>
      <c r="C513" s="91" t="s">
        <v>1298</v>
      </c>
      <c r="D513" s="92" t="s">
        <v>65</v>
      </c>
      <c r="E513" s="92" t="s">
        <v>64</v>
      </c>
      <c r="F513" s="93">
        <v>163253760412</v>
      </c>
      <c r="G513" s="92" t="s">
        <v>64</v>
      </c>
      <c r="H513" s="92" t="s">
        <v>64</v>
      </c>
      <c r="I513" s="92" t="s">
        <v>66</v>
      </c>
      <c r="J513" s="92" t="s">
        <v>65</v>
      </c>
      <c r="K513" s="94">
        <v>0</v>
      </c>
      <c r="L513" s="94">
        <v>0</v>
      </c>
      <c r="M513" s="94">
        <v>0</v>
      </c>
      <c r="N513" s="94" t="s">
        <v>67</v>
      </c>
      <c r="O513" s="68">
        <v>0</v>
      </c>
      <c r="P513" s="94" t="s">
        <v>224</v>
      </c>
      <c r="Q513" s="94" t="s">
        <v>224</v>
      </c>
      <c r="R513" s="90"/>
    </row>
    <row r="514" spans="2:18" ht="15.75" thickBot="1" x14ac:dyDescent="0.3">
      <c r="B514" s="90" t="s">
        <v>1044</v>
      </c>
      <c r="C514" s="91" t="s">
        <v>1299</v>
      </c>
      <c r="D514" s="92" t="s">
        <v>65</v>
      </c>
      <c r="E514" s="92" t="s">
        <v>64</v>
      </c>
      <c r="F514" s="93">
        <v>1619979100101</v>
      </c>
      <c r="G514" s="92" t="s">
        <v>64</v>
      </c>
      <c r="H514" s="92" t="s">
        <v>64</v>
      </c>
      <c r="I514" s="92" t="s">
        <v>65</v>
      </c>
      <c r="J514" s="92" t="s">
        <v>66</v>
      </c>
      <c r="K514" s="94">
        <v>0</v>
      </c>
      <c r="L514" s="94">
        <v>0</v>
      </c>
      <c r="M514" s="94">
        <v>0</v>
      </c>
      <c r="N514" s="94" t="s">
        <v>67</v>
      </c>
      <c r="O514" s="68">
        <v>0</v>
      </c>
      <c r="P514" s="94" t="s">
        <v>224</v>
      </c>
      <c r="Q514" s="94" t="s">
        <v>224</v>
      </c>
      <c r="R514" s="90"/>
    </row>
    <row r="515" spans="2:18" ht="15.75" thickBot="1" x14ac:dyDescent="0.3">
      <c r="B515" s="90" t="s">
        <v>1300</v>
      </c>
      <c r="C515" s="91" t="s">
        <v>1301</v>
      </c>
      <c r="D515" s="92" t="s">
        <v>65</v>
      </c>
      <c r="E515" s="92" t="s">
        <v>64</v>
      </c>
      <c r="F515" s="93">
        <v>2658399710101</v>
      </c>
      <c r="G515" s="92" t="s">
        <v>64</v>
      </c>
      <c r="H515" s="92" t="s">
        <v>64</v>
      </c>
      <c r="I515" s="92" t="s">
        <v>65</v>
      </c>
      <c r="J515" s="92" t="s">
        <v>66</v>
      </c>
      <c r="K515" s="94">
        <v>0</v>
      </c>
      <c r="L515" s="94">
        <v>0</v>
      </c>
      <c r="M515" s="94">
        <v>0</v>
      </c>
      <c r="N515" s="94" t="s">
        <v>67</v>
      </c>
      <c r="O515" s="68">
        <v>0</v>
      </c>
      <c r="P515" s="94" t="s">
        <v>224</v>
      </c>
      <c r="Q515" s="94" t="s">
        <v>224</v>
      </c>
      <c r="R515" s="90"/>
    </row>
    <row r="516" spans="2:18" ht="15.75" thickBot="1" x14ac:dyDescent="0.3">
      <c r="B516" s="90" t="s">
        <v>1302</v>
      </c>
      <c r="C516" s="91" t="s">
        <v>1303</v>
      </c>
      <c r="D516" s="92" t="s">
        <v>65</v>
      </c>
      <c r="E516" s="92" t="s">
        <v>64</v>
      </c>
      <c r="F516" s="93">
        <v>2412036190502</v>
      </c>
      <c r="G516" s="92" t="s">
        <v>64</v>
      </c>
      <c r="H516" s="92" t="s">
        <v>64</v>
      </c>
      <c r="I516" s="92" t="s">
        <v>66</v>
      </c>
      <c r="J516" s="92" t="s">
        <v>65</v>
      </c>
      <c r="K516" s="94">
        <v>0</v>
      </c>
      <c r="L516" s="94">
        <v>0</v>
      </c>
      <c r="M516" s="94">
        <v>0</v>
      </c>
      <c r="N516" s="94" t="s">
        <v>67</v>
      </c>
      <c r="O516" s="68">
        <v>0</v>
      </c>
      <c r="P516" s="94" t="s">
        <v>224</v>
      </c>
      <c r="Q516" s="94" t="s">
        <v>224</v>
      </c>
      <c r="R516" s="90"/>
    </row>
    <row r="517" spans="2:18" ht="15.75" thickBot="1" x14ac:dyDescent="0.3">
      <c r="B517" s="90" t="s">
        <v>1304</v>
      </c>
      <c r="C517" s="91" t="s">
        <v>1305</v>
      </c>
      <c r="D517" s="92" t="s">
        <v>65</v>
      </c>
      <c r="E517" s="92" t="s">
        <v>64</v>
      </c>
      <c r="F517" s="93">
        <v>16902586610101</v>
      </c>
      <c r="G517" s="92" t="s">
        <v>64</v>
      </c>
      <c r="H517" s="92" t="s">
        <v>64</v>
      </c>
      <c r="I517" s="92" t="s">
        <v>66</v>
      </c>
      <c r="J517" s="92" t="s">
        <v>65</v>
      </c>
      <c r="K517" s="94">
        <v>0</v>
      </c>
      <c r="L517" s="94">
        <v>0</v>
      </c>
      <c r="M517" s="94">
        <v>0</v>
      </c>
      <c r="N517" s="94" t="s">
        <v>67</v>
      </c>
      <c r="O517" s="68">
        <v>0</v>
      </c>
      <c r="P517" s="94" t="s">
        <v>224</v>
      </c>
      <c r="Q517" s="94" t="s">
        <v>224</v>
      </c>
      <c r="R517" s="90"/>
    </row>
    <row r="518" spans="2:18" x14ac:dyDescent="0.25">
      <c r="B518" s="90" t="s">
        <v>696</v>
      </c>
      <c r="C518" s="91" t="s">
        <v>1306</v>
      </c>
      <c r="D518" s="92" t="s">
        <v>65</v>
      </c>
      <c r="E518" s="92" t="s">
        <v>64</v>
      </c>
      <c r="F518" s="93">
        <v>2407525620101</v>
      </c>
      <c r="G518" s="92" t="s">
        <v>64</v>
      </c>
      <c r="H518" s="92" t="s">
        <v>64</v>
      </c>
      <c r="I518" s="92" t="s">
        <v>66</v>
      </c>
      <c r="J518" s="92" t="s">
        <v>65</v>
      </c>
      <c r="K518" s="94">
        <v>0</v>
      </c>
      <c r="L518" s="94">
        <v>0</v>
      </c>
      <c r="M518" s="94">
        <v>0</v>
      </c>
      <c r="N518" s="94" t="s">
        <v>67</v>
      </c>
      <c r="O518" s="68">
        <v>0</v>
      </c>
      <c r="P518" s="94" t="s">
        <v>224</v>
      </c>
      <c r="Q518" s="94" t="s">
        <v>224</v>
      </c>
      <c r="R518" s="90"/>
    </row>
    <row r="521" spans="2:18" ht="15.75" x14ac:dyDescent="0.25">
      <c r="B521" s="182" t="s">
        <v>0</v>
      </c>
      <c r="C521" s="182"/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</row>
    <row r="522" spans="2:18" x14ac:dyDescent="0.25">
      <c r="B522" s="2" t="s">
        <v>1</v>
      </c>
      <c r="C522" s="2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  <c r="O522" s="183"/>
      <c r="P522" s="3"/>
    </row>
    <row r="523" spans="2:18" x14ac:dyDescent="0.25">
      <c r="B523" s="4"/>
      <c r="C523" s="4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7"/>
    </row>
    <row r="524" spans="2:18" x14ac:dyDescent="0.25">
      <c r="B524" s="2" t="s">
        <v>3</v>
      </c>
      <c r="C524" s="2"/>
      <c r="D524" s="183"/>
      <c r="E524" s="183"/>
      <c r="F524" s="183"/>
      <c r="G524" s="183"/>
      <c r="H524" s="183"/>
      <c r="I524" s="183"/>
      <c r="J524" s="183"/>
      <c r="K524" s="183"/>
      <c r="L524" s="183"/>
      <c r="M524" s="183"/>
      <c r="N524" s="183"/>
      <c r="O524" s="183"/>
      <c r="P524" s="3"/>
    </row>
    <row r="525" spans="2:18" ht="15.75" thickBot="1" x14ac:dyDescent="0.3">
      <c r="B525" s="184" t="s">
        <v>5</v>
      </c>
      <c r="C525" s="184"/>
      <c r="D525" s="184"/>
      <c r="E525" s="184"/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9"/>
    </row>
    <row r="526" spans="2:18" ht="15.75" thickBot="1" x14ac:dyDescent="0.3">
      <c r="B526" s="185" t="s">
        <v>6</v>
      </c>
      <c r="C526" s="186"/>
      <c r="D526" s="186"/>
      <c r="E526" s="186"/>
      <c r="F526" s="186"/>
      <c r="G526" s="186"/>
      <c r="H526" s="187"/>
      <c r="I526" s="185" t="s">
        <v>7</v>
      </c>
      <c r="J526" s="186"/>
      <c r="K526" s="187"/>
      <c r="L526" s="188" t="s">
        <v>8</v>
      </c>
      <c r="M526" s="189"/>
      <c r="N526" s="189"/>
      <c r="O526" s="82"/>
      <c r="P526" s="9"/>
    </row>
    <row r="527" spans="2:18" ht="39" thickBot="1" x14ac:dyDescent="0.3">
      <c r="B527" s="11" t="s">
        <v>10</v>
      </c>
      <c r="C527" s="14"/>
      <c r="D527" s="12" t="s">
        <v>11</v>
      </c>
      <c r="E527" s="12" t="s">
        <v>12</v>
      </c>
      <c r="F527" s="12" t="s">
        <v>13</v>
      </c>
      <c r="G527" s="12" t="s">
        <v>14</v>
      </c>
      <c r="H527" s="13" t="s">
        <v>15</v>
      </c>
      <c r="I527" s="11" t="s">
        <v>16</v>
      </c>
      <c r="J527" s="14" t="s">
        <v>17</v>
      </c>
      <c r="K527" s="13" t="s">
        <v>18</v>
      </c>
      <c r="L527" s="15" t="s">
        <v>19</v>
      </c>
      <c r="M527" s="16" t="s">
        <v>20</v>
      </c>
      <c r="N527" s="17" t="s">
        <v>21</v>
      </c>
      <c r="O527" s="83"/>
      <c r="P527" s="18"/>
    </row>
    <row r="528" spans="2:18" x14ac:dyDescent="0.25">
      <c r="B528" s="19">
        <v>13</v>
      </c>
      <c r="C528" s="135"/>
      <c r="D528" s="137"/>
      <c r="E528" s="137"/>
      <c r="F528" s="21" t="s">
        <v>2400</v>
      </c>
      <c r="G528" s="21"/>
      <c r="H528" s="138" t="s">
        <v>24</v>
      </c>
      <c r="I528" s="139" t="s">
        <v>2007</v>
      </c>
      <c r="J528" s="21" t="s">
        <v>2007</v>
      </c>
      <c r="K528" s="26" t="s">
        <v>2401</v>
      </c>
      <c r="L528" s="27">
        <v>75170</v>
      </c>
      <c r="M528" s="27">
        <v>75170</v>
      </c>
      <c r="N528" s="27">
        <v>975</v>
      </c>
      <c r="O528" s="84"/>
      <c r="P528" s="28"/>
    </row>
    <row r="529" spans="2:17" x14ac:dyDescent="0.25">
      <c r="B529" s="29"/>
      <c r="C529" s="140"/>
      <c r="D529" s="141"/>
      <c r="E529" s="141"/>
      <c r="F529" s="21"/>
      <c r="G529" s="21"/>
      <c r="H529" s="138"/>
      <c r="I529" s="139"/>
      <c r="J529" s="21"/>
      <c r="K529" s="26"/>
      <c r="L529" s="31"/>
      <c r="M529" s="32"/>
      <c r="N529" s="33"/>
      <c r="O529" s="85"/>
      <c r="P529" s="28"/>
    </row>
    <row r="530" spans="2:17" x14ac:dyDescent="0.25">
      <c r="B530" s="29"/>
      <c r="C530" s="140"/>
      <c r="D530" s="141"/>
      <c r="E530" s="141"/>
      <c r="F530" s="21"/>
      <c r="G530" s="21"/>
      <c r="H530" s="138"/>
      <c r="I530" s="139"/>
      <c r="J530" s="21"/>
      <c r="K530" s="26"/>
      <c r="L530" s="31"/>
      <c r="M530" s="32"/>
      <c r="N530" s="33"/>
      <c r="O530" s="85"/>
      <c r="P530" s="28"/>
    </row>
    <row r="531" spans="2:17" x14ac:dyDescent="0.25">
      <c r="B531" s="29"/>
      <c r="C531" s="140"/>
      <c r="D531" s="141"/>
      <c r="E531" s="141"/>
      <c r="F531" s="21"/>
      <c r="G531" s="21"/>
      <c r="H531" s="138"/>
      <c r="I531" s="139"/>
      <c r="J531" s="21"/>
      <c r="K531" s="26"/>
      <c r="L531" s="31"/>
      <c r="M531" s="32"/>
      <c r="N531" s="33"/>
      <c r="O531" s="85"/>
      <c r="P531" s="28"/>
    </row>
    <row r="532" spans="2:17" x14ac:dyDescent="0.25">
      <c r="B532" s="29"/>
      <c r="C532" s="140"/>
      <c r="D532" s="141"/>
      <c r="E532" s="141"/>
      <c r="F532" s="34"/>
      <c r="G532" s="34"/>
      <c r="H532" s="142"/>
      <c r="I532" s="143"/>
      <c r="J532" s="34"/>
      <c r="K532" s="39"/>
      <c r="L532" s="40"/>
      <c r="M532" s="41"/>
      <c r="N532" s="42"/>
      <c r="O532" s="85"/>
      <c r="P532" s="28"/>
    </row>
    <row r="533" spans="2:17" ht="15.75" thickBot="1" x14ac:dyDescent="0.3">
      <c r="B533" s="43"/>
      <c r="C533" s="144"/>
      <c r="D533" s="145"/>
      <c r="E533" s="145"/>
      <c r="F533" s="45"/>
      <c r="G533" s="45"/>
      <c r="H533" s="146"/>
      <c r="I533" s="147"/>
      <c r="J533" s="45"/>
      <c r="K533" s="50"/>
      <c r="L533" s="51"/>
      <c r="M533" s="52"/>
      <c r="N533" s="53"/>
      <c r="O533" s="86"/>
      <c r="P533" s="28"/>
    </row>
    <row r="536" spans="2:17" x14ac:dyDescent="0.25">
      <c r="B536" s="212" t="s">
        <v>26</v>
      </c>
      <c r="C536" s="212"/>
      <c r="D536" s="212"/>
      <c r="E536" s="212"/>
      <c r="F536" s="212"/>
      <c r="G536" s="212"/>
      <c r="H536" s="212"/>
      <c r="I536" s="212"/>
      <c r="J536" s="212"/>
      <c r="K536" s="212"/>
      <c r="L536" s="212"/>
      <c r="M536" s="212"/>
      <c r="N536" s="212"/>
      <c r="O536" s="212"/>
      <c r="P536" s="212"/>
      <c r="Q536" s="164"/>
    </row>
    <row r="537" spans="2:17" ht="15.75" thickBot="1" x14ac:dyDescent="0.3">
      <c r="B537" s="213" t="s">
        <v>27</v>
      </c>
      <c r="C537" s="213"/>
      <c r="D537" s="213"/>
      <c r="E537" s="213"/>
      <c r="F537" s="213"/>
      <c r="G537" s="213"/>
      <c r="H537" s="213"/>
      <c r="I537" s="213"/>
      <c r="J537" s="213"/>
      <c r="K537" s="213"/>
      <c r="L537" s="213"/>
      <c r="M537" s="213"/>
      <c r="N537" s="213"/>
      <c r="O537" s="213"/>
      <c r="P537" s="213"/>
      <c r="Q537" s="165"/>
    </row>
    <row r="538" spans="2:17" ht="31.5" customHeight="1" thickBot="1" x14ac:dyDescent="0.3">
      <c r="B538" s="188" t="s">
        <v>28</v>
      </c>
      <c r="C538" s="189"/>
      <c r="D538" s="189"/>
      <c r="E538" s="189"/>
      <c r="F538" s="190"/>
      <c r="G538" s="188" t="s">
        <v>29</v>
      </c>
      <c r="H538" s="189"/>
      <c r="I538" s="189"/>
      <c r="J538" s="190"/>
      <c r="K538" s="189" t="s">
        <v>30</v>
      </c>
      <c r="L538" s="189"/>
      <c r="M538" s="189"/>
      <c r="N538" s="189"/>
      <c r="O538" s="188" t="s">
        <v>31</v>
      </c>
      <c r="P538" s="190"/>
      <c r="Q538" s="81"/>
    </row>
    <row r="539" spans="2:17" ht="51.75" thickBot="1" x14ac:dyDescent="0.3">
      <c r="B539" s="201" t="s">
        <v>32</v>
      </c>
      <c r="C539" s="211"/>
      <c r="D539" s="166" t="s">
        <v>33</v>
      </c>
      <c r="E539" s="149" t="s">
        <v>34</v>
      </c>
      <c r="F539" s="167" t="s">
        <v>35</v>
      </c>
      <c r="G539" s="72" t="s">
        <v>36</v>
      </c>
      <c r="H539" s="73" t="s">
        <v>37</v>
      </c>
      <c r="I539" s="74" t="s">
        <v>38</v>
      </c>
      <c r="J539" s="71" t="s">
        <v>39</v>
      </c>
      <c r="K539" s="75" t="s">
        <v>40</v>
      </c>
      <c r="L539" s="69" t="s">
        <v>41</v>
      </c>
      <c r="M539" s="69" t="s">
        <v>42</v>
      </c>
      <c r="N539" s="70" t="s">
        <v>43</v>
      </c>
      <c r="O539" s="77" t="s">
        <v>45</v>
      </c>
      <c r="P539" s="78" t="s">
        <v>46</v>
      </c>
      <c r="Q539" s="95"/>
    </row>
    <row r="540" spans="2:17" x14ac:dyDescent="0.25">
      <c r="B540" s="151" t="s">
        <v>2402</v>
      </c>
      <c r="C540" s="168" t="s">
        <v>2403</v>
      </c>
      <c r="D540" s="169" t="s">
        <v>2212</v>
      </c>
      <c r="E540" s="169" t="s">
        <v>2212</v>
      </c>
      <c r="F540" s="170">
        <v>1700915540101</v>
      </c>
      <c r="G540" s="171" t="s">
        <v>2212</v>
      </c>
      <c r="H540" s="171" t="s">
        <v>2212</v>
      </c>
      <c r="I540" s="171" t="s">
        <v>2212</v>
      </c>
      <c r="J540" s="171" t="s">
        <v>65</v>
      </c>
      <c r="K540" s="172">
        <v>0</v>
      </c>
      <c r="L540" s="173">
        <v>0</v>
      </c>
      <c r="M540" s="173" t="s">
        <v>67</v>
      </c>
      <c r="N540" s="172">
        <v>0</v>
      </c>
      <c r="O540" s="174"/>
      <c r="P540" s="174"/>
      <c r="Q540" s="151"/>
    </row>
    <row r="541" spans="2:17" x14ac:dyDescent="0.25">
      <c r="B541" s="151" t="s">
        <v>2404</v>
      </c>
      <c r="C541" s="168" t="s">
        <v>2405</v>
      </c>
      <c r="D541" s="169" t="s">
        <v>2212</v>
      </c>
      <c r="E541" s="169" t="s">
        <v>2212</v>
      </c>
      <c r="F541" s="170">
        <v>3007904730101</v>
      </c>
      <c r="G541" s="171" t="s">
        <v>2212</v>
      </c>
      <c r="H541" s="171" t="s">
        <v>2212</v>
      </c>
      <c r="I541" s="171" t="s">
        <v>2212</v>
      </c>
      <c r="J541" s="171" t="s">
        <v>65</v>
      </c>
      <c r="K541" s="172">
        <v>0</v>
      </c>
      <c r="L541" s="173">
        <v>0</v>
      </c>
      <c r="M541" s="173" t="s">
        <v>67</v>
      </c>
      <c r="N541" s="172">
        <v>0</v>
      </c>
      <c r="O541" s="174"/>
      <c r="P541" s="174"/>
      <c r="Q541" s="151"/>
    </row>
    <row r="542" spans="2:17" x14ac:dyDescent="0.25">
      <c r="B542" s="151" t="s">
        <v>1752</v>
      </c>
      <c r="C542" s="168" t="s">
        <v>2406</v>
      </c>
      <c r="D542" s="169" t="s">
        <v>2212</v>
      </c>
      <c r="E542" s="169" t="s">
        <v>2212</v>
      </c>
      <c r="F542" s="170">
        <v>2999484070101</v>
      </c>
      <c r="G542" s="171" t="s">
        <v>2212</v>
      </c>
      <c r="H542" s="171" t="s">
        <v>2212</v>
      </c>
      <c r="I542" s="171" t="s">
        <v>2212</v>
      </c>
      <c r="J542" s="171" t="s">
        <v>65</v>
      </c>
      <c r="K542" s="172">
        <v>0</v>
      </c>
      <c r="L542" s="173">
        <v>0</v>
      </c>
      <c r="M542" s="173" t="s">
        <v>67</v>
      </c>
      <c r="N542" s="172">
        <v>0</v>
      </c>
      <c r="O542" s="174"/>
      <c r="P542" s="174"/>
      <c r="Q542" s="151"/>
    </row>
    <row r="543" spans="2:17" x14ac:dyDescent="0.25">
      <c r="B543" s="151" t="s">
        <v>340</v>
      </c>
      <c r="C543" s="168" t="s">
        <v>2403</v>
      </c>
      <c r="D543" s="169" t="s">
        <v>2212</v>
      </c>
      <c r="E543" s="169" t="s">
        <v>2212</v>
      </c>
      <c r="F543" s="170">
        <v>1631656880101</v>
      </c>
      <c r="G543" s="171" t="s">
        <v>2212</v>
      </c>
      <c r="H543" s="171" t="s">
        <v>2212</v>
      </c>
      <c r="I543" s="171" t="s">
        <v>2212</v>
      </c>
      <c r="J543" s="171" t="s">
        <v>65</v>
      </c>
      <c r="K543" s="172">
        <v>0</v>
      </c>
      <c r="L543" s="173">
        <v>0</v>
      </c>
      <c r="M543" s="173" t="s">
        <v>67</v>
      </c>
      <c r="N543" s="172">
        <v>0</v>
      </c>
      <c r="O543" s="174"/>
      <c r="P543" s="174"/>
      <c r="Q543" s="151"/>
    </row>
    <row r="544" spans="2:17" x14ac:dyDescent="0.25">
      <c r="B544" s="151" t="s">
        <v>2407</v>
      </c>
      <c r="C544" s="168" t="s">
        <v>444</v>
      </c>
      <c r="D544" s="169" t="s">
        <v>2212</v>
      </c>
      <c r="E544" s="169" t="s">
        <v>2212</v>
      </c>
      <c r="F544" s="170">
        <v>2597677000503</v>
      </c>
      <c r="G544" s="171" t="s">
        <v>2212</v>
      </c>
      <c r="H544" s="171" t="s">
        <v>2212</v>
      </c>
      <c r="I544" s="171" t="s">
        <v>2212</v>
      </c>
      <c r="J544" s="171" t="s">
        <v>65</v>
      </c>
      <c r="K544" s="172">
        <v>0</v>
      </c>
      <c r="L544" s="173">
        <v>0</v>
      </c>
      <c r="M544" s="173" t="s">
        <v>67</v>
      </c>
      <c r="N544" s="172">
        <v>0</v>
      </c>
      <c r="O544" s="174"/>
      <c r="P544" s="174"/>
      <c r="Q544" s="151"/>
    </row>
    <row r="545" spans="2:17" x14ac:dyDescent="0.25">
      <c r="B545" s="151" t="s">
        <v>2408</v>
      </c>
      <c r="C545" s="168" t="s">
        <v>2409</v>
      </c>
      <c r="D545" s="169" t="s">
        <v>2212</v>
      </c>
      <c r="E545" s="169" t="s">
        <v>2212</v>
      </c>
      <c r="F545" s="170">
        <v>2578828390101</v>
      </c>
      <c r="G545" s="171" t="s">
        <v>2212</v>
      </c>
      <c r="H545" s="171" t="s">
        <v>2212</v>
      </c>
      <c r="I545" s="171" t="s">
        <v>2212</v>
      </c>
      <c r="J545" s="171" t="s">
        <v>65</v>
      </c>
      <c r="K545" s="172">
        <v>0</v>
      </c>
      <c r="L545" s="173">
        <v>0</v>
      </c>
      <c r="M545" s="173" t="s">
        <v>67</v>
      </c>
      <c r="N545" s="172">
        <v>0</v>
      </c>
      <c r="O545" s="174"/>
      <c r="P545" s="174"/>
      <c r="Q545" s="151"/>
    </row>
    <row r="546" spans="2:17" x14ac:dyDescent="0.25">
      <c r="B546" s="151" t="s">
        <v>1524</v>
      </c>
      <c r="C546" s="168" t="s">
        <v>2410</v>
      </c>
      <c r="D546" s="169" t="s">
        <v>2212</v>
      </c>
      <c r="E546" s="169" t="s">
        <v>2212</v>
      </c>
      <c r="F546" s="170">
        <v>2500476400101</v>
      </c>
      <c r="G546" s="171" t="s">
        <v>2212</v>
      </c>
      <c r="H546" s="171" t="s">
        <v>2212</v>
      </c>
      <c r="I546" s="171" t="s">
        <v>2212</v>
      </c>
      <c r="J546" s="171" t="s">
        <v>65</v>
      </c>
      <c r="K546" s="172">
        <v>0</v>
      </c>
      <c r="L546" s="173">
        <v>0</v>
      </c>
      <c r="M546" s="173" t="s">
        <v>67</v>
      </c>
      <c r="N546" s="172">
        <v>0</v>
      </c>
      <c r="O546" s="174"/>
      <c r="P546" s="174"/>
      <c r="Q546" s="151"/>
    </row>
    <row r="547" spans="2:17" x14ac:dyDescent="0.25">
      <c r="B547" s="151" t="s">
        <v>2411</v>
      </c>
      <c r="C547" s="168" t="s">
        <v>1781</v>
      </c>
      <c r="D547" s="169" t="s">
        <v>2212</v>
      </c>
      <c r="E547" s="169" t="s">
        <v>2212</v>
      </c>
      <c r="F547" s="170">
        <v>2409479750101</v>
      </c>
      <c r="G547" s="171" t="s">
        <v>2212</v>
      </c>
      <c r="H547" s="171" t="s">
        <v>2212</v>
      </c>
      <c r="I547" s="171" t="s">
        <v>2212</v>
      </c>
      <c r="J547" s="171" t="s">
        <v>65</v>
      </c>
      <c r="K547" s="172">
        <v>0</v>
      </c>
      <c r="L547" s="173">
        <v>0</v>
      </c>
      <c r="M547" s="173" t="s">
        <v>67</v>
      </c>
      <c r="N547" s="172">
        <v>0</v>
      </c>
      <c r="O547" s="174"/>
      <c r="P547" s="174"/>
      <c r="Q547" s="151"/>
    </row>
    <row r="548" spans="2:17" x14ac:dyDescent="0.25">
      <c r="B548" s="151" t="s">
        <v>2412</v>
      </c>
      <c r="C548" s="168" t="s">
        <v>2410</v>
      </c>
      <c r="D548" s="169" t="s">
        <v>2212</v>
      </c>
      <c r="E548" s="169" t="s">
        <v>2212</v>
      </c>
      <c r="F548" s="170">
        <v>3001859520101</v>
      </c>
      <c r="G548" s="171" t="s">
        <v>2212</v>
      </c>
      <c r="H548" s="171" t="s">
        <v>2212</v>
      </c>
      <c r="I548" s="171" t="s">
        <v>2212</v>
      </c>
      <c r="J548" s="171" t="s">
        <v>65</v>
      </c>
      <c r="K548" s="172">
        <v>0</v>
      </c>
      <c r="L548" s="173">
        <v>0</v>
      </c>
      <c r="M548" s="173" t="s">
        <v>67</v>
      </c>
      <c r="N548" s="172">
        <v>0</v>
      </c>
      <c r="O548" s="174"/>
      <c r="P548" s="174"/>
      <c r="Q548" s="151"/>
    </row>
    <row r="549" spans="2:17" x14ac:dyDescent="0.25">
      <c r="B549" s="151" t="s">
        <v>2413</v>
      </c>
      <c r="C549" s="168" t="s">
        <v>2414</v>
      </c>
      <c r="D549" s="169" t="s">
        <v>2212</v>
      </c>
      <c r="E549" s="169" t="s">
        <v>2212</v>
      </c>
      <c r="F549" s="170">
        <v>2978423950101</v>
      </c>
      <c r="G549" s="171" t="s">
        <v>2212</v>
      </c>
      <c r="H549" s="171" t="s">
        <v>2212</v>
      </c>
      <c r="I549" s="171" t="s">
        <v>2212</v>
      </c>
      <c r="J549" s="171" t="s">
        <v>65</v>
      </c>
      <c r="K549" s="172">
        <v>0</v>
      </c>
      <c r="L549" s="173">
        <v>0</v>
      </c>
      <c r="M549" s="173" t="s">
        <v>67</v>
      </c>
      <c r="N549" s="172">
        <v>0</v>
      </c>
      <c r="O549" s="174"/>
      <c r="P549" s="174"/>
      <c r="Q549" s="151"/>
    </row>
    <row r="550" spans="2:17" x14ac:dyDescent="0.25">
      <c r="B550" s="151" t="s">
        <v>2415</v>
      </c>
      <c r="C550" s="168" t="s">
        <v>2416</v>
      </c>
      <c r="D550" s="169" t="s">
        <v>2212</v>
      </c>
      <c r="E550" s="169" t="s">
        <v>2212</v>
      </c>
      <c r="F550" s="170">
        <v>2612321850101</v>
      </c>
      <c r="G550" s="171" t="s">
        <v>2212</v>
      </c>
      <c r="H550" s="171" t="s">
        <v>2212</v>
      </c>
      <c r="I550" s="171" t="s">
        <v>2212</v>
      </c>
      <c r="J550" s="171" t="s">
        <v>65</v>
      </c>
      <c r="K550" s="172">
        <v>0</v>
      </c>
      <c r="L550" s="173">
        <v>0</v>
      </c>
      <c r="M550" s="173" t="s">
        <v>67</v>
      </c>
      <c r="N550" s="172">
        <v>0</v>
      </c>
      <c r="O550" s="174"/>
      <c r="P550" s="174"/>
      <c r="Q550" s="151"/>
    </row>
    <row r="551" spans="2:17" x14ac:dyDescent="0.25">
      <c r="B551" s="151" t="s">
        <v>2417</v>
      </c>
      <c r="C551" s="168" t="s">
        <v>2418</v>
      </c>
      <c r="D551" s="169" t="s">
        <v>2212</v>
      </c>
      <c r="E551" s="169" t="s">
        <v>2212</v>
      </c>
      <c r="F551" s="170">
        <v>1836683910603</v>
      </c>
      <c r="G551" s="171" t="s">
        <v>2212</v>
      </c>
      <c r="H551" s="171" t="s">
        <v>2212</v>
      </c>
      <c r="I551" s="171" t="s">
        <v>2212</v>
      </c>
      <c r="J551" s="171" t="s">
        <v>65</v>
      </c>
      <c r="K551" s="172">
        <v>0</v>
      </c>
      <c r="L551" s="173">
        <v>0</v>
      </c>
      <c r="M551" s="173" t="s">
        <v>67</v>
      </c>
      <c r="N551" s="172">
        <v>0</v>
      </c>
      <c r="O551" s="174"/>
      <c r="P551" s="174"/>
      <c r="Q551" s="151"/>
    </row>
    <row r="552" spans="2:17" x14ac:dyDescent="0.25">
      <c r="B552" s="151" t="s">
        <v>2419</v>
      </c>
      <c r="C552" s="168" t="s">
        <v>2420</v>
      </c>
      <c r="D552" s="169" t="s">
        <v>2212</v>
      </c>
      <c r="E552" s="169" t="s">
        <v>2212</v>
      </c>
      <c r="F552" s="170">
        <v>1835948000101</v>
      </c>
      <c r="G552" s="171" t="s">
        <v>2212</v>
      </c>
      <c r="H552" s="171" t="s">
        <v>2212</v>
      </c>
      <c r="I552" s="171" t="s">
        <v>2212</v>
      </c>
      <c r="J552" s="171" t="s">
        <v>65</v>
      </c>
      <c r="K552" s="172">
        <v>0</v>
      </c>
      <c r="L552" s="173">
        <v>0</v>
      </c>
      <c r="M552" s="173" t="s">
        <v>67</v>
      </c>
      <c r="N552" s="172">
        <v>0</v>
      </c>
      <c r="O552" s="174"/>
      <c r="P552" s="174"/>
      <c r="Q552" s="151"/>
    </row>
    <row r="553" spans="2:17" x14ac:dyDescent="0.25">
      <c r="B553" s="151" t="s">
        <v>2421</v>
      </c>
      <c r="C553" s="168" t="s">
        <v>2422</v>
      </c>
      <c r="D553" s="169" t="s">
        <v>2212</v>
      </c>
      <c r="E553" s="169" t="s">
        <v>2212</v>
      </c>
      <c r="F553" s="170">
        <v>1774123051327</v>
      </c>
      <c r="G553" s="171" t="s">
        <v>2212</v>
      </c>
      <c r="H553" s="171" t="s">
        <v>2212</v>
      </c>
      <c r="I553" s="171" t="s">
        <v>2212</v>
      </c>
      <c r="J553" s="171" t="s">
        <v>65</v>
      </c>
      <c r="K553" s="172">
        <v>0</v>
      </c>
      <c r="L553" s="173">
        <v>0</v>
      </c>
      <c r="M553" s="173" t="s">
        <v>67</v>
      </c>
      <c r="N553" s="172">
        <v>0</v>
      </c>
      <c r="O553" s="174"/>
      <c r="P553" s="174"/>
      <c r="Q553" s="151"/>
    </row>
    <row r="554" spans="2:17" x14ac:dyDescent="0.25">
      <c r="B554" s="151" t="s">
        <v>407</v>
      </c>
      <c r="C554" s="168" t="s">
        <v>2423</v>
      </c>
      <c r="D554" s="169" t="s">
        <v>2212</v>
      </c>
      <c r="E554" s="169" t="s">
        <v>2212</v>
      </c>
      <c r="F554" s="170">
        <v>1718393230101</v>
      </c>
      <c r="G554" s="171" t="s">
        <v>2212</v>
      </c>
      <c r="H554" s="171" t="s">
        <v>2212</v>
      </c>
      <c r="I554" s="171" t="s">
        <v>2212</v>
      </c>
      <c r="J554" s="171" t="s">
        <v>65</v>
      </c>
      <c r="K554" s="172">
        <v>0</v>
      </c>
      <c r="L554" s="173">
        <v>0</v>
      </c>
      <c r="M554" s="173" t="s">
        <v>67</v>
      </c>
      <c r="N554" s="172">
        <v>0</v>
      </c>
      <c r="O554" s="174"/>
      <c r="P554" s="174"/>
      <c r="Q554" s="151"/>
    </row>
    <row r="555" spans="2:17" x14ac:dyDescent="0.25">
      <c r="B555" s="151" t="s">
        <v>2424</v>
      </c>
      <c r="C555" s="168" t="s">
        <v>2425</v>
      </c>
      <c r="D555" s="169" t="s">
        <v>2212</v>
      </c>
      <c r="E555" s="169" t="s">
        <v>2212</v>
      </c>
      <c r="F555" s="170">
        <v>1714494870101</v>
      </c>
      <c r="G555" s="171" t="s">
        <v>2212</v>
      </c>
      <c r="H555" s="171" t="s">
        <v>2212</v>
      </c>
      <c r="I555" s="171" t="s">
        <v>2212</v>
      </c>
      <c r="J555" s="171" t="s">
        <v>65</v>
      </c>
      <c r="K555" s="172">
        <v>0</v>
      </c>
      <c r="L555" s="173">
        <v>0</v>
      </c>
      <c r="M555" s="173" t="s">
        <v>67</v>
      </c>
      <c r="N555" s="172">
        <v>0</v>
      </c>
      <c r="O555" s="174"/>
      <c r="P555" s="174"/>
      <c r="Q555" s="151"/>
    </row>
    <row r="556" spans="2:17" x14ac:dyDescent="0.25">
      <c r="B556" s="151" t="s">
        <v>2426</v>
      </c>
      <c r="C556" s="168" t="s">
        <v>2427</v>
      </c>
      <c r="D556" s="169" t="s">
        <v>2212</v>
      </c>
      <c r="E556" s="169" t="s">
        <v>2212</v>
      </c>
      <c r="F556" s="170">
        <v>2248192080101</v>
      </c>
      <c r="G556" s="171" t="s">
        <v>2212</v>
      </c>
      <c r="H556" s="171" t="s">
        <v>2212</v>
      </c>
      <c r="I556" s="171" t="s">
        <v>2212</v>
      </c>
      <c r="J556" s="171" t="s">
        <v>65</v>
      </c>
      <c r="K556" s="172">
        <v>0</v>
      </c>
      <c r="L556" s="173">
        <v>0</v>
      </c>
      <c r="M556" s="173" t="s">
        <v>67</v>
      </c>
      <c r="N556" s="172">
        <v>0</v>
      </c>
      <c r="O556" s="174"/>
      <c r="P556" s="174"/>
      <c r="Q556" s="151"/>
    </row>
    <row r="557" spans="2:17" x14ac:dyDescent="0.25">
      <c r="B557" s="151" t="s">
        <v>481</v>
      </c>
      <c r="C557" s="168" t="s">
        <v>192</v>
      </c>
      <c r="D557" s="169" t="s">
        <v>2212</v>
      </c>
      <c r="E557" s="169" t="s">
        <v>2212</v>
      </c>
      <c r="F557" s="170">
        <v>2713547200101</v>
      </c>
      <c r="G557" s="171" t="s">
        <v>2212</v>
      </c>
      <c r="H557" s="171" t="s">
        <v>2212</v>
      </c>
      <c r="I557" s="171" t="s">
        <v>2212</v>
      </c>
      <c r="J557" s="171" t="s">
        <v>65</v>
      </c>
      <c r="K557" s="172">
        <v>0</v>
      </c>
      <c r="L557" s="173">
        <v>0</v>
      </c>
      <c r="M557" s="173" t="s">
        <v>67</v>
      </c>
      <c r="N557" s="172">
        <v>0</v>
      </c>
      <c r="O557" s="174"/>
      <c r="P557" s="174"/>
      <c r="Q557" s="151"/>
    </row>
    <row r="558" spans="2:17" x14ac:dyDescent="0.25">
      <c r="B558" s="151" t="s">
        <v>2428</v>
      </c>
      <c r="C558" s="168" t="s">
        <v>2429</v>
      </c>
      <c r="D558" s="169" t="s">
        <v>2212</v>
      </c>
      <c r="E558" s="169" t="s">
        <v>2212</v>
      </c>
      <c r="F558" s="170">
        <v>1887412400101</v>
      </c>
      <c r="G558" s="171" t="s">
        <v>2212</v>
      </c>
      <c r="H558" s="171" t="s">
        <v>2212</v>
      </c>
      <c r="I558" s="171" t="s">
        <v>2212</v>
      </c>
      <c r="J558" s="171" t="s">
        <v>65</v>
      </c>
      <c r="K558" s="172">
        <v>0</v>
      </c>
      <c r="L558" s="173">
        <v>0</v>
      </c>
      <c r="M558" s="173" t="s">
        <v>67</v>
      </c>
      <c r="N558" s="172">
        <v>0</v>
      </c>
      <c r="O558" s="174"/>
      <c r="P558" s="174"/>
      <c r="Q558" s="151"/>
    </row>
    <row r="559" spans="2:17" x14ac:dyDescent="0.25">
      <c r="B559" s="151" t="s">
        <v>407</v>
      </c>
      <c r="C559" s="168" t="s">
        <v>2430</v>
      </c>
      <c r="D559" s="169" t="s">
        <v>2212</v>
      </c>
      <c r="E559" s="169" t="s">
        <v>2212</v>
      </c>
      <c r="F559" s="170">
        <v>1831178321910</v>
      </c>
      <c r="G559" s="171" t="s">
        <v>2212</v>
      </c>
      <c r="H559" s="171" t="s">
        <v>2212</v>
      </c>
      <c r="I559" s="171" t="s">
        <v>2212</v>
      </c>
      <c r="J559" s="171" t="s">
        <v>65</v>
      </c>
      <c r="K559" s="172">
        <v>0</v>
      </c>
      <c r="L559" s="173">
        <v>0</v>
      </c>
      <c r="M559" s="173" t="s">
        <v>67</v>
      </c>
      <c r="N559" s="172">
        <v>0</v>
      </c>
      <c r="O559" s="174"/>
      <c r="P559" s="174"/>
      <c r="Q559" s="151"/>
    </row>
    <row r="560" spans="2:17" x14ac:dyDescent="0.25">
      <c r="B560" s="151" t="s">
        <v>1740</v>
      </c>
      <c r="C560" s="168" t="s">
        <v>2431</v>
      </c>
      <c r="D560" s="169" t="s">
        <v>2212</v>
      </c>
      <c r="E560" s="169" t="s">
        <v>2212</v>
      </c>
      <c r="F560" s="170">
        <v>1762289180101</v>
      </c>
      <c r="G560" s="171" t="s">
        <v>2212</v>
      </c>
      <c r="H560" s="171" t="s">
        <v>2212</v>
      </c>
      <c r="I560" s="171" t="s">
        <v>2212</v>
      </c>
      <c r="J560" s="171" t="s">
        <v>65</v>
      </c>
      <c r="K560" s="172">
        <v>0</v>
      </c>
      <c r="L560" s="173">
        <v>0</v>
      </c>
      <c r="M560" s="173" t="s">
        <v>67</v>
      </c>
      <c r="N560" s="172">
        <v>0</v>
      </c>
      <c r="O560" s="174"/>
      <c r="P560" s="174"/>
      <c r="Q560" s="151"/>
    </row>
    <row r="561" spans="2:17" x14ac:dyDescent="0.25">
      <c r="B561" s="151" t="s">
        <v>2432</v>
      </c>
      <c r="C561" s="168" t="s">
        <v>2433</v>
      </c>
      <c r="D561" s="169" t="s">
        <v>2212</v>
      </c>
      <c r="E561" s="169" t="s">
        <v>2212</v>
      </c>
      <c r="F561" s="170">
        <v>2418213200101</v>
      </c>
      <c r="G561" s="171" t="s">
        <v>2212</v>
      </c>
      <c r="H561" s="171" t="s">
        <v>2212</v>
      </c>
      <c r="I561" s="171" t="s">
        <v>2212</v>
      </c>
      <c r="J561" s="171" t="s">
        <v>65</v>
      </c>
      <c r="K561" s="172">
        <v>0</v>
      </c>
      <c r="L561" s="173">
        <v>0</v>
      </c>
      <c r="M561" s="173" t="s">
        <v>67</v>
      </c>
      <c r="N561" s="172">
        <v>0</v>
      </c>
      <c r="O561" s="174"/>
      <c r="P561" s="174"/>
      <c r="Q561" s="151"/>
    </row>
    <row r="562" spans="2:17" x14ac:dyDescent="0.25">
      <c r="B562" s="151" t="s">
        <v>1453</v>
      </c>
      <c r="C562" s="168" t="s">
        <v>2434</v>
      </c>
      <c r="D562" s="169" t="s">
        <v>2212</v>
      </c>
      <c r="E562" s="169" t="s">
        <v>2212</v>
      </c>
      <c r="F562" s="170">
        <v>2552604900203</v>
      </c>
      <c r="G562" s="171" t="s">
        <v>2212</v>
      </c>
      <c r="H562" s="171" t="s">
        <v>2212</v>
      </c>
      <c r="I562" s="171" t="s">
        <v>2212</v>
      </c>
      <c r="J562" s="171" t="s">
        <v>65</v>
      </c>
      <c r="K562" s="172">
        <v>0</v>
      </c>
      <c r="L562" s="173">
        <v>0</v>
      </c>
      <c r="M562" s="173" t="s">
        <v>67</v>
      </c>
      <c r="N562" s="172">
        <v>0</v>
      </c>
      <c r="O562" s="174"/>
      <c r="P562" s="174"/>
      <c r="Q562" s="151"/>
    </row>
    <row r="563" spans="2:17" x14ac:dyDescent="0.25">
      <c r="B563" s="151" t="s">
        <v>2435</v>
      </c>
      <c r="C563" s="168" t="s">
        <v>2436</v>
      </c>
      <c r="D563" s="169" t="s">
        <v>2212</v>
      </c>
      <c r="E563" s="169" t="s">
        <v>2212</v>
      </c>
      <c r="F563" s="170">
        <v>1971258910101</v>
      </c>
      <c r="G563" s="171" t="s">
        <v>2212</v>
      </c>
      <c r="H563" s="171" t="s">
        <v>2212</v>
      </c>
      <c r="I563" s="171" t="s">
        <v>2212</v>
      </c>
      <c r="J563" s="171" t="s">
        <v>65</v>
      </c>
      <c r="K563" s="172">
        <v>0</v>
      </c>
      <c r="L563" s="173">
        <v>0</v>
      </c>
      <c r="M563" s="173" t="s">
        <v>67</v>
      </c>
      <c r="N563" s="172">
        <v>0</v>
      </c>
      <c r="O563" s="174"/>
      <c r="P563" s="174"/>
      <c r="Q563" s="151"/>
    </row>
    <row r="564" spans="2:17" x14ac:dyDescent="0.25">
      <c r="B564" s="151" t="s">
        <v>2437</v>
      </c>
      <c r="C564" s="168" t="s">
        <v>2438</v>
      </c>
      <c r="D564" s="169" t="s">
        <v>2212</v>
      </c>
      <c r="E564" s="169" t="s">
        <v>2212</v>
      </c>
      <c r="F564" s="170">
        <v>3629858390101</v>
      </c>
      <c r="G564" s="171" t="s">
        <v>2212</v>
      </c>
      <c r="H564" s="171" t="s">
        <v>2212</v>
      </c>
      <c r="I564" s="171" t="s">
        <v>2212</v>
      </c>
      <c r="J564" s="171" t="s">
        <v>65</v>
      </c>
      <c r="K564" s="172">
        <v>0</v>
      </c>
      <c r="L564" s="173">
        <v>0</v>
      </c>
      <c r="M564" s="173" t="s">
        <v>67</v>
      </c>
      <c r="N564" s="172">
        <v>0</v>
      </c>
      <c r="O564" s="174"/>
      <c r="P564" s="174"/>
      <c r="Q564" s="151"/>
    </row>
    <row r="565" spans="2:17" x14ac:dyDescent="0.25">
      <c r="B565" s="151" t="s">
        <v>2439</v>
      </c>
      <c r="C565" s="168" t="s">
        <v>2440</v>
      </c>
      <c r="D565" s="169" t="s">
        <v>2212</v>
      </c>
      <c r="E565" s="169" t="s">
        <v>2212</v>
      </c>
      <c r="F565" s="170">
        <v>3295318401107</v>
      </c>
      <c r="G565" s="171" t="s">
        <v>2212</v>
      </c>
      <c r="H565" s="171" t="s">
        <v>2212</v>
      </c>
      <c r="I565" s="171" t="s">
        <v>2212</v>
      </c>
      <c r="J565" s="171" t="s">
        <v>65</v>
      </c>
      <c r="K565" s="172">
        <v>0</v>
      </c>
      <c r="L565" s="173">
        <v>0</v>
      </c>
      <c r="M565" s="173" t="s">
        <v>67</v>
      </c>
      <c r="N565" s="172">
        <v>0</v>
      </c>
      <c r="O565" s="174"/>
      <c r="P565" s="174"/>
      <c r="Q565" s="151"/>
    </row>
    <row r="566" spans="2:17" x14ac:dyDescent="0.25">
      <c r="B566" s="151" t="s">
        <v>2441</v>
      </c>
      <c r="C566" s="168" t="s">
        <v>2442</v>
      </c>
      <c r="D566" s="169" t="s">
        <v>2212</v>
      </c>
      <c r="E566" s="169" t="s">
        <v>2212</v>
      </c>
      <c r="F566" s="170">
        <v>2439863780101</v>
      </c>
      <c r="G566" s="171" t="s">
        <v>2212</v>
      </c>
      <c r="H566" s="171" t="s">
        <v>2212</v>
      </c>
      <c r="I566" s="171" t="s">
        <v>2212</v>
      </c>
      <c r="J566" s="171" t="s">
        <v>65</v>
      </c>
      <c r="K566" s="172">
        <v>0</v>
      </c>
      <c r="L566" s="173">
        <v>0</v>
      </c>
      <c r="M566" s="173" t="s">
        <v>65</v>
      </c>
      <c r="N566" s="172">
        <v>0</v>
      </c>
      <c r="O566" s="174"/>
      <c r="P566" s="174"/>
      <c r="Q566" s="151"/>
    </row>
    <row r="567" spans="2:17" x14ac:dyDescent="0.25">
      <c r="B567" s="151" t="s">
        <v>2443</v>
      </c>
      <c r="C567" s="168" t="s">
        <v>158</v>
      </c>
      <c r="D567" s="169" t="s">
        <v>2212</v>
      </c>
      <c r="E567" s="169" t="s">
        <v>2212</v>
      </c>
      <c r="F567" s="170">
        <v>2368725830101</v>
      </c>
      <c r="G567" s="171" t="s">
        <v>2212</v>
      </c>
      <c r="H567" s="171" t="s">
        <v>2212</v>
      </c>
      <c r="I567" s="171" t="s">
        <v>2212</v>
      </c>
      <c r="J567" s="171" t="s">
        <v>65</v>
      </c>
      <c r="K567" s="172">
        <v>0</v>
      </c>
      <c r="L567" s="173">
        <v>0</v>
      </c>
      <c r="M567" s="173" t="s">
        <v>65</v>
      </c>
      <c r="N567" s="172">
        <v>0</v>
      </c>
      <c r="O567" s="174"/>
      <c r="P567" s="174"/>
      <c r="Q567" s="151"/>
    </row>
  </sheetData>
  <mergeCells count="96">
    <mergeCell ref="B539:C539"/>
    <mergeCell ref="B536:P536"/>
    <mergeCell ref="B537:P537"/>
    <mergeCell ref="B538:F538"/>
    <mergeCell ref="G538:J538"/>
    <mergeCell ref="K538:N538"/>
    <mergeCell ref="O538:P538"/>
    <mergeCell ref="B526:H526"/>
    <mergeCell ref="I526:K526"/>
    <mergeCell ref="L526:N526"/>
    <mergeCell ref="C390:Q390"/>
    <mergeCell ref="B391:Q391"/>
    <mergeCell ref="B392:F392"/>
    <mergeCell ref="G392:J392"/>
    <mergeCell ref="K392:O392"/>
    <mergeCell ref="P392:Q392"/>
    <mergeCell ref="B393:C393"/>
    <mergeCell ref="B521:P521"/>
    <mergeCell ref="D522:O522"/>
    <mergeCell ref="D524:O524"/>
    <mergeCell ref="B525:O525"/>
    <mergeCell ref="N386:O386"/>
    <mergeCell ref="N387:O387"/>
    <mergeCell ref="B337:C337"/>
    <mergeCell ref="B380:P380"/>
    <mergeCell ref="C381:O381"/>
    <mergeCell ref="C383:O383"/>
    <mergeCell ref="B384:O384"/>
    <mergeCell ref="B385:G385"/>
    <mergeCell ref="H385:J385"/>
    <mergeCell ref="K385:M385"/>
    <mergeCell ref="N385:O385"/>
    <mergeCell ref="N331:O331"/>
    <mergeCell ref="C334:Q334"/>
    <mergeCell ref="B335:Q335"/>
    <mergeCell ref="B336:F336"/>
    <mergeCell ref="G336:J336"/>
    <mergeCell ref="K336:O336"/>
    <mergeCell ref="P336:Q336"/>
    <mergeCell ref="N330:O330"/>
    <mergeCell ref="B319:P319"/>
    <mergeCell ref="C320:O320"/>
    <mergeCell ref="C322:O322"/>
    <mergeCell ref="B323:O323"/>
    <mergeCell ref="B324:G324"/>
    <mergeCell ref="H324:J324"/>
    <mergeCell ref="K324:M324"/>
    <mergeCell ref="N324:O324"/>
    <mergeCell ref="N325:O325"/>
    <mergeCell ref="N326:O326"/>
    <mergeCell ref="N327:O327"/>
    <mergeCell ref="N328:O328"/>
    <mergeCell ref="N329:O329"/>
    <mergeCell ref="B293:C293"/>
    <mergeCell ref="B290:R290"/>
    <mergeCell ref="B291:R291"/>
    <mergeCell ref="B292:F292"/>
    <mergeCell ref="G292:J292"/>
    <mergeCell ref="K292:O292"/>
    <mergeCell ref="O287:P287"/>
    <mergeCell ref="O281:P281"/>
    <mergeCell ref="O282:P282"/>
    <mergeCell ref="O283:P283"/>
    <mergeCell ref="O284:P284"/>
    <mergeCell ref="O285:P285"/>
    <mergeCell ref="O286:P286"/>
    <mergeCell ref="C280:H280"/>
    <mergeCell ref="I280:K280"/>
    <mergeCell ref="L280:N280"/>
    <mergeCell ref="O280:P280"/>
    <mergeCell ref="O16:P16"/>
    <mergeCell ref="C18:Q18"/>
    <mergeCell ref="B19:Q19"/>
    <mergeCell ref="B20:F20"/>
    <mergeCell ref="G20:J20"/>
    <mergeCell ref="K20:O20"/>
    <mergeCell ref="P20:Q20"/>
    <mergeCell ref="B21:C21"/>
    <mergeCell ref="C275:Q275"/>
    <mergeCell ref="D276:P276"/>
    <mergeCell ref="D278:P278"/>
    <mergeCell ref="C279:P279"/>
    <mergeCell ref="O15:P15"/>
    <mergeCell ref="C4:Q4"/>
    <mergeCell ref="D5:P5"/>
    <mergeCell ref="D7:P7"/>
    <mergeCell ref="C8:P8"/>
    <mergeCell ref="C9:H9"/>
    <mergeCell ref="I9:K9"/>
    <mergeCell ref="L9:N9"/>
    <mergeCell ref="O9:P9"/>
    <mergeCell ref="O10:P10"/>
    <mergeCell ref="O11:P11"/>
    <mergeCell ref="O12:P12"/>
    <mergeCell ref="O13:P13"/>
    <mergeCell ref="O14:P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582"/>
  <sheetViews>
    <sheetView topLeftCell="A450" workbookViewId="0">
      <selection activeCell="T306" sqref="T306"/>
    </sheetView>
  </sheetViews>
  <sheetFormatPr baseColWidth="10" defaultRowHeight="15" x14ac:dyDescent="0.25"/>
  <cols>
    <col min="6" max="6" width="21.7109375" bestFit="1" customWidth="1"/>
    <col min="16" max="16" width="13" bestFit="1" customWidth="1"/>
    <col min="17" max="17" width="25.5703125" bestFit="1" customWidth="1"/>
  </cols>
  <sheetData>
    <row r="4" spans="2:17" ht="15.75" x14ac:dyDescent="0.25">
      <c r="B4" s="1"/>
      <c r="C4" s="182" t="s">
        <v>0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</row>
    <row r="5" spans="2:17" x14ac:dyDescent="0.25">
      <c r="B5" s="1"/>
      <c r="C5" s="2" t="s">
        <v>1</v>
      </c>
      <c r="D5" s="183" t="s">
        <v>2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3"/>
    </row>
    <row r="6" spans="2:17" x14ac:dyDescent="0.25">
      <c r="B6" s="1"/>
      <c r="C6" s="4"/>
      <c r="D6" s="5"/>
      <c r="E6" s="5"/>
      <c r="F6" s="5"/>
      <c r="G6" s="6"/>
      <c r="H6" s="6"/>
      <c r="I6" s="6"/>
      <c r="J6" s="6"/>
      <c r="K6" s="5"/>
      <c r="L6" s="5"/>
      <c r="M6" s="5"/>
      <c r="N6" s="5"/>
      <c r="O6" s="5"/>
      <c r="P6" s="5"/>
      <c r="Q6" s="7"/>
    </row>
    <row r="7" spans="2:17" x14ac:dyDescent="0.25">
      <c r="B7" s="1"/>
      <c r="C7" s="2" t="s">
        <v>3</v>
      </c>
      <c r="D7" s="183" t="s">
        <v>50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3"/>
    </row>
    <row r="8" spans="2:17" ht="15.75" thickBot="1" x14ac:dyDescent="0.3">
      <c r="B8" s="8"/>
      <c r="C8" s="184" t="s">
        <v>5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9"/>
    </row>
    <row r="9" spans="2:17" ht="15.75" thickBot="1" x14ac:dyDescent="0.3">
      <c r="B9" s="10"/>
      <c r="C9" s="185" t="s">
        <v>6</v>
      </c>
      <c r="D9" s="186"/>
      <c r="E9" s="186"/>
      <c r="F9" s="186"/>
      <c r="G9" s="186"/>
      <c r="H9" s="187"/>
      <c r="I9" s="185" t="s">
        <v>7</v>
      </c>
      <c r="J9" s="186"/>
      <c r="K9" s="187"/>
      <c r="L9" s="188" t="s">
        <v>8</v>
      </c>
      <c r="M9" s="189"/>
      <c r="N9" s="189"/>
      <c r="O9" s="188" t="s">
        <v>9</v>
      </c>
      <c r="P9" s="190"/>
      <c r="Q9" s="9"/>
    </row>
    <row r="10" spans="2:17" ht="39" thickBot="1" x14ac:dyDescent="0.3">
      <c r="B10" s="10"/>
      <c r="C10" s="11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3" t="s">
        <v>15</v>
      </c>
      <c r="I10" s="11" t="s">
        <v>16</v>
      </c>
      <c r="J10" s="14" t="s">
        <v>17</v>
      </c>
      <c r="K10" s="13" t="s">
        <v>18</v>
      </c>
      <c r="L10" s="15" t="s">
        <v>19</v>
      </c>
      <c r="M10" s="16" t="s">
        <v>20</v>
      </c>
      <c r="N10" s="17" t="s">
        <v>21</v>
      </c>
      <c r="O10" s="191" t="s">
        <v>22</v>
      </c>
      <c r="P10" s="192"/>
      <c r="Q10" s="18"/>
    </row>
    <row r="11" spans="2:17" x14ac:dyDescent="0.25">
      <c r="B11" s="10"/>
      <c r="C11" s="19">
        <v>13</v>
      </c>
      <c r="D11" s="20"/>
      <c r="E11" s="20"/>
      <c r="F11" s="21" t="s">
        <v>23</v>
      </c>
      <c r="G11" s="22"/>
      <c r="H11" s="23" t="s">
        <v>24</v>
      </c>
      <c r="I11" s="24" t="s">
        <v>25</v>
      </c>
      <c r="J11" s="25" t="s">
        <v>51</v>
      </c>
      <c r="K11" s="26">
        <v>291006.78999999998</v>
      </c>
      <c r="L11" s="27">
        <v>1235000</v>
      </c>
      <c r="M11" s="27">
        <v>1574292</v>
      </c>
      <c r="N11" s="27">
        <v>90970</v>
      </c>
      <c r="O11" s="193"/>
      <c r="P11" s="194"/>
      <c r="Q11" s="28"/>
    </row>
    <row r="12" spans="2:17" x14ac:dyDescent="0.25">
      <c r="B12" s="10"/>
      <c r="C12" s="29"/>
      <c r="D12" s="30"/>
      <c r="E12" s="30"/>
      <c r="F12" s="21"/>
      <c r="G12" s="22"/>
      <c r="H12" s="23"/>
      <c r="I12" s="24"/>
      <c r="J12" s="25"/>
      <c r="K12" s="26"/>
      <c r="L12" s="31"/>
      <c r="M12" s="32"/>
      <c r="N12" s="33"/>
      <c r="O12" s="180"/>
      <c r="P12" s="181"/>
      <c r="Q12" s="28"/>
    </row>
    <row r="13" spans="2:17" x14ac:dyDescent="0.25">
      <c r="B13" s="10"/>
      <c r="C13" s="29"/>
      <c r="D13" s="30"/>
      <c r="E13" s="30"/>
      <c r="F13" s="21"/>
      <c r="G13" s="22"/>
      <c r="H13" s="23"/>
      <c r="I13" s="24"/>
      <c r="J13" s="25"/>
      <c r="K13" s="26"/>
      <c r="L13" s="31"/>
      <c r="M13" s="32"/>
      <c r="N13" s="33"/>
      <c r="O13" s="180"/>
      <c r="P13" s="181"/>
      <c r="Q13" s="28"/>
    </row>
    <row r="14" spans="2:17" x14ac:dyDescent="0.25">
      <c r="B14" s="10"/>
      <c r="C14" s="29"/>
      <c r="D14" s="30"/>
      <c r="E14" s="30"/>
      <c r="F14" s="21"/>
      <c r="G14" s="22"/>
      <c r="H14" s="23"/>
      <c r="I14" s="24"/>
      <c r="J14" s="25"/>
      <c r="K14" s="26"/>
      <c r="L14" s="31"/>
      <c r="M14" s="32"/>
      <c r="N14" s="33"/>
      <c r="O14" s="180"/>
      <c r="P14" s="181"/>
      <c r="Q14" s="28"/>
    </row>
    <row r="15" spans="2:17" x14ac:dyDescent="0.25">
      <c r="B15" s="10"/>
      <c r="C15" s="29"/>
      <c r="D15" s="30"/>
      <c r="E15" s="30"/>
      <c r="F15" s="34"/>
      <c r="G15" s="35"/>
      <c r="H15" s="36"/>
      <c r="I15" s="37"/>
      <c r="J15" s="38"/>
      <c r="K15" s="39"/>
      <c r="L15" s="40"/>
      <c r="M15" s="41"/>
      <c r="N15" s="42"/>
      <c r="O15" s="180"/>
      <c r="P15" s="181"/>
      <c r="Q15" s="28"/>
    </row>
    <row r="16" spans="2:17" ht="15.75" thickBot="1" x14ac:dyDescent="0.3">
      <c r="B16" s="10"/>
      <c r="C16" s="43"/>
      <c r="D16" s="44"/>
      <c r="E16" s="44"/>
      <c r="F16" s="45"/>
      <c r="G16" s="46"/>
      <c r="H16" s="47"/>
      <c r="I16" s="48"/>
      <c r="J16" s="49"/>
      <c r="K16" s="50"/>
      <c r="L16" s="51"/>
      <c r="M16" s="52"/>
      <c r="N16" s="53"/>
      <c r="O16" s="195"/>
      <c r="P16" s="196"/>
      <c r="Q16" s="28"/>
    </row>
    <row r="17" spans="2:17" x14ac:dyDescent="0.25">
      <c r="B17" s="10"/>
      <c r="C17" s="28"/>
      <c r="D17" s="28"/>
      <c r="E17" s="28"/>
      <c r="F17" s="28"/>
      <c r="G17" s="54"/>
      <c r="H17" s="54"/>
      <c r="I17" s="54"/>
      <c r="J17" s="54"/>
      <c r="K17" s="28"/>
      <c r="L17" s="28"/>
      <c r="M17" s="28"/>
      <c r="N17" s="28"/>
      <c r="O17" s="55"/>
      <c r="P17" s="55"/>
      <c r="Q17" s="28"/>
    </row>
    <row r="18" spans="2:17" x14ac:dyDescent="0.25">
      <c r="B18" s="56"/>
      <c r="C18" s="197" t="s">
        <v>26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2:17" ht="15.75" thickBot="1" x14ac:dyDescent="0.3">
      <c r="B19" s="198" t="s">
        <v>27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</row>
    <row r="20" spans="2:17" ht="39" customHeight="1" thickBot="1" x14ac:dyDescent="0.3">
      <c r="B20" s="199" t="s">
        <v>28</v>
      </c>
      <c r="C20" s="199"/>
      <c r="D20" s="199"/>
      <c r="E20" s="199"/>
      <c r="F20" s="200"/>
      <c r="G20" s="185" t="s">
        <v>29</v>
      </c>
      <c r="H20" s="186"/>
      <c r="I20" s="186"/>
      <c r="J20" s="187"/>
      <c r="K20" s="186" t="s">
        <v>30</v>
      </c>
      <c r="L20" s="186"/>
      <c r="M20" s="186"/>
      <c r="N20" s="186"/>
      <c r="O20" s="187"/>
      <c r="P20" s="185" t="s">
        <v>31</v>
      </c>
      <c r="Q20" s="187"/>
    </row>
    <row r="21" spans="2:17" ht="51.75" thickBot="1" x14ac:dyDescent="0.3">
      <c r="B21" s="201" t="s">
        <v>32</v>
      </c>
      <c r="C21" s="202"/>
      <c r="D21" s="57" t="s">
        <v>33</v>
      </c>
      <c r="E21" s="58" t="s">
        <v>34</v>
      </c>
      <c r="F21" s="13" t="s">
        <v>35</v>
      </c>
      <c r="G21" s="11" t="s">
        <v>36</v>
      </c>
      <c r="H21" s="59" t="s">
        <v>37</v>
      </c>
      <c r="I21" s="17" t="s">
        <v>38</v>
      </c>
      <c r="J21" s="13" t="s">
        <v>39</v>
      </c>
      <c r="K21" s="60" t="s">
        <v>40</v>
      </c>
      <c r="L21" s="57" t="s">
        <v>41</v>
      </c>
      <c r="M21" s="57" t="s">
        <v>42</v>
      </c>
      <c r="N21" s="58" t="s">
        <v>43</v>
      </c>
      <c r="O21" s="61" t="s">
        <v>44</v>
      </c>
      <c r="P21" s="62" t="s">
        <v>45</v>
      </c>
      <c r="Q21" s="63" t="s">
        <v>46</v>
      </c>
    </row>
    <row r="22" spans="2:17" ht="15.75" thickBot="1" x14ac:dyDescent="0.3">
      <c r="B22" s="90" t="str">
        <f>[3]Mides!E8</f>
        <v>ERWIN</v>
      </c>
      <c r="C22" s="91" t="str">
        <f>[3]Mides!D8</f>
        <v>POZUELOS</v>
      </c>
      <c r="D22" s="92" t="str">
        <f>IF([3]Mides!F8=1,"X"," ")</f>
        <v xml:space="preserve"> </v>
      </c>
      <c r="E22" s="92" t="str">
        <f>IF([3]Mides!F8=2,"X"," ")</f>
        <v>X</v>
      </c>
      <c r="F22" s="93">
        <f>[3]Mides!B8</f>
        <v>195380754101</v>
      </c>
      <c r="G22" s="92" t="str">
        <f>IF(AND([3]Mides!H8&gt;=1,[3]Mides!H8&lt;=14),"X"," ")</f>
        <v xml:space="preserve"> </v>
      </c>
      <c r="H22" s="92" t="str">
        <f>IF(AND([3]Mides!H8&gt;=14,[3]Mides!H8&lt;=30),"X"," ")</f>
        <v xml:space="preserve"> </v>
      </c>
      <c r="I22" s="92" t="str">
        <f>IF(AND([3]Mides!H8&gt;=31,[3]Mides!H8&lt;=60),"X","  ")</f>
        <v xml:space="preserve">  </v>
      </c>
      <c r="J22" s="92" t="str">
        <f>IF([3]Mides!H8&gt;60,"X", "  ")</f>
        <v xml:space="preserve">  </v>
      </c>
      <c r="K22" s="94">
        <f>[3]Mides!N8</f>
        <v>0</v>
      </c>
      <c r="L22" s="94">
        <f>[3]Mides!K8</f>
        <v>0</v>
      </c>
      <c r="M22" s="94">
        <f>[3]Mides!L8</f>
        <v>0</v>
      </c>
      <c r="N22" s="94" t="str">
        <f>[3]Mides!M8</f>
        <v>X</v>
      </c>
      <c r="O22" s="94">
        <f t="shared" ref="O22:O85" si="0">SUM(K22:N22)</f>
        <v>0</v>
      </c>
      <c r="P22" s="94" t="str">
        <f>[3]Mides!R8</f>
        <v>Guatemala</v>
      </c>
      <c r="Q22" s="94" t="str">
        <f>[3]Mides!S8</f>
        <v>Guatemala</v>
      </c>
    </row>
    <row r="23" spans="2:17" ht="15.75" thickBot="1" x14ac:dyDescent="0.3">
      <c r="B23" s="90" t="str">
        <f>[3]Mides!E9</f>
        <v>GABRIEL</v>
      </c>
      <c r="C23" s="91" t="str">
        <f>[3]Mides!D9</f>
        <v>POZUELOS</v>
      </c>
      <c r="D23" s="92" t="str">
        <f>IF([3]Mides!F9=1,"X"," ")</f>
        <v xml:space="preserve"> </v>
      </c>
      <c r="E23" s="92" t="str">
        <f>IF([3]Mides!F9=2,"X"," ")</f>
        <v>X</v>
      </c>
      <c r="F23" s="93">
        <f>[3]Mides!B9</f>
        <v>2299591930101</v>
      </c>
      <c r="G23" s="92" t="str">
        <f>IF(AND([3]Mides!H9&gt;=1,[3]Mides!H9&lt;=14),"X"," ")</f>
        <v xml:space="preserve"> </v>
      </c>
      <c r="H23" s="92" t="str">
        <f>IF(AND([3]Mides!H9&gt;=14,[3]Mides!H9&lt;=30),"X"," ")</f>
        <v xml:space="preserve"> </v>
      </c>
      <c r="I23" s="92" t="str">
        <f>IF(AND([3]Mides!H9&gt;=31,[3]Mides!H9&lt;=60),"X","  ")</f>
        <v xml:space="preserve">  </v>
      </c>
      <c r="J23" s="92" t="str">
        <f>IF([3]Mides!H9&gt;60,"X", "  ")</f>
        <v xml:space="preserve">  </v>
      </c>
      <c r="K23" s="94">
        <f>[3]Mides!N9</f>
        <v>0</v>
      </c>
      <c r="L23" s="94">
        <f>[3]Mides!K9</f>
        <v>0</v>
      </c>
      <c r="M23" s="94">
        <f>[3]Mides!L9</f>
        <v>0</v>
      </c>
      <c r="N23" s="94" t="str">
        <f>[3]Mides!M9</f>
        <v>X</v>
      </c>
      <c r="O23" s="94">
        <f t="shared" si="0"/>
        <v>0</v>
      </c>
      <c r="P23" s="94" t="str">
        <f>[3]Mides!R9</f>
        <v>Guatemala</v>
      </c>
      <c r="Q23" s="94" t="str">
        <f>[3]Mides!S9</f>
        <v>Guatemala</v>
      </c>
    </row>
    <row r="24" spans="2:17" ht="15.75" thickBot="1" x14ac:dyDescent="0.3">
      <c r="B24" s="90" t="str">
        <f>[3]Mides!E10</f>
        <v>CLAUDIE</v>
      </c>
      <c r="C24" s="91" t="str">
        <f>[3]Mides!D10</f>
        <v>BETETA</v>
      </c>
      <c r="D24" s="92" t="str">
        <f>IF([3]Mides!F10=1,"X"," ")</f>
        <v>X</v>
      </c>
      <c r="E24" s="92" t="str">
        <f>IF([3]Mides!F10=2,"X"," ")</f>
        <v xml:space="preserve"> </v>
      </c>
      <c r="F24" s="93">
        <f>[3]Mides!B10</f>
        <v>1999164430101</v>
      </c>
      <c r="G24" s="92" t="str">
        <f>IF(AND([3]Mides!H10&gt;=1,[3]Mides!H10&lt;=14),"X"," ")</f>
        <v xml:space="preserve"> </v>
      </c>
      <c r="H24" s="92" t="str">
        <f>IF(AND([3]Mides!H10&gt;=14,[3]Mides!H10&lt;=30),"X"," ")</f>
        <v xml:space="preserve"> </v>
      </c>
      <c r="I24" s="92" t="str">
        <f>IF(AND([3]Mides!H10&gt;=31,[3]Mides!H10&lt;=60),"X","  ")</f>
        <v xml:space="preserve">  </v>
      </c>
      <c r="J24" s="92" t="str">
        <f>IF([3]Mides!H10&gt;60,"X", "  ")</f>
        <v xml:space="preserve">  </v>
      </c>
      <c r="K24" s="94">
        <f>[3]Mides!N10</f>
        <v>0</v>
      </c>
      <c r="L24" s="94">
        <f>[3]Mides!K10</f>
        <v>0</v>
      </c>
      <c r="M24" s="94">
        <f>[3]Mides!L10</f>
        <v>0</v>
      </c>
      <c r="N24" s="94" t="str">
        <f>[3]Mides!M10</f>
        <v>x</v>
      </c>
      <c r="O24" s="94">
        <f t="shared" si="0"/>
        <v>0</v>
      </c>
      <c r="P24" s="94" t="str">
        <f>[3]Mides!R10</f>
        <v>Guatemala</v>
      </c>
      <c r="Q24" s="94" t="str">
        <f>[3]Mides!S10</f>
        <v>Guatemala</v>
      </c>
    </row>
    <row r="25" spans="2:17" ht="15.75" thickBot="1" x14ac:dyDescent="0.3">
      <c r="B25" s="90" t="str">
        <f>[3]Mides!E11</f>
        <v>NATALIE</v>
      </c>
      <c r="C25" s="91" t="str">
        <f>[3]Mides!D11</f>
        <v>BELTETON</v>
      </c>
      <c r="D25" s="92" t="str">
        <f>IF([3]Mides!F11=1,"X"," ")</f>
        <v>X</v>
      </c>
      <c r="E25" s="92" t="str">
        <f>IF([3]Mides!F11=2,"X"," ")</f>
        <v xml:space="preserve"> </v>
      </c>
      <c r="F25" s="93" t="str">
        <f>[3]Mides!B11</f>
        <v>MENOR DE EDAD</v>
      </c>
      <c r="G25" s="92" t="str">
        <f>IF(AND([3]Mides!H11&gt;=1,[3]Mides!H11&lt;=14),"X"," ")</f>
        <v xml:space="preserve"> </v>
      </c>
      <c r="H25" s="92" t="str">
        <f>IF(AND([3]Mides!H11&gt;=14,[3]Mides!H11&lt;=30),"X"," ")</f>
        <v xml:space="preserve"> </v>
      </c>
      <c r="I25" s="92" t="str">
        <f>IF(AND([3]Mides!H11&gt;=31,[3]Mides!H11&lt;=60),"X","  ")</f>
        <v xml:space="preserve">  </v>
      </c>
      <c r="J25" s="92" t="str">
        <f>IF([3]Mides!H11&gt;60,"X", "  ")</f>
        <v xml:space="preserve">  </v>
      </c>
      <c r="K25" s="94">
        <f>[3]Mides!N11</f>
        <v>0</v>
      </c>
      <c r="L25" s="94">
        <f>[3]Mides!K11</f>
        <v>0</v>
      </c>
      <c r="M25" s="94">
        <f>[3]Mides!L11</f>
        <v>0</v>
      </c>
      <c r="N25" s="94" t="str">
        <f>[3]Mides!M11</f>
        <v>x</v>
      </c>
      <c r="O25" s="94">
        <f t="shared" si="0"/>
        <v>0</v>
      </c>
      <c r="P25" s="94" t="str">
        <f>[3]Mides!R11</f>
        <v>Guatemala</v>
      </c>
      <c r="Q25" s="94" t="str">
        <f>[3]Mides!S11</f>
        <v>Guatemala</v>
      </c>
    </row>
    <row r="26" spans="2:17" ht="15.75" thickBot="1" x14ac:dyDescent="0.3">
      <c r="B26" s="90" t="str">
        <f>[3]Mides!E12</f>
        <v>MERCEDES</v>
      </c>
      <c r="C26" s="91" t="str">
        <f>[3]Mides!D12</f>
        <v xml:space="preserve">GODOY </v>
      </c>
      <c r="D26" s="92" t="str">
        <f>IF([3]Mides!F12=1,"X"," ")</f>
        <v>X</v>
      </c>
      <c r="E26" s="92" t="str">
        <f>IF([3]Mides!F12=2,"X"," ")</f>
        <v xml:space="preserve"> </v>
      </c>
      <c r="F26" s="93">
        <f>[3]Mides!B12</f>
        <v>1607778950101</v>
      </c>
      <c r="G26" s="92" t="str">
        <f>IF(AND([3]Mides!H12&gt;=1,[3]Mides!H12&lt;=14),"X"," ")</f>
        <v xml:space="preserve"> </v>
      </c>
      <c r="H26" s="92" t="str">
        <f>IF(AND([3]Mides!H12&gt;=14,[3]Mides!H12&lt;=30),"X"," ")</f>
        <v xml:space="preserve"> </v>
      </c>
      <c r="I26" s="92" t="str">
        <f>IF(AND([3]Mides!H12&gt;=31,[3]Mides!H12&lt;=60),"X","  ")</f>
        <v xml:space="preserve">  </v>
      </c>
      <c r="J26" s="92" t="str">
        <f>IF([3]Mides!H12&gt;60,"X", "  ")</f>
        <v xml:space="preserve">  </v>
      </c>
      <c r="K26" s="94">
        <f>[3]Mides!N12</f>
        <v>0</v>
      </c>
      <c r="L26" s="94">
        <f>[3]Mides!K12</f>
        <v>0</v>
      </c>
      <c r="M26" s="94">
        <f>[3]Mides!L12</f>
        <v>0</v>
      </c>
      <c r="N26" s="94" t="str">
        <f>[3]Mides!M12</f>
        <v>x</v>
      </c>
      <c r="O26" s="94">
        <f t="shared" si="0"/>
        <v>0</v>
      </c>
      <c r="P26" s="94" t="str">
        <f>[3]Mides!R12</f>
        <v>Guatemala</v>
      </c>
      <c r="Q26" s="94" t="str">
        <f>[3]Mides!S12</f>
        <v>Guatemala</v>
      </c>
    </row>
    <row r="27" spans="2:17" ht="15.75" thickBot="1" x14ac:dyDescent="0.3">
      <c r="B27" s="90" t="str">
        <f>[3]Mides!E13</f>
        <v>CHELSIE</v>
      </c>
      <c r="C27" s="91" t="str">
        <f>[3]Mides!D13</f>
        <v xml:space="preserve">FARFAN </v>
      </c>
      <c r="D27" s="92" t="str">
        <f>IF([3]Mides!F13=1,"X"," ")</f>
        <v>X</v>
      </c>
      <c r="E27" s="92" t="str">
        <f>IF([3]Mides!F13=2,"X"," ")</f>
        <v xml:space="preserve"> </v>
      </c>
      <c r="F27" s="93" t="str">
        <f>[3]Mides!B13</f>
        <v>MENOR DE EDAD</v>
      </c>
      <c r="G27" s="92" t="str">
        <f>IF(AND([3]Mides!H13&gt;=1,[3]Mides!H13&lt;=14),"X"," ")</f>
        <v xml:space="preserve"> </v>
      </c>
      <c r="H27" s="92" t="str">
        <f>IF(AND([3]Mides!H13&gt;=14,[3]Mides!H13&lt;=30),"X"," ")</f>
        <v xml:space="preserve"> </v>
      </c>
      <c r="I27" s="92" t="str">
        <f>IF(AND([3]Mides!H13&gt;=31,[3]Mides!H13&lt;=60),"X","  ")</f>
        <v xml:space="preserve">  </v>
      </c>
      <c r="J27" s="92" t="str">
        <f>IF([3]Mides!H13&gt;60,"X", "  ")</f>
        <v xml:space="preserve">  </v>
      </c>
      <c r="K27" s="94">
        <f>[3]Mides!N13</f>
        <v>0</v>
      </c>
      <c r="L27" s="94">
        <f>[3]Mides!K13</f>
        <v>0</v>
      </c>
      <c r="M27" s="94">
        <f>[3]Mides!L13</f>
        <v>0</v>
      </c>
      <c r="N27" s="94" t="str">
        <f>[3]Mides!M13</f>
        <v>x</v>
      </c>
      <c r="O27" s="94">
        <f t="shared" si="0"/>
        <v>0</v>
      </c>
      <c r="P27" s="94" t="str">
        <f>[3]Mides!R13</f>
        <v>Guatemala</v>
      </c>
      <c r="Q27" s="94" t="str">
        <f>[3]Mides!S13</f>
        <v>Guatemala</v>
      </c>
    </row>
    <row r="28" spans="2:17" ht="15.75" thickBot="1" x14ac:dyDescent="0.3">
      <c r="B28" s="90" t="str">
        <f>[3]Mides!E14</f>
        <v>PAMELA</v>
      </c>
      <c r="C28" s="91" t="str">
        <f>[3]Mides!D14</f>
        <v>COZAJAY</v>
      </c>
      <c r="D28" s="92" t="str">
        <f>IF([3]Mides!F14=1,"X"," ")</f>
        <v>X</v>
      </c>
      <c r="E28" s="92" t="str">
        <f>IF([3]Mides!F14=2,"X"," ")</f>
        <v xml:space="preserve"> </v>
      </c>
      <c r="F28" s="93" t="str">
        <f>[3]Mides!B14</f>
        <v>MENOR DE EDAD</v>
      </c>
      <c r="G28" s="92" t="str">
        <f>IF(AND([3]Mides!H14&gt;=1,[3]Mides!H14&lt;=14),"X"," ")</f>
        <v xml:space="preserve"> </v>
      </c>
      <c r="H28" s="92" t="str">
        <f>IF(AND([3]Mides!H14&gt;=14,[3]Mides!H14&lt;=30),"X"," ")</f>
        <v xml:space="preserve"> </v>
      </c>
      <c r="I28" s="92" t="str">
        <f>IF(AND([3]Mides!H14&gt;=31,[3]Mides!H14&lt;=60),"X","  ")</f>
        <v xml:space="preserve">  </v>
      </c>
      <c r="J28" s="92" t="str">
        <f>IF([3]Mides!H14&gt;60,"X", "  ")</f>
        <v xml:space="preserve">  </v>
      </c>
      <c r="K28" s="94">
        <f>[3]Mides!N14</f>
        <v>0</v>
      </c>
      <c r="L28" s="94">
        <f>[3]Mides!K14</f>
        <v>0</v>
      </c>
      <c r="M28" s="94">
        <f>[3]Mides!L14</f>
        <v>0</v>
      </c>
      <c r="N28" s="94" t="str">
        <f>[3]Mides!M14</f>
        <v>x</v>
      </c>
      <c r="O28" s="94">
        <f t="shared" si="0"/>
        <v>0</v>
      </c>
      <c r="P28" s="94" t="str">
        <f>[3]Mides!R14</f>
        <v>Guatemala</v>
      </c>
      <c r="Q28" s="94" t="str">
        <f>[3]Mides!S14</f>
        <v>Guatemala</v>
      </c>
    </row>
    <row r="29" spans="2:17" ht="15.75" thickBot="1" x14ac:dyDescent="0.3">
      <c r="B29" s="90" t="str">
        <f>[3]Mides!E15</f>
        <v>HANS</v>
      </c>
      <c r="C29" s="91" t="str">
        <f>[3]Mides!D15</f>
        <v>JUAREZ</v>
      </c>
      <c r="D29" s="92" t="str">
        <f>IF([3]Mides!F15=1,"X"," ")</f>
        <v xml:space="preserve"> </v>
      </c>
      <c r="E29" s="92" t="str">
        <f>IF([3]Mides!F15=2,"X"," ")</f>
        <v>X</v>
      </c>
      <c r="F29" s="93" t="str">
        <f>[3]Mides!B15</f>
        <v>MENOR DE EDAD</v>
      </c>
      <c r="G29" s="92" t="str">
        <f>IF(AND([3]Mides!H15&gt;=1,[3]Mides!H15&lt;=14),"X"," ")</f>
        <v xml:space="preserve"> </v>
      </c>
      <c r="H29" s="92" t="str">
        <f>IF(AND([3]Mides!H15&gt;=14,[3]Mides!H15&lt;=30),"X"," ")</f>
        <v xml:space="preserve"> </v>
      </c>
      <c r="I29" s="92" t="str">
        <f>IF(AND([3]Mides!H15&gt;=31,[3]Mides!H15&lt;=60),"X","  ")</f>
        <v xml:space="preserve">  </v>
      </c>
      <c r="J29" s="92" t="str">
        <f>IF([3]Mides!H15&gt;60,"X", "  ")</f>
        <v xml:space="preserve">  </v>
      </c>
      <c r="K29" s="94">
        <f>[3]Mides!N15</f>
        <v>0</v>
      </c>
      <c r="L29" s="94">
        <f>[3]Mides!K15</f>
        <v>0</v>
      </c>
      <c r="M29" s="94">
        <f>[3]Mides!L15</f>
        <v>0</v>
      </c>
      <c r="N29" s="94" t="str">
        <f>[3]Mides!M15</f>
        <v>x</v>
      </c>
      <c r="O29" s="94">
        <f t="shared" si="0"/>
        <v>0</v>
      </c>
      <c r="P29" s="94" t="str">
        <f>[3]Mides!R15</f>
        <v>Guatemala</v>
      </c>
      <c r="Q29" s="94" t="str">
        <f>[3]Mides!S15</f>
        <v>Guatemala</v>
      </c>
    </row>
    <row r="30" spans="2:17" ht="15.75" thickBot="1" x14ac:dyDescent="0.3">
      <c r="B30" s="90" t="str">
        <f>[3]Mides!E16</f>
        <v>ANDREA</v>
      </c>
      <c r="C30" s="91" t="str">
        <f>[3]Mides!D16</f>
        <v>PACHECO</v>
      </c>
      <c r="D30" s="92" t="str">
        <f>IF([3]Mides!F16=1,"X"," ")</f>
        <v>X</v>
      </c>
      <c r="E30" s="92" t="str">
        <f>IF([3]Mides!F16=2,"X"," ")</f>
        <v xml:space="preserve"> </v>
      </c>
      <c r="F30" s="93" t="str">
        <f>[3]Mides!B16</f>
        <v>MENOR DE EDAD</v>
      </c>
      <c r="G30" s="92" t="str">
        <f>IF(AND([3]Mides!H16&gt;=1,[3]Mides!H16&lt;=14),"X"," ")</f>
        <v xml:space="preserve"> </v>
      </c>
      <c r="H30" s="92" t="str">
        <f>IF(AND([3]Mides!H16&gt;=14,[3]Mides!H16&lt;=30),"X"," ")</f>
        <v xml:space="preserve"> </v>
      </c>
      <c r="I30" s="92" t="str">
        <f>IF(AND([3]Mides!H16&gt;=31,[3]Mides!H16&lt;=60),"X","  ")</f>
        <v xml:space="preserve">  </v>
      </c>
      <c r="J30" s="92" t="str">
        <f>IF([3]Mides!H16&gt;60,"X", "  ")</f>
        <v xml:space="preserve">  </v>
      </c>
      <c r="K30" s="94">
        <f>[3]Mides!N16</f>
        <v>0</v>
      </c>
      <c r="L30" s="94">
        <f>[3]Mides!K16</f>
        <v>0</v>
      </c>
      <c r="M30" s="94">
        <f>[3]Mides!L16</f>
        <v>0</v>
      </c>
      <c r="N30" s="94" t="str">
        <f>[3]Mides!M16</f>
        <v>x</v>
      </c>
      <c r="O30" s="94">
        <f t="shared" si="0"/>
        <v>0</v>
      </c>
      <c r="P30" s="94" t="str">
        <f>[3]Mides!R16</f>
        <v>Guatemala</v>
      </c>
      <c r="Q30" s="94" t="str">
        <f>[3]Mides!S16</f>
        <v>Guatemala</v>
      </c>
    </row>
    <row r="31" spans="2:17" ht="15.75" thickBot="1" x14ac:dyDescent="0.3">
      <c r="B31" s="90" t="str">
        <f>[3]Mides!E17</f>
        <v>ANDERSON</v>
      </c>
      <c r="C31" s="91" t="str">
        <f>[3]Mides!D17</f>
        <v xml:space="preserve">PACHECO </v>
      </c>
      <c r="D31" s="92" t="str">
        <f>IF([3]Mides!F17=1,"X"," ")</f>
        <v xml:space="preserve"> </v>
      </c>
      <c r="E31" s="92" t="str">
        <f>IF([3]Mides!F17=2,"X"," ")</f>
        <v>X</v>
      </c>
      <c r="F31" s="93" t="str">
        <f>[3]Mides!B17</f>
        <v>MENOR DE EDAD</v>
      </c>
      <c r="G31" s="92" t="str">
        <f>IF(AND([3]Mides!H17&gt;=1,[3]Mides!H17&lt;=14),"X"," ")</f>
        <v xml:space="preserve"> </v>
      </c>
      <c r="H31" s="92" t="str">
        <f>IF(AND([3]Mides!H17&gt;=14,[3]Mides!H17&lt;=30),"X"," ")</f>
        <v xml:space="preserve"> </v>
      </c>
      <c r="I31" s="92" t="str">
        <f>IF(AND([3]Mides!H17&gt;=31,[3]Mides!H17&lt;=60),"X","  ")</f>
        <v xml:space="preserve">  </v>
      </c>
      <c r="J31" s="92" t="str">
        <f>IF([3]Mides!H17&gt;60,"X", "  ")</f>
        <v xml:space="preserve">  </v>
      </c>
      <c r="K31" s="94">
        <f>[3]Mides!N17</f>
        <v>0</v>
      </c>
      <c r="L31" s="94">
        <f>[3]Mides!K17</f>
        <v>0</v>
      </c>
      <c r="M31" s="94">
        <f>[3]Mides!L17</f>
        <v>0</v>
      </c>
      <c r="N31" s="94" t="str">
        <f>[3]Mides!M17</f>
        <v>x</v>
      </c>
      <c r="O31" s="94">
        <f t="shared" si="0"/>
        <v>0</v>
      </c>
      <c r="P31" s="94" t="str">
        <f>[3]Mides!R17</f>
        <v>Guatemala</v>
      </c>
      <c r="Q31" s="94" t="str">
        <f>[3]Mides!S17</f>
        <v>Guatemala</v>
      </c>
    </row>
    <row r="32" spans="2:17" ht="15.75" thickBot="1" x14ac:dyDescent="0.3">
      <c r="B32" s="90" t="str">
        <f>[3]Mides!E18</f>
        <v xml:space="preserve">VICTORINO </v>
      </c>
      <c r="C32" s="91" t="str">
        <f>[3]Mides!D18</f>
        <v xml:space="preserve">CASTILLO </v>
      </c>
      <c r="D32" s="92" t="str">
        <f>IF([3]Mides!F18=1,"X"," ")</f>
        <v xml:space="preserve"> </v>
      </c>
      <c r="E32" s="92" t="str">
        <f>IF([3]Mides!F18=2,"X"," ")</f>
        <v>X</v>
      </c>
      <c r="F32" s="93" t="str">
        <f>[3]Mides!B18</f>
        <v>MENOR DE EDAD</v>
      </c>
      <c r="G32" s="92" t="str">
        <f>IF(AND([3]Mides!H18&gt;=1,[3]Mides!H18&lt;=14),"X"," ")</f>
        <v xml:space="preserve"> </v>
      </c>
      <c r="H32" s="92" t="str">
        <f>IF(AND([3]Mides!H18&gt;=14,[3]Mides!H18&lt;=30),"X"," ")</f>
        <v xml:space="preserve"> </v>
      </c>
      <c r="I32" s="92" t="str">
        <f>IF(AND([3]Mides!H18&gt;=31,[3]Mides!H18&lt;=60),"X","  ")</f>
        <v xml:space="preserve">  </v>
      </c>
      <c r="J32" s="92" t="str">
        <f>IF([3]Mides!H18&gt;60,"X", "  ")</f>
        <v xml:space="preserve">  </v>
      </c>
      <c r="K32" s="94">
        <f>[3]Mides!N18</f>
        <v>0</v>
      </c>
      <c r="L32" s="94">
        <f>[3]Mides!K18</f>
        <v>0</v>
      </c>
      <c r="M32" s="94">
        <f>[3]Mides!L18</f>
        <v>0</v>
      </c>
      <c r="N32" s="94" t="str">
        <f>[3]Mides!M18</f>
        <v>x</v>
      </c>
      <c r="O32" s="94">
        <f t="shared" si="0"/>
        <v>0</v>
      </c>
      <c r="P32" s="94" t="str">
        <f>[3]Mides!R18</f>
        <v>Guatemala</v>
      </c>
      <c r="Q32" s="94" t="str">
        <f>[3]Mides!S18</f>
        <v>Guatemala</v>
      </c>
    </row>
    <row r="33" spans="2:17" ht="15.75" thickBot="1" x14ac:dyDescent="0.3">
      <c r="B33" s="90" t="str">
        <f>[3]Mides!E19</f>
        <v xml:space="preserve">JEFFREY </v>
      </c>
      <c r="C33" s="91" t="str">
        <f>[3]Mides!D19</f>
        <v>LOPEZ</v>
      </c>
      <c r="D33" s="92" t="str">
        <f>IF([3]Mides!F19=1,"X"," ")</f>
        <v xml:space="preserve"> </v>
      </c>
      <c r="E33" s="92" t="str">
        <f>IF([3]Mides!F19=2,"X"," ")</f>
        <v>X</v>
      </c>
      <c r="F33" s="93" t="str">
        <f>[3]Mides!B19</f>
        <v>MENOR DE EDAD</v>
      </c>
      <c r="G33" s="92" t="str">
        <f>IF(AND([3]Mides!H19&gt;=1,[3]Mides!H19&lt;=14),"X"," ")</f>
        <v xml:space="preserve"> </v>
      </c>
      <c r="H33" s="92" t="str">
        <f>IF(AND([3]Mides!H19&gt;=14,[3]Mides!H19&lt;=30),"X"," ")</f>
        <v xml:space="preserve"> </v>
      </c>
      <c r="I33" s="92" t="str">
        <f>IF(AND([3]Mides!H19&gt;=31,[3]Mides!H19&lt;=60),"X","  ")</f>
        <v xml:space="preserve">  </v>
      </c>
      <c r="J33" s="92" t="str">
        <f>IF([3]Mides!H19&gt;60,"X", "  ")</f>
        <v xml:space="preserve">  </v>
      </c>
      <c r="K33" s="94">
        <f>[3]Mides!N19</f>
        <v>0</v>
      </c>
      <c r="L33" s="94">
        <f>[3]Mides!K19</f>
        <v>0</v>
      </c>
      <c r="M33" s="94">
        <f>[3]Mides!L19</f>
        <v>0</v>
      </c>
      <c r="N33" s="94" t="str">
        <f>[3]Mides!M19</f>
        <v>x</v>
      </c>
      <c r="O33" s="94">
        <f t="shared" si="0"/>
        <v>0</v>
      </c>
      <c r="P33" s="94" t="str">
        <f>[3]Mides!R19</f>
        <v>Guatemala</v>
      </c>
      <c r="Q33" s="94" t="str">
        <f>[3]Mides!S19</f>
        <v>Guatemala</v>
      </c>
    </row>
    <row r="34" spans="2:17" ht="15.75" thickBot="1" x14ac:dyDescent="0.3">
      <c r="B34" s="90" t="str">
        <f>[3]Mides!E20</f>
        <v>MAYRA</v>
      </c>
      <c r="C34" s="91" t="str">
        <f>[3]Mides!D20</f>
        <v xml:space="preserve">BARREDA </v>
      </c>
      <c r="D34" s="92" t="str">
        <f>IF([3]Mides!F20=1,"X"," ")</f>
        <v>X</v>
      </c>
      <c r="E34" s="92" t="str">
        <f>IF([3]Mides!F20=2,"X"," ")</f>
        <v xml:space="preserve"> </v>
      </c>
      <c r="F34" s="93" t="str">
        <f>[3]Mides!B20</f>
        <v>MENOR DE EDAD</v>
      </c>
      <c r="G34" s="92" t="str">
        <f>IF(AND([3]Mides!H20&gt;=1,[3]Mides!H20&lt;=14),"X"," ")</f>
        <v xml:space="preserve"> </v>
      </c>
      <c r="H34" s="92" t="str">
        <f>IF(AND([3]Mides!H20&gt;=14,[3]Mides!H20&lt;=30),"X"," ")</f>
        <v xml:space="preserve"> </v>
      </c>
      <c r="I34" s="92" t="str">
        <f>IF(AND([3]Mides!H20&gt;=31,[3]Mides!H20&lt;=60),"X","  ")</f>
        <v xml:space="preserve">  </v>
      </c>
      <c r="J34" s="92" t="str">
        <f>IF([3]Mides!H20&gt;60,"X", "  ")</f>
        <v xml:space="preserve">  </v>
      </c>
      <c r="K34" s="94">
        <f>[3]Mides!N20</f>
        <v>0</v>
      </c>
      <c r="L34" s="94">
        <f>[3]Mides!K20</f>
        <v>0</v>
      </c>
      <c r="M34" s="94">
        <f>[3]Mides!L20</f>
        <v>0</v>
      </c>
      <c r="N34" s="94" t="str">
        <f>[3]Mides!M20</f>
        <v>x</v>
      </c>
      <c r="O34" s="94">
        <f t="shared" si="0"/>
        <v>0</v>
      </c>
      <c r="P34" s="94" t="str">
        <f>[3]Mides!R20</f>
        <v>Guatemala</v>
      </c>
      <c r="Q34" s="94" t="str">
        <f>[3]Mides!S20</f>
        <v>Guatemala</v>
      </c>
    </row>
    <row r="35" spans="2:17" ht="15.75" thickBot="1" x14ac:dyDescent="0.3">
      <c r="B35" s="90" t="str">
        <f>[3]Mides!E21</f>
        <v>JULIAN</v>
      </c>
      <c r="C35" s="91" t="str">
        <f>[3]Mides!D21</f>
        <v xml:space="preserve">SANTOS </v>
      </c>
      <c r="D35" s="92" t="str">
        <f>IF([3]Mides!F21=1,"X"," ")</f>
        <v xml:space="preserve"> </v>
      </c>
      <c r="E35" s="92" t="str">
        <f>IF([3]Mides!F21=2,"X"," ")</f>
        <v>X</v>
      </c>
      <c r="F35" s="93" t="str">
        <f>[3]Mides!B21</f>
        <v>MENOR DE EDAD</v>
      </c>
      <c r="G35" s="92" t="str">
        <f>IF(AND([3]Mides!H21&gt;=1,[3]Mides!H21&lt;=14),"X"," ")</f>
        <v xml:space="preserve"> </v>
      </c>
      <c r="H35" s="92" t="str">
        <f>IF(AND([3]Mides!H21&gt;=14,[3]Mides!H21&lt;=30),"X"," ")</f>
        <v xml:space="preserve"> </v>
      </c>
      <c r="I35" s="92" t="str">
        <f>IF(AND([3]Mides!H21&gt;=31,[3]Mides!H21&lt;=60),"X","  ")</f>
        <v xml:space="preserve">  </v>
      </c>
      <c r="J35" s="92" t="str">
        <f>IF([3]Mides!H21&gt;60,"X", "  ")</f>
        <v xml:space="preserve">  </v>
      </c>
      <c r="K35" s="94">
        <f>[3]Mides!N21</f>
        <v>0</v>
      </c>
      <c r="L35" s="94">
        <f>[3]Mides!K21</f>
        <v>0</v>
      </c>
      <c r="M35" s="94">
        <f>[3]Mides!L21</f>
        <v>0</v>
      </c>
      <c r="N35" s="94" t="str">
        <f>[3]Mides!M21</f>
        <v>x</v>
      </c>
      <c r="O35" s="94">
        <f t="shared" si="0"/>
        <v>0</v>
      </c>
      <c r="P35" s="94" t="str">
        <f>[3]Mides!R21</f>
        <v>Guatemala</v>
      </c>
      <c r="Q35" s="94" t="str">
        <f>[3]Mides!S21</f>
        <v>Guatemala</v>
      </c>
    </row>
    <row r="36" spans="2:17" ht="15.75" thickBot="1" x14ac:dyDescent="0.3">
      <c r="B36" s="90" t="str">
        <f>[3]Mides!E22</f>
        <v xml:space="preserve">HEYLIN </v>
      </c>
      <c r="C36" s="91" t="str">
        <f>[3]Mides!D22</f>
        <v>GOMEZ</v>
      </c>
      <c r="D36" s="92" t="str">
        <f>IF([3]Mides!F22=1,"X"," ")</f>
        <v>X</v>
      </c>
      <c r="E36" s="92" t="str">
        <f>IF([3]Mides!F22=2,"X"," ")</f>
        <v xml:space="preserve"> </v>
      </c>
      <c r="F36" s="93" t="str">
        <f>[3]Mides!B22</f>
        <v>MENOR DE EDAD</v>
      </c>
      <c r="G36" s="92" t="str">
        <f>IF(AND([3]Mides!H22&gt;=1,[3]Mides!H22&lt;=14),"X"," ")</f>
        <v xml:space="preserve"> </v>
      </c>
      <c r="H36" s="92" t="str">
        <f>IF(AND([3]Mides!H22&gt;=14,[3]Mides!H22&lt;=30),"X"," ")</f>
        <v xml:space="preserve"> </v>
      </c>
      <c r="I36" s="92" t="str">
        <f>IF(AND([3]Mides!H22&gt;=31,[3]Mides!H22&lt;=60),"X","  ")</f>
        <v xml:space="preserve">  </v>
      </c>
      <c r="J36" s="92" t="str">
        <f>IF([3]Mides!H22&gt;60,"X", "  ")</f>
        <v xml:space="preserve">  </v>
      </c>
      <c r="K36" s="94">
        <f>[3]Mides!N22</f>
        <v>0</v>
      </c>
      <c r="L36" s="94">
        <f>[3]Mides!K22</f>
        <v>0</v>
      </c>
      <c r="M36" s="94">
        <f>[3]Mides!L22</f>
        <v>0</v>
      </c>
      <c r="N36" s="94" t="str">
        <f>[3]Mides!M22</f>
        <v>x</v>
      </c>
      <c r="O36" s="94">
        <f t="shared" si="0"/>
        <v>0</v>
      </c>
      <c r="P36" s="94" t="str">
        <f>[3]Mides!R22</f>
        <v>Guatemala</v>
      </c>
      <c r="Q36" s="94" t="str">
        <f>[3]Mides!S22</f>
        <v>Guatemala</v>
      </c>
    </row>
    <row r="37" spans="2:17" ht="15.75" thickBot="1" x14ac:dyDescent="0.3">
      <c r="B37" s="90" t="str">
        <f>[3]Mides!E23</f>
        <v>LOURDES</v>
      </c>
      <c r="C37" s="91" t="str">
        <f>[3]Mides!D23</f>
        <v>ARANA</v>
      </c>
      <c r="D37" s="92" t="str">
        <f>IF([3]Mides!F23=1,"X"," ")</f>
        <v>X</v>
      </c>
      <c r="E37" s="92" t="str">
        <f>IF([3]Mides!F23=2,"X"," ")</f>
        <v xml:space="preserve"> </v>
      </c>
      <c r="F37" s="93">
        <f>[3]Mides!B23</f>
        <v>1604755540101</v>
      </c>
      <c r="G37" s="92" t="str">
        <f>IF(AND([3]Mides!H23&gt;=1,[3]Mides!H23&lt;=14),"X"," ")</f>
        <v xml:space="preserve"> </v>
      </c>
      <c r="H37" s="92" t="str">
        <f>IF(AND([3]Mides!H23&gt;=14,[3]Mides!H23&lt;=30),"X"," ")</f>
        <v xml:space="preserve"> </v>
      </c>
      <c r="I37" s="92" t="str">
        <f>IF(AND([3]Mides!H23&gt;=31,[3]Mides!H23&lt;=60),"X","  ")</f>
        <v xml:space="preserve">  </v>
      </c>
      <c r="J37" s="92" t="str">
        <f>IF([3]Mides!H23&gt;60,"X", "  ")</f>
        <v xml:space="preserve">  </v>
      </c>
      <c r="K37" s="94">
        <f>[3]Mides!N23</f>
        <v>0</v>
      </c>
      <c r="L37" s="94">
        <f>[3]Mides!K23</f>
        <v>0</v>
      </c>
      <c r="M37" s="94">
        <f>[3]Mides!L23</f>
        <v>0</v>
      </c>
      <c r="N37" s="94" t="str">
        <f>[3]Mides!M23</f>
        <v>x</v>
      </c>
      <c r="O37" s="94">
        <f t="shared" si="0"/>
        <v>0</v>
      </c>
      <c r="P37" s="94" t="str">
        <f>[3]Mides!R23</f>
        <v>Guatemala</v>
      </c>
      <c r="Q37" s="94" t="str">
        <f>[3]Mides!S23</f>
        <v>Guatemala</v>
      </c>
    </row>
    <row r="38" spans="2:17" ht="15.75" thickBot="1" x14ac:dyDescent="0.3">
      <c r="B38" s="90" t="str">
        <f>[3]Mides!E24</f>
        <v>EVELYN</v>
      </c>
      <c r="C38" s="91" t="str">
        <f>[3]Mides!D24</f>
        <v>GOMEZ</v>
      </c>
      <c r="D38" s="92" t="str">
        <f>IF([3]Mides!F24=1,"X"," ")</f>
        <v>X</v>
      </c>
      <c r="E38" s="92" t="str">
        <f>IF([3]Mides!F24=2,"X"," ")</f>
        <v xml:space="preserve"> </v>
      </c>
      <c r="F38" s="93" t="str">
        <f>[3]Mides!B24</f>
        <v>MENOR DE EDAD</v>
      </c>
      <c r="G38" s="92" t="str">
        <f>IF(AND([3]Mides!H24&gt;=1,[3]Mides!H24&lt;=14),"X"," ")</f>
        <v xml:space="preserve"> </v>
      </c>
      <c r="H38" s="92" t="str">
        <f>IF(AND([3]Mides!H24&gt;=14,[3]Mides!H24&lt;=30),"X"," ")</f>
        <v xml:space="preserve"> </v>
      </c>
      <c r="I38" s="92" t="str">
        <f>IF(AND([3]Mides!H24&gt;=31,[3]Mides!H24&lt;=60),"X","  ")</f>
        <v xml:space="preserve">  </v>
      </c>
      <c r="J38" s="92" t="str">
        <f>IF([3]Mides!H24&gt;60,"X", "  ")</f>
        <v xml:space="preserve">  </v>
      </c>
      <c r="K38" s="94">
        <f>[3]Mides!N24</f>
        <v>0</v>
      </c>
      <c r="L38" s="94">
        <f>[3]Mides!K24</f>
        <v>0</v>
      </c>
      <c r="M38" s="94">
        <f>[3]Mides!L24</f>
        <v>0</v>
      </c>
      <c r="N38" s="94" t="str">
        <f>[3]Mides!M24</f>
        <v>x</v>
      </c>
      <c r="O38" s="94">
        <f t="shared" si="0"/>
        <v>0</v>
      </c>
      <c r="P38" s="94" t="str">
        <f>[3]Mides!R24</f>
        <v>Guatemala</v>
      </c>
      <c r="Q38" s="94" t="str">
        <f>[3]Mides!S24</f>
        <v>Guatemala</v>
      </c>
    </row>
    <row r="39" spans="2:17" ht="15.75" thickBot="1" x14ac:dyDescent="0.3">
      <c r="B39" s="90" t="str">
        <f>[3]Mides!E25</f>
        <v>GIOBANNY</v>
      </c>
      <c r="C39" s="91" t="str">
        <f>[3]Mides!D25</f>
        <v>PEREZ</v>
      </c>
      <c r="D39" s="92" t="str">
        <f>IF([3]Mides!F25=1,"X"," ")</f>
        <v xml:space="preserve"> </v>
      </c>
      <c r="E39" s="92" t="str">
        <f>IF([3]Mides!F25=2,"X"," ")</f>
        <v>X</v>
      </c>
      <c r="F39" s="93" t="str">
        <f>[3]Mides!B25</f>
        <v>MENOR DE EDAD</v>
      </c>
      <c r="G39" s="92" t="str">
        <f>IF(AND([3]Mides!H25&gt;=1,[3]Mides!H25&lt;=14),"X"," ")</f>
        <v xml:space="preserve"> </v>
      </c>
      <c r="H39" s="92" t="str">
        <f>IF(AND([3]Mides!H25&gt;=14,[3]Mides!H25&lt;=30),"X"," ")</f>
        <v xml:space="preserve"> </v>
      </c>
      <c r="I39" s="92" t="str">
        <f>IF(AND([3]Mides!H25&gt;=31,[3]Mides!H25&lt;=60),"X","  ")</f>
        <v xml:space="preserve">  </v>
      </c>
      <c r="J39" s="92" t="str">
        <f>IF([3]Mides!H25&gt;60,"X", "  ")</f>
        <v xml:space="preserve">  </v>
      </c>
      <c r="K39" s="94">
        <f>[3]Mides!N25</f>
        <v>0</v>
      </c>
      <c r="L39" s="94">
        <f>[3]Mides!K25</f>
        <v>0</v>
      </c>
      <c r="M39" s="94">
        <f>[3]Mides!L25</f>
        <v>0</v>
      </c>
      <c r="N39" s="94" t="str">
        <f>[3]Mides!M25</f>
        <v>x</v>
      </c>
      <c r="O39" s="94">
        <f t="shared" si="0"/>
        <v>0</v>
      </c>
      <c r="P39" s="94" t="str">
        <f>[3]Mides!R25</f>
        <v>Guatemala</v>
      </c>
      <c r="Q39" s="94" t="str">
        <f>[3]Mides!S25</f>
        <v>Guatemala</v>
      </c>
    </row>
    <row r="40" spans="2:17" ht="15.75" thickBot="1" x14ac:dyDescent="0.3">
      <c r="B40" s="90" t="str">
        <f>[3]Mides!E26</f>
        <v>NORMAN</v>
      </c>
      <c r="C40" s="91" t="str">
        <f>[3]Mides!D26</f>
        <v>CANON</v>
      </c>
      <c r="D40" s="92" t="str">
        <f>IF([3]Mides!F26=1,"X"," ")</f>
        <v xml:space="preserve"> </v>
      </c>
      <c r="E40" s="92" t="str">
        <f>IF([3]Mides!F26=2,"X"," ")</f>
        <v>X</v>
      </c>
      <c r="F40" s="93" t="str">
        <f>[3]Mides!B26</f>
        <v>MENOR DE EDAD</v>
      </c>
      <c r="G40" s="92" t="str">
        <f>IF(AND([3]Mides!H26&gt;=1,[3]Mides!H26&lt;=14),"X"," ")</f>
        <v xml:space="preserve"> </v>
      </c>
      <c r="H40" s="92" t="str">
        <f>IF(AND([3]Mides!H26&gt;=14,[3]Mides!H26&lt;=30),"X"," ")</f>
        <v xml:space="preserve"> </v>
      </c>
      <c r="I40" s="92" t="str">
        <f>IF(AND([3]Mides!H26&gt;=31,[3]Mides!H26&lt;=60),"X","  ")</f>
        <v xml:space="preserve">  </v>
      </c>
      <c r="J40" s="92" t="str">
        <f>IF([3]Mides!H26&gt;60,"X", "  ")</f>
        <v xml:space="preserve">  </v>
      </c>
      <c r="K40" s="94">
        <f>[3]Mides!N26</f>
        <v>0</v>
      </c>
      <c r="L40" s="94">
        <f>[3]Mides!K26</f>
        <v>0</v>
      </c>
      <c r="M40" s="94">
        <f>[3]Mides!L26</f>
        <v>0</v>
      </c>
      <c r="N40" s="94" t="str">
        <f>[3]Mides!M26</f>
        <v>x</v>
      </c>
      <c r="O40" s="94">
        <f t="shared" si="0"/>
        <v>0</v>
      </c>
      <c r="P40" s="94" t="str">
        <f>[3]Mides!R26</f>
        <v>Guatemala</v>
      </c>
      <c r="Q40" s="94" t="str">
        <f>[3]Mides!S26</f>
        <v>Guatemala</v>
      </c>
    </row>
    <row r="41" spans="2:17" ht="15.75" thickBot="1" x14ac:dyDescent="0.3">
      <c r="B41" s="90" t="str">
        <f>[3]Mides!E27</f>
        <v xml:space="preserve">GUILLERMO </v>
      </c>
      <c r="C41" s="91" t="str">
        <f>[3]Mides!D27</f>
        <v>BARILLAS</v>
      </c>
      <c r="D41" s="92" t="str">
        <f>IF([3]Mides!F27=1,"X"," ")</f>
        <v xml:space="preserve"> </v>
      </c>
      <c r="E41" s="92" t="str">
        <f>IF([3]Mides!F27=2,"X"," ")</f>
        <v>X</v>
      </c>
      <c r="F41" s="93">
        <f>[3]Mides!B27</f>
        <v>2594018460602</v>
      </c>
      <c r="G41" s="92" t="str">
        <f>IF(AND([3]Mides!H27&gt;=1,[3]Mides!H27&lt;=14),"X"," ")</f>
        <v xml:space="preserve"> </v>
      </c>
      <c r="H41" s="92" t="str">
        <f>IF(AND([3]Mides!H27&gt;=14,[3]Mides!H27&lt;=30),"X"," ")</f>
        <v xml:space="preserve"> </v>
      </c>
      <c r="I41" s="92" t="str">
        <f>IF(AND([3]Mides!H27&gt;=31,[3]Mides!H27&lt;=60),"X","  ")</f>
        <v xml:space="preserve">  </v>
      </c>
      <c r="J41" s="92" t="str">
        <f>IF([3]Mides!H27&gt;60,"X", "  ")</f>
        <v xml:space="preserve">  </v>
      </c>
      <c r="K41" s="94">
        <f>[3]Mides!N27</f>
        <v>0</v>
      </c>
      <c r="L41" s="94">
        <f>[3]Mides!K27</f>
        <v>0</v>
      </c>
      <c r="M41" s="94">
        <f>[3]Mides!L27</f>
        <v>0</v>
      </c>
      <c r="N41" s="94" t="str">
        <f>[3]Mides!M27</f>
        <v>x</v>
      </c>
      <c r="O41" s="94">
        <f t="shared" si="0"/>
        <v>0</v>
      </c>
      <c r="P41" s="94" t="str">
        <f>[3]Mides!R27</f>
        <v>Guatemala</v>
      </c>
      <c r="Q41" s="94" t="str">
        <f>[3]Mides!S27</f>
        <v>Guatemala</v>
      </c>
    </row>
    <row r="42" spans="2:17" ht="15.75" thickBot="1" x14ac:dyDescent="0.3">
      <c r="B42" s="90" t="str">
        <f>[3]Mides!E28</f>
        <v>Sara</v>
      </c>
      <c r="C42" s="91" t="str">
        <f>[3]Mides!D28</f>
        <v>Lopez</v>
      </c>
      <c r="D42" s="92" t="str">
        <f>IF([3]Mides!F28=1,"X"," ")</f>
        <v>X</v>
      </c>
      <c r="E42" s="92" t="str">
        <f>IF([3]Mides!F28=2,"X"," ")</f>
        <v xml:space="preserve"> </v>
      </c>
      <c r="F42" s="93" t="str">
        <f>[3]Mides!B28</f>
        <v xml:space="preserve">PENDIENTE </v>
      </c>
      <c r="G42" s="92" t="str">
        <f>IF(AND([3]Mides!H28&gt;=1,[3]Mides!H28&lt;=14),"X"," ")</f>
        <v xml:space="preserve"> </v>
      </c>
      <c r="H42" s="92" t="str">
        <f>IF(AND([3]Mides!H28&gt;=14,[3]Mides!H28&lt;=30),"X"," ")</f>
        <v xml:space="preserve"> </v>
      </c>
      <c r="I42" s="92" t="str">
        <f>IF(AND([3]Mides!H28&gt;=31,[3]Mides!H28&lt;=60),"X","  ")</f>
        <v>X</v>
      </c>
      <c r="J42" s="92" t="str">
        <f>IF([3]Mides!H28&gt;60,"X", "  ")</f>
        <v xml:space="preserve">  </v>
      </c>
      <c r="K42" s="94">
        <f>[3]Mides!N28</f>
        <v>0</v>
      </c>
      <c r="L42" s="94">
        <f>[3]Mides!K28</f>
        <v>0</v>
      </c>
      <c r="M42" s="94">
        <f>[3]Mides!L28</f>
        <v>0</v>
      </c>
      <c r="N42" s="94" t="str">
        <f>[3]Mides!M28</f>
        <v>X</v>
      </c>
      <c r="O42" s="94">
        <f t="shared" si="0"/>
        <v>0</v>
      </c>
      <c r="P42" s="94" t="str">
        <f>[3]Mides!R28</f>
        <v>Guatemala</v>
      </c>
      <c r="Q42" s="94" t="str">
        <f>[3]Mides!S28</f>
        <v>Guatemala</v>
      </c>
    </row>
    <row r="43" spans="2:17" ht="15.75" thickBot="1" x14ac:dyDescent="0.3">
      <c r="B43" s="90" t="str">
        <f>[3]Mides!E29</f>
        <v>Javes</v>
      </c>
      <c r="C43" s="91" t="str">
        <f>[3]Mides!D29</f>
        <v xml:space="preserve">Sican </v>
      </c>
      <c r="D43" s="92" t="str">
        <f>IF([3]Mides!F29=1,"X"," ")</f>
        <v xml:space="preserve"> </v>
      </c>
      <c r="E43" s="92" t="str">
        <f>IF([3]Mides!F29=2,"X"," ")</f>
        <v>X</v>
      </c>
      <c r="F43" s="93" t="str">
        <f>[3]Mides!B29</f>
        <v xml:space="preserve">PENDIENTE </v>
      </c>
      <c r="G43" s="92" t="str">
        <f>IF(AND([3]Mides!H29&gt;=1,[3]Mides!H29&lt;=14),"X"," ")</f>
        <v>X</v>
      </c>
      <c r="H43" s="92" t="str">
        <f>IF(AND([3]Mides!H29&gt;=14,[3]Mides!H29&lt;=30),"X"," ")</f>
        <v xml:space="preserve"> </v>
      </c>
      <c r="I43" s="92" t="str">
        <f>IF(AND([3]Mides!H29&gt;=31,[3]Mides!H29&lt;=60),"X","  ")</f>
        <v xml:space="preserve">  </v>
      </c>
      <c r="J43" s="92" t="str">
        <f>IF([3]Mides!H29&gt;60,"X", "  ")</f>
        <v xml:space="preserve">  </v>
      </c>
      <c r="K43" s="94">
        <f>[3]Mides!N29</f>
        <v>0</v>
      </c>
      <c r="L43" s="94">
        <f>[3]Mides!K29</f>
        <v>0</v>
      </c>
      <c r="M43" s="94">
        <f>[3]Mides!L29</f>
        <v>0</v>
      </c>
      <c r="N43" s="94" t="str">
        <f>[3]Mides!M29</f>
        <v>X</v>
      </c>
      <c r="O43" s="94">
        <f t="shared" si="0"/>
        <v>0</v>
      </c>
      <c r="P43" s="94" t="str">
        <f>[3]Mides!R29</f>
        <v>Guatemala</v>
      </c>
      <c r="Q43" s="94" t="str">
        <f>[3]Mides!S29</f>
        <v>Guatemala</v>
      </c>
    </row>
    <row r="44" spans="2:17" ht="15.75" thickBot="1" x14ac:dyDescent="0.3">
      <c r="B44" s="90" t="str">
        <f>[3]Mides!E30</f>
        <v>Raul</v>
      </c>
      <c r="C44" s="91" t="str">
        <f>[3]Mides!D30</f>
        <v xml:space="preserve">Serrano </v>
      </c>
      <c r="D44" s="92" t="str">
        <f>IF([3]Mides!F30=1,"X"," ")</f>
        <v xml:space="preserve"> </v>
      </c>
      <c r="E44" s="92" t="str">
        <f>IF([3]Mides!F30=2,"X"," ")</f>
        <v>X</v>
      </c>
      <c r="F44" s="93" t="str">
        <f>[3]Mides!B30</f>
        <v xml:space="preserve">PENDIENTE </v>
      </c>
      <c r="G44" s="92" t="str">
        <f>IF(AND([3]Mides!H30&gt;=1,[3]Mides!H30&lt;=14),"X"," ")</f>
        <v xml:space="preserve"> </v>
      </c>
      <c r="H44" s="92" t="str">
        <f>IF(AND([3]Mides!H30&gt;=14,[3]Mides!H30&lt;=30),"X"," ")</f>
        <v>X</v>
      </c>
      <c r="I44" s="92" t="str">
        <f>IF(AND([3]Mides!H30&gt;=31,[3]Mides!H30&lt;=60),"X","  ")</f>
        <v xml:space="preserve">  </v>
      </c>
      <c r="J44" s="92" t="str">
        <f>IF([3]Mides!H30&gt;60,"X", "  ")</f>
        <v xml:space="preserve">  </v>
      </c>
      <c r="K44" s="94">
        <f>[3]Mides!N30</f>
        <v>0</v>
      </c>
      <c r="L44" s="94">
        <f>[3]Mides!K30</f>
        <v>0</v>
      </c>
      <c r="M44" s="94">
        <f>[3]Mides!L30</f>
        <v>0</v>
      </c>
      <c r="N44" s="94" t="str">
        <f>[3]Mides!M30</f>
        <v>X</v>
      </c>
      <c r="O44" s="94">
        <f t="shared" si="0"/>
        <v>0</v>
      </c>
      <c r="P44" s="94" t="str">
        <f>[3]Mides!R30</f>
        <v>Guatemala</v>
      </c>
      <c r="Q44" s="94" t="str">
        <f>[3]Mides!S30</f>
        <v>Guatemala</v>
      </c>
    </row>
    <row r="45" spans="2:17" ht="15.75" thickBot="1" x14ac:dyDescent="0.3">
      <c r="B45" s="90" t="str">
        <f>[3]Mides!E31</f>
        <v>Ebria</v>
      </c>
      <c r="C45" s="91" t="str">
        <f>[3]Mides!D31</f>
        <v>Gonzalez</v>
      </c>
      <c r="D45" s="92" t="str">
        <f>IF([3]Mides!F31=1,"X"," ")</f>
        <v>X</v>
      </c>
      <c r="E45" s="92" t="str">
        <f>IF([3]Mides!F31=2,"X"," ")</f>
        <v xml:space="preserve"> </v>
      </c>
      <c r="F45" s="93" t="str">
        <f>[3]Mides!B31</f>
        <v xml:space="preserve">PENDIENTE </v>
      </c>
      <c r="G45" s="92" t="str">
        <f>IF(AND([3]Mides!H31&gt;=1,[3]Mides!H31&lt;=14),"X"," ")</f>
        <v xml:space="preserve"> </v>
      </c>
      <c r="H45" s="92" t="str">
        <f>IF(AND([3]Mides!H31&gt;=14,[3]Mides!H31&lt;=30),"X"," ")</f>
        <v xml:space="preserve"> </v>
      </c>
      <c r="I45" s="92" t="str">
        <f>IF(AND([3]Mides!H31&gt;=31,[3]Mides!H31&lt;=60),"X","  ")</f>
        <v>X</v>
      </c>
      <c r="J45" s="92" t="str">
        <f>IF([3]Mides!H31&gt;60,"X", "  ")</f>
        <v xml:space="preserve">  </v>
      </c>
      <c r="K45" s="94">
        <f>[3]Mides!N31</f>
        <v>0</v>
      </c>
      <c r="L45" s="94">
        <f>[3]Mides!K31</f>
        <v>0</v>
      </c>
      <c r="M45" s="94">
        <f>[3]Mides!L31</f>
        <v>0</v>
      </c>
      <c r="N45" s="94" t="str">
        <f>[3]Mides!M31</f>
        <v>X</v>
      </c>
      <c r="O45" s="94">
        <f t="shared" si="0"/>
        <v>0</v>
      </c>
      <c r="P45" s="94" t="str">
        <f>[3]Mides!R31</f>
        <v>Guatemala</v>
      </c>
      <c r="Q45" s="94" t="str">
        <f>[3]Mides!S31</f>
        <v>Guatemala</v>
      </c>
    </row>
    <row r="46" spans="2:17" ht="15.75" thickBot="1" x14ac:dyDescent="0.3">
      <c r="B46" s="90" t="str">
        <f>[3]Mides!E32</f>
        <v>Karla</v>
      </c>
      <c r="C46" s="91" t="str">
        <f>[3]Mides!D32</f>
        <v>Chavarria</v>
      </c>
      <c r="D46" s="92" t="str">
        <f>IF([3]Mides!F32=1,"X"," ")</f>
        <v>X</v>
      </c>
      <c r="E46" s="92" t="str">
        <f>IF([3]Mides!F32=2,"X"," ")</f>
        <v xml:space="preserve"> </v>
      </c>
      <c r="F46" s="93" t="str">
        <f>[3]Mides!B32</f>
        <v xml:space="preserve">PENDIENTE </v>
      </c>
      <c r="G46" s="92" t="str">
        <f>IF(AND([3]Mides!H32&gt;=1,[3]Mides!H32&lt;=14),"X"," ")</f>
        <v xml:space="preserve"> </v>
      </c>
      <c r="H46" s="92" t="str">
        <f>IF(AND([3]Mides!H32&gt;=14,[3]Mides!H32&lt;=30),"X"," ")</f>
        <v xml:space="preserve"> </v>
      </c>
      <c r="I46" s="92" t="str">
        <f>IF(AND([3]Mides!H32&gt;=31,[3]Mides!H32&lt;=60),"X","  ")</f>
        <v xml:space="preserve">  </v>
      </c>
      <c r="J46" s="92" t="str">
        <f>IF([3]Mides!H32&gt;60,"X", "  ")</f>
        <v xml:space="preserve">  </v>
      </c>
      <c r="K46" s="94">
        <f>[3]Mides!N32</f>
        <v>0</v>
      </c>
      <c r="L46" s="94">
        <f>[3]Mides!K32</f>
        <v>0</v>
      </c>
      <c r="M46" s="94">
        <f>[3]Mides!L32</f>
        <v>0</v>
      </c>
      <c r="N46" s="94" t="str">
        <f>[3]Mides!M32</f>
        <v>x</v>
      </c>
      <c r="O46" s="94">
        <f t="shared" si="0"/>
        <v>0</v>
      </c>
      <c r="P46" s="94" t="str">
        <f>[3]Mides!R32</f>
        <v>Guatemala</v>
      </c>
      <c r="Q46" s="94" t="str">
        <f>[3]Mides!S32</f>
        <v>Guatemala</v>
      </c>
    </row>
    <row r="47" spans="2:17" ht="15.75" thickBot="1" x14ac:dyDescent="0.3">
      <c r="B47" s="90" t="str">
        <f>[3]Mides!E33</f>
        <v>Jorge</v>
      </c>
      <c r="C47" s="91" t="str">
        <f>[3]Mides!D33</f>
        <v>Muñoz</v>
      </c>
      <c r="D47" s="92" t="str">
        <f>IF([3]Mides!F33=1,"X"," ")</f>
        <v xml:space="preserve"> </v>
      </c>
      <c r="E47" s="92" t="str">
        <f>IF([3]Mides!F33=2,"X"," ")</f>
        <v>X</v>
      </c>
      <c r="F47" s="93" t="str">
        <f>[3]Mides!B33</f>
        <v xml:space="preserve">PENDIENTE </v>
      </c>
      <c r="G47" s="92" t="str">
        <f>IF(AND([3]Mides!H33&gt;=1,[3]Mides!H33&lt;=14),"X"," ")</f>
        <v xml:space="preserve"> </v>
      </c>
      <c r="H47" s="92" t="str">
        <f>IF(AND([3]Mides!H33&gt;=14,[3]Mides!H33&lt;=30),"X"," ")</f>
        <v xml:space="preserve"> </v>
      </c>
      <c r="I47" s="92" t="str">
        <f>IF(AND([3]Mides!H33&gt;=31,[3]Mides!H33&lt;=60),"X","  ")</f>
        <v>X</v>
      </c>
      <c r="J47" s="92" t="str">
        <f>IF([3]Mides!H33&gt;60,"X", "  ")</f>
        <v xml:space="preserve">  </v>
      </c>
      <c r="K47" s="94">
        <f>[3]Mides!N33</f>
        <v>0</v>
      </c>
      <c r="L47" s="94">
        <f>[3]Mides!K33</f>
        <v>0</v>
      </c>
      <c r="M47" s="94">
        <f>[3]Mides!L33</f>
        <v>0</v>
      </c>
      <c r="N47" s="94" t="str">
        <f>[3]Mides!M33</f>
        <v>x</v>
      </c>
      <c r="O47" s="94">
        <f t="shared" si="0"/>
        <v>0</v>
      </c>
      <c r="P47" s="94" t="str">
        <f>[3]Mides!R33</f>
        <v>Guatemala</v>
      </c>
      <c r="Q47" s="94" t="str">
        <f>[3]Mides!S33</f>
        <v>Guatemala</v>
      </c>
    </row>
    <row r="48" spans="2:17" ht="15.75" thickBot="1" x14ac:dyDescent="0.3">
      <c r="B48" s="90" t="str">
        <f>[3]Mides!E34</f>
        <v>Cecilia</v>
      </c>
      <c r="C48" s="91" t="str">
        <f>[3]Mides!D34</f>
        <v>Lara</v>
      </c>
      <c r="D48" s="92" t="str">
        <f>IF([3]Mides!F34=1,"X"," ")</f>
        <v>X</v>
      </c>
      <c r="E48" s="92" t="str">
        <f>IF([3]Mides!F34=2,"X"," ")</f>
        <v xml:space="preserve"> </v>
      </c>
      <c r="F48" s="93" t="str">
        <f>[3]Mides!B34</f>
        <v xml:space="preserve">PENDIENTE </v>
      </c>
      <c r="G48" s="92" t="str">
        <f>IF(AND([3]Mides!H34&gt;=1,[3]Mides!H34&lt;=14),"X"," ")</f>
        <v xml:space="preserve"> </v>
      </c>
      <c r="H48" s="92" t="str">
        <f>IF(AND([3]Mides!H34&gt;=14,[3]Mides!H34&lt;=30),"X"," ")</f>
        <v>X</v>
      </c>
      <c r="I48" s="92" t="str">
        <f>IF(AND([3]Mides!H34&gt;=31,[3]Mides!H34&lt;=60),"X","  ")</f>
        <v xml:space="preserve">  </v>
      </c>
      <c r="J48" s="92" t="str">
        <f>IF([3]Mides!H34&gt;60,"X", "  ")</f>
        <v xml:space="preserve">  </v>
      </c>
      <c r="K48" s="94">
        <f>[3]Mides!N34</f>
        <v>0</v>
      </c>
      <c r="L48" s="94">
        <f>[3]Mides!K34</f>
        <v>0</v>
      </c>
      <c r="M48" s="94">
        <f>[3]Mides!L34</f>
        <v>0</v>
      </c>
      <c r="N48" s="94" t="str">
        <f>[3]Mides!M34</f>
        <v>x</v>
      </c>
      <c r="O48" s="94">
        <f t="shared" si="0"/>
        <v>0</v>
      </c>
      <c r="P48" s="94" t="str">
        <f>[3]Mides!R34</f>
        <v>Guatemala</v>
      </c>
      <c r="Q48" s="94" t="str">
        <f>[3]Mides!S34</f>
        <v>Guatemala</v>
      </c>
    </row>
    <row r="49" spans="2:17" ht="15.75" thickBot="1" x14ac:dyDescent="0.3">
      <c r="B49" s="90" t="str">
        <f>[3]Mides!E35</f>
        <v>Luky</v>
      </c>
      <c r="C49" s="91" t="str">
        <f>[3]Mides!D35</f>
        <v>Cruz</v>
      </c>
      <c r="D49" s="92" t="str">
        <f>IF([3]Mides!F35=1,"X"," ")</f>
        <v>X</v>
      </c>
      <c r="E49" s="92" t="str">
        <f>IF([3]Mides!F35=2,"X"," ")</f>
        <v xml:space="preserve"> </v>
      </c>
      <c r="F49" s="93" t="str">
        <f>[3]Mides!B35</f>
        <v xml:space="preserve">PENDIENTE </v>
      </c>
      <c r="G49" s="92" t="str">
        <f>IF(AND([3]Mides!H35&gt;=1,[3]Mides!H35&lt;=14),"X"," ")</f>
        <v xml:space="preserve"> </v>
      </c>
      <c r="H49" s="92" t="str">
        <f>IF(AND([3]Mides!H35&gt;=14,[3]Mides!H35&lt;=30),"X"," ")</f>
        <v xml:space="preserve"> </v>
      </c>
      <c r="I49" s="92" t="str">
        <f>IF(AND([3]Mides!H35&gt;=31,[3]Mides!H35&lt;=60),"X","  ")</f>
        <v>X</v>
      </c>
      <c r="J49" s="92" t="str">
        <f>IF([3]Mides!H35&gt;60,"X", "  ")</f>
        <v xml:space="preserve">  </v>
      </c>
      <c r="K49" s="94">
        <f>[3]Mides!N35</f>
        <v>0</v>
      </c>
      <c r="L49" s="94">
        <f>[3]Mides!K35</f>
        <v>0</v>
      </c>
      <c r="M49" s="94">
        <f>[3]Mides!L35</f>
        <v>0</v>
      </c>
      <c r="N49" s="94" t="str">
        <f>[3]Mides!M35</f>
        <v>x</v>
      </c>
      <c r="O49" s="94">
        <f t="shared" si="0"/>
        <v>0</v>
      </c>
      <c r="P49" s="94" t="str">
        <f>[3]Mides!R35</f>
        <v>Guatemala</v>
      </c>
      <c r="Q49" s="94" t="str">
        <f>[3]Mides!S35</f>
        <v>Guatemala</v>
      </c>
    </row>
    <row r="50" spans="2:17" ht="15.75" thickBot="1" x14ac:dyDescent="0.3">
      <c r="B50" s="90" t="str">
        <f>[3]Mides!E36</f>
        <v>Sandra</v>
      </c>
      <c r="C50" s="91" t="str">
        <f>[3]Mides!D36</f>
        <v>Castillo</v>
      </c>
      <c r="D50" s="92" t="str">
        <f>IF([3]Mides!F36=1,"X"," ")</f>
        <v>X</v>
      </c>
      <c r="E50" s="92" t="str">
        <f>IF([3]Mides!F36=2,"X"," ")</f>
        <v xml:space="preserve"> </v>
      </c>
      <c r="F50" s="93" t="str">
        <f>[3]Mides!B36</f>
        <v xml:space="preserve">PENDIENTE </v>
      </c>
      <c r="G50" s="92" t="str">
        <f>IF(AND([3]Mides!H36&gt;=1,[3]Mides!H36&lt;=14),"X"," ")</f>
        <v xml:space="preserve"> </v>
      </c>
      <c r="H50" s="92" t="str">
        <f>IF(AND([3]Mides!H36&gt;=14,[3]Mides!H36&lt;=30),"X"," ")</f>
        <v xml:space="preserve"> </v>
      </c>
      <c r="I50" s="92" t="str">
        <f>IF(AND([3]Mides!H36&gt;=31,[3]Mides!H36&lt;=60),"X","  ")</f>
        <v>X</v>
      </c>
      <c r="J50" s="92" t="str">
        <f>IF([3]Mides!H36&gt;60,"X", "  ")</f>
        <v xml:space="preserve">  </v>
      </c>
      <c r="K50" s="94">
        <f>[3]Mides!N36</f>
        <v>0</v>
      </c>
      <c r="L50" s="94">
        <f>[3]Mides!K36</f>
        <v>0</v>
      </c>
      <c r="M50" s="94">
        <f>[3]Mides!L36</f>
        <v>0</v>
      </c>
      <c r="N50" s="94" t="str">
        <f>[3]Mides!M36</f>
        <v>x</v>
      </c>
      <c r="O50" s="94">
        <f t="shared" si="0"/>
        <v>0</v>
      </c>
      <c r="P50" s="94" t="str">
        <f>[3]Mides!R36</f>
        <v>Guatemala</v>
      </c>
      <c r="Q50" s="94" t="str">
        <f>[3]Mides!S36</f>
        <v>Guatemala</v>
      </c>
    </row>
    <row r="51" spans="2:17" ht="15.75" thickBot="1" x14ac:dyDescent="0.3">
      <c r="B51" s="90" t="str">
        <f>[3]Mides!E37</f>
        <v>Astrid</v>
      </c>
      <c r="C51" s="91" t="str">
        <f>[3]Mides!D37</f>
        <v>Gonzalez</v>
      </c>
      <c r="D51" s="92" t="str">
        <f>IF([3]Mides!F37=1,"X"," ")</f>
        <v>X</v>
      </c>
      <c r="E51" s="92" t="str">
        <f>IF([3]Mides!F37=2,"X"," ")</f>
        <v xml:space="preserve"> </v>
      </c>
      <c r="F51" s="93" t="str">
        <f>[3]Mides!B37</f>
        <v xml:space="preserve">PENDIENTE </v>
      </c>
      <c r="G51" s="92" t="str">
        <f>IF(AND([3]Mides!H37&gt;=1,[3]Mides!H37&lt;=14),"X"," ")</f>
        <v xml:space="preserve"> </v>
      </c>
      <c r="H51" s="92" t="str">
        <f>IF(AND([3]Mides!H37&gt;=14,[3]Mides!H37&lt;=30),"X"," ")</f>
        <v xml:space="preserve"> </v>
      </c>
      <c r="I51" s="92" t="str">
        <f>IF(AND([3]Mides!H37&gt;=31,[3]Mides!H37&lt;=60),"X","  ")</f>
        <v>X</v>
      </c>
      <c r="J51" s="92" t="str">
        <f>IF([3]Mides!H37&gt;60,"X", "  ")</f>
        <v xml:space="preserve">  </v>
      </c>
      <c r="K51" s="94">
        <f>[3]Mides!N37</f>
        <v>0</v>
      </c>
      <c r="L51" s="94">
        <f>[3]Mides!K37</f>
        <v>0</v>
      </c>
      <c r="M51" s="94">
        <f>[3]Mides!L37</f>
        <v>0</v>
      </c>
      <c r="N51" s="94" t="str">
        <f>[3]Mides!M37</f>
        <v>x</v>
      </c>
      <c r="O51" s="94">
        <f t="shared" si="0"/>
        <v>0</v>
      </c>
      <c r="P51" s="94" t="str">
        <f>[3]Mides!R37</f>
        <v>Guatemala</v>
      </c>
      <c r="Q51" s="94" t="str">
        <f>[3]Mides!S37</f>
        <v>Guatemala</v>
      </c>
    </row>
    <row r="52" spans="2:17" ht="15.75" thickBot="1" x14ac:dyDescent="0.3">
      <c r="B52" s="90" t="str">
        <f>[3]Mides!E38</f>
        <v>Shirley</v>
      </c>
      <c r="C52" s="91" t="str">
        <f>[3]Mides!D38</f>
        <v>Mogollon</v>
      </c>
      <c r="D52" s="92" t="str">
        <f>IF([3]Mides!F38=1,"X"," ")</f>
        <v>X</v>
      </c>
      <c r="E52" s="92" t="str">
        <f>IF([3]Mides!F38=2,"X"," ")</f>
        <v xml:space="preserve"> </v>
      </c>
      <c r="F52" s="93" t="str">
        <f>[3]Mides!B38</f>
        <v xml:space="preserve">PENDIENTE </v>
      </c>
      <c r="G52" s="92" t="str">
        <f>IF(AND([3]Mides!H38&gt;=1,[3]Mides!H38&lt;=14),"X"," ")</f>
        <v xml:space="preserve"> </v>
      </c>
      <c r="H52" s="92" t="str">
        <f>IF(AND([3]Mides!H38&gt;=14,[3]Mides!H38&lt;=30),"X"," ")</f>
        <v xml:space="preserve"> </v>
      </c>
      <c r="I52" s="92" t="str">
        <f>IF(AND([3]Mides!H38&gt;=31,[3]Mides!H38&lt;=60),"X","  ")</f>
        <v>X</v>
      </c>
      <c r="J52" s="92" t="str">
        <f>IF([3]Mides!H38&gt;60,"X", "  ")</f>
        <v xml:space="preserve">  </v>
      </c>
      <c r="K52" s="94">
        <f>[3]Mides!N38</f>
        <v>0</v>
      </c>
      <c r="L52" s="94">
        <f>[3]Mides!K38</f>
        <v>0</v>
      </c>
      <c r="M52" s="94">
        <f>[3]Mides!L38</f>
        <v>0</v>
      </c>
      <c r="N52" s="94" t="str">
        <f>[3]Mides!M38</f>
        <v>x</v>
      </c>
      <c r="O52" s="94">
        <f t="shared" si="0"/>
        <v>0</v>
      </c>
      <c r="P52" s="94" t="str">
        <f>[3]Mides!R38</f>
        <v>Guatemala</v>
      </c>
      <c r="Q52" s="94" t="str">
        <f>[3]Mides!S38</f>
        <v>Guatemala</v>
      </c>
    </row>
    <row r="53" spans="2:17" ht="15.75" thickBot="1" x14ac:dyDescent="0.3">
      <c r="B53" s="90" t="str">
        <f>[3]Mides!E39</f>
        <v>Manuel</v>
      </c>
      <c r="C53" s="91" t="str">
        <f>[3]Mides!D39</f>
        <v>Valiente</v>
      </c>
      <c r="D53" s="92" t="str">
        <f>IF([3]Mides!F39=1,"X"," ")</f>
        <v xml:space="preserve"> </v>
      </c>
      <c r="E53" s="92" t="str">
        <f>IF([3]Mides!F39=2,"X"," ")</f>
        <v>X</v>
      </c>
      <c r="F53" s="93" t="str">
        <f>[3]Mides!B39</f>
        <v xml:space="preserve">PENDIENTE </v>
      </c>
      <c r="G53" s="92" t="str">
        <f>IF(AND([3]Mides!H39&gt;=1,[3]Mides!H39&lt;=14),"X"," ")</f>
        <v xml:space="preserve"> </v>
      </c>
      <c r="H53" s="92" t="str">
        <f>IF(AND([3]Mides!H39&gt;=14,[3]Mides!H39&lt;=30),"X"," ")</f>
        <v xml:space="preserve"> </v>
      </c>
      <c r="I53" s="92" t="str">
        <f>IF(AND([3]Mides!H39&gt;=31,[3]Mides!H39&lt;=60),"X","  ")</f>
        <v>X</v>
      </c>
      <c r="J53" s="92" t="str">
        <f>IF([3]Mides!H39&gt;60,"X", "  ")</f>
        <v xml:space="preserve">  </v>
      </c>
      <c r="K53" s="94">
        <f>[3]Mides!N39</f>
        <v>0</v>
      </c>
      <c r="L53" s="94">
        <f>[3]Mides!K39</f>
        <v>0</v>
      </c>
      <c r="M53" s="94">
        <f>[3]Mides!L39</f>
        <v>0</v>
      </c>
      <c r="N53" s="94" t="str">
        <f>[3]Mides!M39</f>
        <v>x</v>
      </c>
      <c r="O53" s="94">
        <f t="shared" si="0"/>
        <v>0</v>
      </c>
      <c r="P53" s="94" t="str">
        <f>[3]Mides!R39</f>
        <v>Guatemala</v>
      </c>
      <c r="Q53" s="94" t="str">
        <f>[3]Mides!S39</f>
        <v>Guatemala</v>
      </c>
    </row>
    <row r="54" spans="2:17" ht="15.75" thickBot="1" x14ac:dyDescent="0.3">
      <c r="B54" s="90" t="str">
        <f>[3]Mides!E40</f>
        <v>Miguel</v>
      </c>
      <c r="C54" s="91" t="str">
        <f>[3]Mides!D40</f>
        <v>Lopez</v>
      </c>
      <c r="D54" s="92" t="str">
        <f>IF([3]Mides!F40=1,"X"," ")</f>
        <v xml:space="preserve"> </v>
      </c>
      <c r="E54" s="92" t="str">
        <f>IF([3]Mides!F40=2,"X"," ")</f>
        <v>X</v>
      </c>
      <c r="F54" s="93" t="str">
        <f>[3]Mides!B40</f>
        <v xml:space="preserve">PENDIENTE </v>
      </c>
      <c r="G54" s="92" t="str">
        <f>IF(AND([3]Mides!H40&gt;=1,[3]Mides!H40&lt;=14),"X"," ")</f>
        <v xml:space="preserve"> </v>
      </c>
      <c r="H54" s="92" t="str">
        <f>IF(AND([3]Mides!H40&gt;=14,[3]Mides!H40&lt;=30),"X"," ")</f>
        <v xml:space="preserve"> </v>
      </c>
      <c r="I54" s="92" t="str">
        <f>IF(AND([3]Mides!H40&gt;=31,[3]Mides!H40&lt;=60),"X","  ")</f>
        <v>X</v>
      </c>
      <c r="J54" s="92" t="str">
        <f>IF([3]Mides!H40&gt;60,"X", "  ")</f>
        <v xml:space="preserve">  </v>
      </c>
      <c r="K54" s="94">
        <f>[3]Mides!N40</f>
        <v>0</v>
      </c>
      <c r="L54" s="94">
        <f>[3]Mides!K40</f>
        <v>0</v>
      </c>
      <c r="M54" s="94">
        <f>[3]Mides!L40</f>
        <v>0</v>
      </c>
      <c r="N54" s="94" t="str">
        <f>[3]Mides!M40</f>
        <v>x</v>
      </c>
      <c r="O54" s="94">
        <f t="shared" si="0"/>
        <v>0</v>
      </c>
      <c r="P54" s="94" t="str">
        <f>[3]Mides!R40</f>
        <v>Guatemala</v>
      </c>
      <c r="Q54" s="94" t="str">
        <f>[3]Mides!S40</f>
        <v>Guatemala</v>
      </c>
    </row>
    <row r="55" spans="2:17" ht="15.75" thickBot="1" x14ac:dyDescent="0.3">
      <c r="B55" s="90" t="str">
        <f>[3]Mides!E41</f>
        <v>Dara</v>
      </c>
      <c r="C55" s="91" t="str">
        <f>[3]Mides!D41</f>
        <v xml:space="preserve">Moreno </v>
      </c>
      <c r="D55" s="92" t="str">
        <f>IF([3]Mides!F41=1,"X"," ")</f>
        <v>X</v>
      </c>
      <c r="E55" s="92" t="str">
        <f>IF([3]Mides!F41=2,"X"," ")</f>
        <v xml:space="preserve"> </v>
      </c>
      <c r="F55" s="93" t="str">
        <f>[3]Mides!B41</f>
        <v xml:space="preserve">PENDIENTE </v>
      </c>
      <c r="G55" s="92" t="str">
        <f>IF(AND([3]Mides!H41&gt;=1,[3]Mides!H41&lt;=14),"X"," ")</f>
        <v xml:space="preserve"> </v>
      </c>
      <c r="H55" s="92" t="str">
        <f>IF(AND([3]Mides!H41&gt;=14,[3]Mides!H41&lt;=30),"X"," ")</f>
        <v xml:space="preserve"> </v>
      </c>
      <c r="I55" s="92" t="str">
        <f>IF(AND([3]Mides!H41&gt;=31,[3]Mides!H41&lt;=60),"X","  ")</f>
        <v>X</v>
      </c>
      <c r="J55" s="92" t="str">
        <f>IF([3]Mides!H41&gt;60,"X", "  ")</f>
        <v xml:space="preserve">  </v>
      </c>
      <c r="K55" s="94">
        <f>[3]Mides!N41</f>
        <v>0</v>
      </c>
      <c r="L55" s="94">
        <f>[3]Mides!K41</f>
        <v>0</v>
      </c>
      <c r="M55" s="94">
        <f>[3]Mides!L41</f>
        <v>0</v>
      </c>
      <c r="N55" s="94" t="str">
        <f>[3]Mides!M41</f>
        <v>x</v>
      </c>
      <c r="O55" s="94">
        <f t="shared" si="0"/>
        <v>0</v>
      </c>
      <c r="P55" s="94" t="str">
        <f>[3]Mides!R41</f>
        <v>Guatemala</v>
      </c>
      <c r="Q55" s="94" t="str">
        <f>[3]Mides!S41</f>
        <v>Guatemala</v>
      </c>
    </row>
    <row r="56" spans="2:17" ht="15.75" thickBot="1" x14ac:dyDescent="0.3">
      <c r="B56" s="90" t="str">
        <f>[3]Mides!E42</f>
        <v>Karina</v>
      </c>
      <c r="C56" s="91" t="str">
        <f>[3]Mides!D42</f>
        <v>Yuman</v>
      </c>
      <c r="D56" s="92" t="str">
        <f>IF([3]Mides!F42=1,"X"," ")</f>
        <v>X</v>
      </c>
      <c r="E56" s="92" t="str">
        <f>IF([3]Mides!F42=2,"X"," ")</f>
        <v xml:space="preserve"> </v>
      </c>
      <c r="F56" s="93" t="str">
        <f>[3]Mides!B42</f>
        <v xml:space="preserve">PENDIENTE </v>
      </c>
      <c r="G56" s="92" t="str">
        <f>IF(AND([3]Mides!H42&gt;=1,[3]Mides!H42&lt;=14),"X"," ")</f>
        <v xml:space="preserve"> </v>
      </c>
      <c r="H56" s="92" t="str">
        <f>IF(AND([3]Mides!H42&gt;=14,[3]Mides!H42&lt;=30),"X"," ")</f>
        <v xml:space="preserve"> </v>
      </c>
      <c r="I56" s="92" t="str">
        <f>IF(AND([3]Mides!H42&gt;=31,[3]Mides!H42&lt;=60),"X","  ")</f>
        <v>X</v>
      </c>
      <c r="J56" s="92" t="str">
        <f>IF([3]Mides!H42&gt;60,"X", "  ")</f>
        <v xml:space="preserve">  </v>
      </c>
      <c r="K56" s="94">
        <f>[3]Mides!N42</f>
        <v>0</v>
      </c>
      <c r="L56" s="94">
        <f>[3]Mides!K42</f>
        <v>0</v>
      </c>
      <c r="M56" s="94">
        <f>[3]Mides!L42</f>
        <v>0</v>
      </c>
      <c r="N56" s="94" t="str">
        <f>[3]Mides!M42</f>
        <v>x</v>
      </c>
      <c r="O56" s="94">
        <f t="shared" si="0"/>
        <v>0</v>
      </c>
      <c r="P56" s="94" t="str">
        <f>[3]Mides!R42</f>
        <v>Guatemala</v>
      </c>
      <c r="Q56" s="94" t="str">
        <f>[3]Mides!S42</f>
        <v>Guatemala</v>
      </c>
    </row>
    <row r="57" spans="2:17" ht="15.75" thickBot="1" x14ac:dyDescent="0.3">
      <c r="B57" s="90" t="str">
        <f>[3]Mides!E43</f>
        <v>Dagoberto</v>
      </c>
      <c r="C57" s="91" t="str">
        <f>[3]Mides!D43</f>
        <v>Ordoñez</v>
      </c>
      <c r="D57" s="92" t="str">
        <f>IF([3]Mides!F43=1,"X"," ")</f>
        <v xml:space="preserve"> </v>
      </c>
      <c r="E57" s="92" t="str">
        <f>IF([3]Mides!F43=2,"X"," ")</f>
        <v>X</v>
      </c>
      <c r="F57" s="93" t="str">
        <f>[3]Mides!B43</f>
        <v xml:space="preserve">PENDIENTE </v>
      </c>
      <c r="G57" s="92" t="str">
        <f>IF(AND([3]Mides!H43&gt;=1,[3]Mides!H43&lt;=14),"X"," ")</f>
        <v xml:space="preserve"> </v>
      </c>
      <c r="H57" s="92" t="str">
        <f>IF(AND([3]Mides!H43&gt;=14,[3]Mides!H43&lt;=30),"X"," ")</f>
        <v xml:space="preserve"> </v>
      </c>
      <c r="I57" s="92" t="str">
        <f>IF(AND([3]Mides!H43&gt;=31,[3]Mides!H43&lt;=60),"X","  ")</f>
        <v xml:space="preserve">  </v>
      </c>
      <c r="J57" s="92" t="str">
        <f>IF([3]Mides!H43&gt;60,"X", "  ")</f>
        <v>X</v>
      </c>
      <c r="K57" s="94">
        <f>[3]Mides!N43</f>
        <v>0</v>
      </c>
      <c r="L57" s="94">
        <f>[3]Mides!K43</f>
        <v>0</v>
      </c>
      <c r="M57" s="94">
        <f>[3]Mides!L43</f>
        <v>0</v>
      </c>
      <c r="N57" s="94" t="str">
        <f>[3]Mides!M43</f>
        <v>x</v>
      </c>
      <c r="O57" s="94">
        <f t="shared" si="0"/>
        <v>0</v>
      </c>
      <c r="P57" s="94" t="str">
        <f>[3]Mides!R43</f>
        <v>Guatemala</v>
      </c>
      <c r="Q57" s="94" t="str">
        <f>[3]Mides!S43</f>
        <v>Guatemala</v>
      </c>
    </row>
    <row r="58" spans="2:17" ht="15.75" thickBot="1" x14ac:dyDescent="0.3">
      <c r="B58" s="90" t="str">
        <f>[3]Mides!E44</f>
        <v>Norma</v>
      </c>
      <c r="C58" s="91" t="str">
        <f>[3]Mides!D44</f>
        <v>Malario</v>
      </c>
      <c r="D58" s="92" t="str">
        <f>IF([3]Mides!F44=1,"X"," ")</f>
        <v>X</v>
      </c>
      <c r="E58" s="92" t="str">
        <f>IF([3]Mides!F44=2,"X"," ")</f>
        <v xml:space="preserve"> </v>
      </c>
      <c r="F58" s="93" t="str">
        <f>[3]Mides!B44</f>
        <v xml:space="preserve">PENDIENTE </v>
      </c>
      <c r="G58" s="92" t="str">
        <f>IF(AND([3]Mides!H44&gt;=1,[3]Mides!H44&lt;=14),"X"," ")</f>
        <v xml:space="preserve"> </v>
      </c>
      <c r="H58" s="92" t="str">
        <f>IF(AND([3]Mides!H44&gt;=14,[3]Mides!H44&lt;=30),"X"," ")</f>
        <v xml:space="preserve"> </v>
      </c>
      <c r="I58" s="92" t="str">
        <f>IF(AND([3]Mides!H44&gt;=31,[3]Mides!H44&lt;=60),"X","  ")</f>
        <v>X</v>
      </c>
      <c r="J58" s="92" t="str">
        <f>IF([3]Mides!H44&gt;60,"X", "  ")</f>
        <v xml:space="preserve">  </v>
      </c>
      <c r="K58" s="94">
        <f>[3]Mides!N44</f>
        <v>0</v>
      </c>
      <c r="L58" s="94">
        <f>[3]Mides!K44</f>
        <v>0</v>
      </c>
      <c r="M58" s="94">
        <f>[3]Mides!L44</f>
        <v>0</v>
      </c>
      <c r="N58" s="94" t="str">
        <f>[3]Mides!M44</f>
        <v>x</v>
      </c>
      <c r="O58" s="94">
        <f t="shared" si="0"/>
        <v>0</v>
      </c>
      <c r="P58" s="94" t="str">
        <f>[3]Mides!R44</f>
        <v>Guatemala</v>
      </c>
      <c r="Q58" s="94" t="str">
        <f>[3]Mides!S44</f>
        <v>Guatemala</v>
      </c>
    </row>
    <row r="59" spans="2:17" ht="15.75" thickBot="1" x14ac:dyDescent="0.3">
      <c r="B59" s="90" t="str">
        <f>[3]Mides!E45</f>
        <v>Lidia</v>
      </c>
      <c r="C59" s="91" t="str">
        <f>[3]Mides!D45</f>
        <v>Velazquez</v>
      </c>
      <c r="D59" s="92" t="str">
        <f>IF([3]Mides!F45=1,"X"," ")</f>
        <v>X</v>
      </c>
      <c r="E59" s="92" t="str">
        <f>IF([3]Mides!F45=2,"X"," ")</f>
        <v xml:space="preserve"> </v>
      </c>
      <c r="F59" s="93" t="str">
        <f>[3]Mides!B45</f>
        <v xml:space="preserve">PENDIENTE </v>
      </c>
      <c r="G59" s="92" t="str">
        <f>IF(AND([3]Mides!H45&gt;=1,[3]Mides!H45&lt;=14),"X"," ")</f>
        <v xml:space="preserve"> </v>
      </c>
      <c r="H59" s="92" t="str">
        <f>IF(AND([3]Mides!H45&gt;=14,[3]Mides!H45&lt;=30),"X"," ")</f>
        <v xml:space="preserve"> </v>
      </c>
      <c r="I59" s="92" t="str">
        <f>IF(AND([3]Mides!H45&gt;=31,[3]Mides!H45&lt;=60),"X","  ")</f>
        <v>X</v>
      </c>
      <c r="J59" s="92" t="str">
        <f>IF([3]Mides!H45&gt;60,"X", "  ")</f>
        <v xml:space="preserve">  </v>
      </c>
      <c r="K59" s="94">
        <f>[3]Mides!N45</f>
        <v>0</v>
      </c>
      <c r="L59" s="94">
        <f>[3]Mides!K45</f>
        <v>0</v>
      </c>
      <c r="M59" s="94">
        <f>[3]Mides!L45</f>
        <v>0</v>
      </c>
      <c r="N59" s="94" t="str">
        <f>[3]Mides!M45</f>
        <v>x</v>
      </c>
      <c r="O59" s="94">
        <f t="shared" si="0"/>
        <v>0</v>
      </c>
      <c r="P59" s="94" t="str">
        <f>[3]Mides!R45</f>
        <v>Guatemala</v>
      </c>
      <c r="Q59" s="94" t="str">
        <f>[3]Mides!S45</f>
        <v>Guatemala</v>
      </c>
    </row>
    <row r="60" spans="2:17" ht="15.75" thickBot="1" x14ac:dyDescent="0.3">
      <c r="B60" s="90" t="str">
        <f>[3]Mides!E46</f>
        <v>Byron</v>
      </c>
      <c r="C60" s="91" t="str">
        <f>[3]Mides!D46</f>
        <v>Roque</v>
      </c>
      <c r="D60" s="92" t="str">
        <f>IF([3]Mides!F46=1,"X"," ")</f>
        <v xml:space="preserve"> </v>
      </c>
      <c r="E60" s="92" t="str">
        <f>IF([3]Mides!F46=2,"X"," ")</f>
        <v>X</v>
      </c>
      <c r="F60" s="93" t="str">
        <f>[3]Mides!B46</f>
        <v xml:space="preserve">PENDIENTE </v>
      </c>
      <c r="G60" s="92" t="str">
        <f>IF(AND([3]Mides!H46&gt;=1,[3]Mides!H46&lt;=14),"X"," ")</f>
        <v>X</v>
      </c>
      <c r="H60" s="92" t="str">
        <f>IF(AND([3]Mides!H46&gt;=14,[3]Mides!H46&lt;=30),"X"," ")</f>
        <v xml:space="preserve"> </v>
      </c>
      <c r="I60" s="92" t="str">
        <f>IF(AND([3]Mides!H46&gt;=31,[3]Mides!H46&lt;=60),"X","  ")</f>
        <v xml:space="preserve">  </v>
      </c>
      <c r="J60" s="92" t="str">
        <f>IF([3]Mides!H46&gt;60,"X", "  ")</f>
        <v xml:space="preserve">  </v>
      </c>
      <c r="K60" s="94">
        <f>[3]Mides!N46</f>
        <v>0</v>
      </c>
      <c r="L60" s="94">
        <f>[3]Mides!K46</f>
        <v>0</v>
      </c>
      <c r="M60" s="94">
        <f>[3]Mides!L46</f>
        <v>0</v>
      </c>
      <c r="N60" s="94" t="str">
        <f>[3]Mides!M46</f>
        <v>x</v>
      </c>
      <c r="O60" s="94">
        <f t="shared" si="0"/>
        <v>0</v>
      </c>
      <c r="P60" s="94" t="str">
        <f>[3]Mides!R46</f>
        <v>Guatemala</v>
      </c>
      <c r="Q60" s="94" t="str">
        <f>[3]Mides!S46</f>
        <v>Guatemala</v>
      </c>
    </row>
    <row r="61" spans="2:17" ht="15.75" thickBot="1" x14ac:dyDescent="0.3">
      <c r="B61" s="90" t="str">
        <f>[3]Mides!E47</f>
        <v>Abigail</v>
      </c>
      <c r="C61" s="91" t="str">
        <f>[3]Mides!D47</f>
        <v>Roque</v>
      </c>
      <c r="D61" s="92" t="str">
        <f>IF([3]Mides!F47=1,"X"," ")</f>
        <v>X</v>
      </c>
      <c r="E61" s="92" t="str">
        <f>IF([3]Mides!F47=2,"X"," ")</f>
        <v xml:space="preserve"> </v>
      </c>
      <c r="F61" s="93" t="str">
        <f>[3]Mides!B47</f>
        <v xml:space="preserve">PENDIENTE </v>
      </c>
      <c r="G61" s="92" t="str">
        <f>IF(AND([3]Mides!H47&gt;=1,[3]Mides!H47&lt;=14),"X"," ")</f>
        <v>X</v>
      </c>
      <c r="H61" s="92" t="str">
        <f>IF(AND([3]Mides!H47&gt;=14,[3]Mides!H47&lt;=30),"X"," ")</f>
        <v xml:space="preserve"> </v>
      </c>
      <c r="I61" s="92" t="str">
        <f>IF(AND([3]Mides!H47&gt;=31,[3]Mides!H47&lt;=60),"X","  ")</f>
        <v xml:space="preserve">  </v>
      </c>
      <c r="J61" s="92" t="str">
        <f>IF([3]Mides!H47&gt;60,"X", "  ")</f>
        <v xml:space="preserve">  </v>
      </c>
      <c r="K61" s="94">
        <f>[3]Mides!N47</f>
        <v>0</v>
      </c>
      <c r="L61" s="94">
        <f>[3]Mides!K47</f>
        <v>0</v>
      </c>
      <c r="M61" s="94">
        <f>[3]Mides!L47</f>
        <v>0</v>
      </c>
      <c r="N61" s="94" t="str">
        <f>[3]Mides!M47</f>
        <v>x</v>
      </c>
      <c r="O61" s="94">
        <f t="shared" si="0"/>
        <v>0</v>
      </c>
      <c r="P61" s="94" t="str">
        <f>[3]Mides!R47</f>
        <v>Guatemala</v>
      </c>
      <c r="Q61" s="94" t="str">
        <f>[3]Mides!S47</f>
        <v>Guatemala</v>
      </c>
    </row>
    <row r="62" spans="2:17" ht="15.75" thickBot="1" x14ac:dyDescent="0.3">
      <c r="B62" s="90" t="str">
        <f>[3]Mides!E48</f>
        <v>Rudy</v>
      </c>
      <c r="C62" s="91" t="str">
        <f>[3]Mides!D48</f>
        <v>Roque</v>
      </c>
      <c r="D62" s="92" t="str">
        <f>IF([3]Mides!F48=1,"X"," ")</f>
        <v>X</v>
      </c>
      <c r="E62" s="92" t="str">
        <f>IF([3]Mides!F48=2,"X"," ")</f>
        <v xml:space="preserve"> </v>
      </c>
      <c r="F62" s="93" t="str">
        <f>[3]Mides!B48</f>
        <v xml:space="preserve">PENDIENTE </v>
      </c>
      <c r="G62" s="92" t="str">
        <f>IF(AND([3]Mides!H48&gt;=1,[3]Mides!H48&lt;=14),"X"," ")</f>
        <v xml:space="preserve"> </v>
      </c>
      <c r="H62" s="92" t="str">
        <f>IF(AND([3]Mides!H48&gt;=14,[3]Mides!H48&lt;=30),"X"," ")</f>
        <v xml:space="preserve"> </v>
      </c>
      <c r="I62" s="92" t="str">
        <f>IF(AND([3]Mides!H48&gt;=31,[3]Mides!H48&lt;=60),"X","  ")</f>
        <v>X</v>
      </c>
      <c r="J62" s="92" t="str">
        <f>IF([3]Mides!H48&gt;60,"X", "  ")</f>
        <v xml:space="preserve">  </v>
      </c>
      <c r="K62" s="94">
        <f>[3]Mides!N48</f>
        <v>0</v>
      </c>
      <c r="L62" s="94">
        <f>[3]Mides!K48</f>
        <v>0</v>
      </c>
      <c r="M62" s="94">
        <f>[3]Mides!L48</f>
        <v>0</v>
      </c>
      <c r="N62" s="94" t="str">
        <f>[3]Mides!M48</f>
        <v>x</v>
      </c>
      <c r="O62" s="94">
        <f t="shared" si="0"/>
        <v>0</v>
      </c>
      <c r="P62" s="94" t="str">
        <f>[3]Mides!R48</f>
        <v>Guatemala</v>
      </c>
      <c r="Q62" s="94" t="str">
        <f>[3]Mides!S48</f>
        <v>Guatemala</v>
      </c>
    </row>
    <row r="63" spans="2:17" ht="15.75" thickBot="1" x14ac:dyDescent="0.3">
      <c r="B63" s="90" t="str">
        <f>[3]Mides!E49</f>
        <v>Cony</v>
      </c>
      <c r="C63" s="91" t="str">
        <f>[3]Mides!D49</f>
        <v>Rivera</v>
      </c>
      <c r="D63" s="92" t="str">
        <f>IF([3]Mides!F49=1,"X"," ")</f>
        <v>X</v>
      </c>
      <c r="E63" s="92" t="str">
        <f>IF([3]Mides!F49=2,"X"," ")</f>
        <v xml:space="preserve"> </v>
      </c>
      <c r="F63" s="93" t="str">
        <f>[3]Mides!B49</f>
        <v xml:space="preserve">PENDIENTE </v>
      </c>
      <c r="G63" s="92" t="str">
        <f>IF(AND([3]Mides!H49&gt;=1,[3]Mides!H49&lt;=14),"X"," ")</f>
        <v xml:space="preserve"> </v>
      </c>
      <c r="H63" s="92" t="str">
        <f>IF(AND([3]Mides!H49&gt;=14,[3]Mides!H49&lt;=30),"X"," ")</f>
        <v xml:space="preserve"> </v>
      </c>
      <c r="I63" s="92" t="str">
        <f>IF(AND([3]Mides!H49&gt;=31,[3]Mides!H49&lt;=60),"X","  ")</f>
        <v>X</v>
      </c>
      <c r="J63" s="92" t="str">
        <f>IF([3]Mides!H49&gt;60,"X", "  ")</f>
        <v xml:space="preserve">  </v>
      </c>
      <c r="K63" s="94">
        <f>[3]Mides!N49</f>
        <v>0</v>
      </c>
      <c r="L63" s="94">
        <f>[3]Mides!K49</f>
        <v>0</v>
      </c>
      <c r="M63" s="94">
        <f>[3]Mides!L49</f>
        <v>0</v>
      </c>
      <c r="N63" s="94" t="str">
        <f>[3]Mides!M49</f>
        <v>x</v>
      </c>
      <c r="O63" s="94">
        <f t="shared" si="0"/>
        <v>0</v>
      </c>
      <c r="P63" s="94" t="str">
        <f>[3]Mides!R49</f>
        <v>Guatemala</v>
      </c>
      <c r="Q63" s="94" t="str">
        <f>[3]Mides!S49</f>
        <v>Guatemala</v>
      </c>
    </row>
    <row r="64" spans="2:17" ht="15.75" thickBot="1" x14ac:dyDescent="0.3">
      <c r="B64" s="90" t="str">
        <f>[3]Mides!E50</f>
        <v>Maritza</v>
      </c>
      <c r="C64" s="91">
        <f>[3]Mides!D50</f>
        <v>0</v>
      </c>
      <c r="D64" s="92" t="str">
        <f>IF([3]Mides!F50=1,"X"," ")</f>
        <v>X</v>
      </c>
      <c r="E64" s="92" t="str">
        <f>IF([3]Mides!F50=2,"X"," ")</f>
        <v xml:space="preserve"> </v>
      </c>
      <c r="F64" s="93" t="str">
        <f>[3]Mides!B50</f>
        <v xml:space="preserve">PENDIENTE </v>
      </c>
      <c r="G64" s="92" t="str">
        <f>IF(AND([3]Mides!H50&gt;=1,[3]Mides!H50&lt;=14),"X"," ")</f>
        <v xml:space="preserve"> </v>
      </c>
      <c r="H64" s="92" t="str">
        <f>IF(AND([3]Mides!H50&gt;=14,[3]Mides!H50&lt;=30),"X"," ")</f>
        <v xml:space="preserve"> </v>
      </c>
      <c r="I64" s="92" t="str">
        <f>IF(AND([3]Mides!H50&gt;=31,[3]Mides!H50&lt;=60),"X","  ")</f>
        <v>X</v>
      </c>
      <c r="J64" s="92" t="str">
        <f>IF([3]Mides!H50&gt;60,"X", "  ")</f>
        <v xml:space="preserve">  </v>
      </c>
      <c r="K64" s="94">
        <f>[3]Mides!N50</f>
        <v>0</v>
      </c>
      <c r="L64" s="94">
        <f>[3]Mides!K50</f>
        <v>0</v>
      </c>
      <c r="M64" s="94">
        <f>[3]Mides!L50</f>
        <v>0</v>
      </c>
      <c r="N64" s="94" t="str">
        <f>[3]Mides!M50</f>
        <v>x</v>
      </c>
      <c r="O64" s="94">
        <f t="shared" si="0"/>
        <v>0</v>
      </c>
      <c r="P64" s="94" t="str">
        <f>[3]Mides!R50</f>
        <v>Guatemala</v>
      </c>
      <c r="Q64" s="94" t="str">
        <f>[3]Mides!S50</f>
        <v>Guatemala</v>
      </c>
    </row>
    <row r="65" spans="2:17" ht="15.75" thickBot="1" x14ac:dyDescent="0.3">
      <c r="B65" s="90" t="str">
        <f>[3]Mides!E51</f>
        <v>Alba</v>
      </c>
      <c r="C65" s="91" t="str">
        <f>[3]Mides!D51</f>
        <v>Polanco</v>
      </c>
      <c r="D65" s="92" t="str">
        <f>IF([3]Mides!F51=1,"X"," ")</f>
        <v>X</v>
      </c>
      <c r="E65" s="92" t="str">
        <f>IF([3]Mides!F51=2,"X"," ")</f>
        <v xml:space="preserve"> </v>
      </c>
      <c r="F65" s="93" t="str">
        <f>[3]Mides!B51</f>
        <v xml:space="preserve">PENDIENTE </v>
      </c>
      <c r="G65" s="92" t="str">
        <f>IF(AND([3]Mides!H51&gt;=1,[3]Mides!H51&lt;=14),"X"," ")</f>
        <v xml:space="preserve"> </v>
      </c>
      <c r="H65" s="92" t="str">
        <f>IF(AND([3]Mides!H51&gt;=14,[3]Mides!H51&lt;=30),"X"," ")</f>
        <v xml:space="preserve"> </v>
      </c>
      <c r="I65" s="92" t="str">
        <f>IF(AND([3]Mides!H51&gt;=31,[3]Mides!H51&lt;=60),"X","  ")</f>
        <v>X</v>
      </c>
      <c r="J65" s="92" t="str">
        <f>IF([3]Mides!H51&gt;60,"X", "  ")</f>
        <v xml:space="preserve">  </v>
      </c>
      <c r="K65" s="94">
        <f>[3]Mides!N51</f>
        <v>0</v>
      </c>
      <c r="L65" s="94">
        <f>[3]Mides!K51</f>
        <v>0</v>
      </c>
      <c r="M65" s="94">
        <f>[3]Mides!L51</f>
        <v>0</v>
      </c>
      <c r="N65" s="94" t="str">
        <f>[3]Mides!M51</f>
        <v>x</v>
      </c>
      <c r="O65" s="94">
        <f t="shared" si="0"/>
        <v>0</v>
      </c>
      <c r="P65" s="94" t="str">
        <f>[3]Mides!R51</f>
        <v>Guatemala</v>
      </c>
      <c r="Q65" s="94" t="str">
        <f>[3]Mides!S51</f>
        <v>Guatemala</v>
      </c>
    </row>
    <row r="66" spans="2:17" ht="15.75" thickBot="1" x14ac:dyDescent="0.3">
      <c r="B66" s="90" t="str">
        <f>[3]Mides!E52</f>
        <v>Feliz</v>
      </c>
      <c r="C66" s="91" t="str">
        <f>[3]Mides!D52</f>
        <v>Illezcas</v>
      </c>
      <c r="D66" s="92" t="str">
        <f>IF([3]Mides!F52=1,"X"," ")</f>
        <v xml:space="preserve"> </v>
      </c>
      <c r="E66" s="92" t="str">
        <f>IF([3]Mides!F52=2,"X"," ")</f>
        <v>X</v>
      </c>
      <c r="F66" s="93" t="str">
        <f>[3]Mides!B52</f>
        <v xml:space="preserve">PENDIENTE </v>
      </c>
      <c r="G66" s="92" t="str">
        <f>IF(AND([3]Mides!H52&gt;=1,[3]Mides!H52&lt;=14),"X"," ")</f>
        <v xml:space="preserve"> </v>
      </c>
      <c r="H66" s="92" t="str">
        <f>IF(AND([3]Mides!H52&gt;=14,[3]Mides!H52&lt;=30),"X"," ")</f>
        <v>X</v>
      </c>
      <c r="I66" s="92" t="str">
        <f>IF(AND([3]Mides!H52&gt;=31,[3]Mides!H52&lt;=60),"X","  ")</f>
        <v xml:space="preserve">  </v>
      </c>
      <c r="J66" s="92" t="str">
        <f>IF([3]Mides!H52&gt;60,"X", "  ")</f>
        <v xml:space="preserve">  </v>
      </c>
      <c r="K66" s="94">
        <f>[3]Mides!N52</f>
        <v>0</v>
      </c>
      <c r="L66" s="94">
        <f>[3]Mides!K52</f>
        <v>0</v>
      </c>
      <c r="M66" s="94">
        <f>[3]Mides!L52</f>
        <v>0</v>
      </c>
      <c r="N66" s="94" t="str">
        <f>[3]Mides!M52</f>
        <v>x</v>
      </c>
      <c r="O66" s="94">
        <f t="shared" si="0"/>
        <v>0</v>
      </c>
      <c r="P66" s="94" t="str">
        <f>[3]Mides!R52</f>
        <v>Guatemala</v>
      </c>
      <c r="Q66" s="94" t="str">
        <f>[3]Mides!S52</f>
        <v>Guatemala</v>
      </c>
    </row>
    <row r="67" spans="2:17" ht="15.75" thickBot="1" x14ac:dyDescent="0.3">
      <c r="B67" s="90" t="str">
        <f>[3]Mides!E53</f>
        <v>Ana</v>
      </c>
      <c r="C67" s="91" t="str">
        <f>[3]Mides!D53</f>
        <v>Illezcas</v>
      </c>
      <c r="D67" s="92" t="str">
        <f>IF([3]Mides!F53=1,"X"," ")</f>
        <v>X</v>
      </c>
      <c r="E67" s="92" t="str">
        <f>IF([3]Mides!F53=2,"X"," ")</f>
        <v xml:space="preserve"> </v>
      </c>
      <c r="F67" s="93" t="str">
        <f>[3]Mides!B53</f>
        <v xml:space="preserve">PENDIENTE </v>
      </c>
      <c r="G67" s="92" t="str">
        <f>IF(AND([3]Mides!H53&gt;=1,[3]Mides!H53&lt;=14),"X"," ")</f>
        <v xml:space="preserve"> </v>
      </c>
      <c r="H67" s="92" t="str">
        <f>IF(AND([3]Mides!H53&gt;=14,[3]Mides!H53&lt;=30),"X"," ")</f>
        <v>X</v>
      </c>
      <c r="I67" s="92" t="str">
        <f>IF(AND([3]Mides!H53&gt;=31,[3]Mides!H53&lt;=60),"X","  ")</f>
        <v xml:space="preserve">  </v>
      </c>
      <c r="J67" s="92" t="str">
        <f>IF([3]Mides!H53&gt;60,"X", "  ")</f>
        <v xml:space="preserve">  </v>
      </c>
      <c r="K67" s="94">
        <f>[3]Mides!N53</f>
        <v>0</v>
      </c>
      <c r="L67" s="94">
        <f>[3]Mides!K53</f>
        <v>0</v>
      </c>
      <c r="M67" s="94">
        <f>[3]Mides!L53</f>
        <v>0</v>
      </c>
      <c r="N67" s="94" t="str">
        <f>[3]Mides!M53</f>
        <v>x</v>
      </c>
      <c r="O67" s="94">
        <f t="shared" si="0"/>
        <v>0</v>
      </c>
      <c r="P67" s="94" t="str">
        <f>[3]Mides!R53</f>
        <v>Guatemala</v>
      </c>
      <c r="Q67" s="94" t="str">
        <f>[3]Mides!S53</f>
        <v>Guatemala</v>
      </c>
    </row>
    <row r="68" spans="2:17" ht="15.75" thickBot="1" x14ac:dyDescent="0.3">
      <c r="B68" s="90" t="str">
        <f>[3]Mides!E54</f>
        <v>Marta</v>
      </c>
      <c r="C68" s="91" t="str">
        <f>[3]Mides!D54</f>
        <v>Chet</v>
      </c>
      <c r="D68" s="92" t="str">
        <f>IF([3]Mides!F54=1,"X"," ")</f>
        <v>X</v>
      </c>
      <c r="E68" s="92" t="str">
        <f>IF([3]Mides!F54=2,"X"," ")</f>
        <v xml:space="preserve"> </v>
      </c>
      <c r="F68" s="93" t="str">
        <f>[3]Mides!B54</f>
        <v xml:space="preserve">PENDIENTE </v>
      </c>
      <c r="G68" s="92" t="str">
        <f>IF(AND([3]Mides!H54&gt;=1,[3]Mides!H54&lt;=14),"X"," ")</f>
        <v xml:space="preserve"> </v>
      </c>
      <c r="H68" s="92" t="str">
        <f>IF(AND([3]Mides!H54&gt;=14,[3]Mides!H54&lt;=30),"X"," ")</f>
        <v>X</v>
      </c>
      <c r="I68" s="92" t="str">
        <f>IF(AND([3]Mides!H54&gt;=31,[3]Mides!H54&lt;=60),"X","  ")</f>
        <v xml:space="preserve">  </v>
      </c>
      <c r="J68" s="92" t="str">
        <f>IF([3]Mides!H54&gt;60,"X", "  ")</f>
        <v xml:space="preserve">  </v>
      </c>
      <c r="K68" s="94">
        <f>[3]Mides!N54</f>
        <v>0</v>
      </c>
      <c r="L68" s="94">
        <f>[3]Mides!K54</f>
        <v>0</v>
      </c>
      <c r="M68" s="94">
        <f>[3]Mides!L54</f>
        <v>0</v>
      </c>
      <c r="N68" s="94" t="str">
        <f>[3]Mides!M54</f>
        <v>x</v>
      </c>
      <c r="O68" s="94">
        <f t="shared" si="0"/>
        <v>0</v>
      </c>
      <c r="P68" s="94" t="str">
        <f>[3]Mides!R54</f>
        <v>Guatemala</v>
      </c>
      <c r="Q68" s="94" t="str">
        <f>[3]Mides!S54</f>
        <v>Guatemala</v>
      </c>
    </row>
    <row r="69" spans="2:17" ht="15.75" thickBot="1" x14ac:dyDescent="0.3">
      <c r="B69" s="90" t="str">
        <f>[3]Mides!E55</f>
        <v>Pamela</v>
      </c>
      <c r="C69" s="91" t="str">
        <f>[3]Mides!D55</f>
        <v>Alba</v>
      </c>
      <c r="D69" s="92" t="str">
        <f>IF([3]Mides!F55=1,"X"," ")</f>
        <v>X</v>
      </c>
      <c r="E69" s="92" t="str">
        <f>IF([3]Mides!F55=2,"X"," ")</f>
        <v xml:space="preserve"> </v>
      </c>
      <c r="F69" s="93" t="str">
        <f>[3]Mides!B55</f>
        <v xml:space="preserve">PENDIENTE </v>
      </c>
      <c r="G69" s="92" t="str">
        <f>IF(AND([3]Mides!H55&gt;=1,[3]Mides!H55&lt;=14),"X"," ")</f>
        <v xml:space="preserve"> </v>
      </c>
      <c r="H69" s="92" t="str">
        <f>IF(AND([3]Mides!H55&gt;=14,[3]Mides!H55&lt;=30),"X"," ")</f>
        <v>X</v>
      </c>
      <c r="I69" s="92" t="str">
        <f>IF(AND([3]Mides!H55&gt;=31,[3]Mides!H55&lt;=60),"X","  ")</f>
        <v xml:space="preserve">  </v>
      </c>
      <c r="J69" s="92" t="str">
        <f>IF([3]Mides!H55&gt;60,"X", "  ")</f>
        <v xml:space="preserve">  </v>
      </c>
      <c r="K69" s="94">
        <f>[3]Mides!N55</f>
        <v>0</v>
      </c>
      <c r="L69" s="94">
        <f>[3]Mides!K55</f>
        <v>0</v>
      </c>
      <c r="M69" s="94">
        <f>[3]Mides!L55</f>
        <v>0</v>
      </c>
      <c r="N69" s="94" t="str">
        <f>[3]Mides!M55</f>
        <v>x</v>
      </c>
      <c r="O69" s="94">
        <f t="shared" si="0"/>
        <v>0</v>
      </c>
      <c r="P69" s="94" t="str">
        <f>[3]Mides!R55</f>
        <v>Guatemala</v>
      </c>
      <c r="Q69" s="94" t="str">
        <f>[3]Mides!S55</f>
        <v>Guatemala</v>
      </c>
    </row>
    <row r="70" spans="2:17" ht="15.75" thickBot="1" x14ac:dyDescent="0.3">
      <c r="B70" s="90" t="str">
        <f>[3]Mides!E56</f>
        <v>Marle</v>
      </c>
      <c r="C70" s="91" t="str">
        <f>[3]Mides!D56</f>
        <v>Atlan</v>
      </c>
      <c r="D70" s="92" t="str">
        <f>IF([3]Mides!F56=1,"X"," ")</f>
        <v>X</v>
      </c>
      <c r="E70" s="92" t="str">
        <f>IF([3]Mides!F56=2,"X"," ")</f>
        <v xml:space="preserve"> </v>
      </c>
      <c r="F70" s="93" t="str">
        <f>[3]Mides!B56</f>
        <v xml:space="preserve">PENDIENTE </v>
      </c>
      <c r="G70" s="92" t="str">
        <f>IF(AND([3]Mides!H56&gt;=1,[3]Mides!H56&lt;=14),"X"," ")</f>
        <v xml:space="preserve"> </v>
      </c>
      <c r="H70" s="92" t="str">
        <f>IF(AND([3]Mides!H56&gt;=14,[3]Mides!H56&lt;=30),"X"," ")</f>
        <v>X</v>
      </c>
      <c r="I70" s="92" t="str">
        <f>IF(AND([3]Mides!H56&gt;=31,[3]Mides!H56&lt;=60),"X","  ")</f>
        <v xml:space="preserve">  </v>
      </c>
      <c r="J70" s="92" t="str">
        <f>IF([3]Mides!H56&gt;60,"X", "  ")</f>
        <v xml:space="preserve">  </v>
      </c>
      <c r="K70" s="94">
        <f>[3]Mides!N56</f>
        <v>0</v>
      </c>
      <c r="L70" s="94">
        <f>[3]Mides!K56</f>
        <v>0</v>
      </c>
      <c r="M70" s="94">
        <f>[3]Mides!L56</f>
        <v>0</v>
      </c>
      <c r="N70" s="94" t="str">
        <f>[3]Mides!M56</f>
        <v>x</v>
      </c>
      <c r="O70" s="94">
        <f t="shared" si="0"/>
        <v>0</v>
      </c>
      <c r="P70" s="94" t="str">
        <f>[3]Mides!R56</f>
        <v>Guatemala</v>
      </c>
      <c r="Q70" s="94" t="str">
        <f>[3]Mides!S56</f>
        <v>Guatemala</v>
      </c>
    </row>
    <row r="71" spans="2:17" ht="15.75" thickBot="1" x14ac:dyDescent="0.3">
      <c r="B71" s="90" t="str">
        <f>[3]Mides!E57</f>
        <v>Cony</v>
      </c>
      <c r="C71" s="91" t="str">
        <f>[3]Mides!D57</f>
        <v>Rivera</v>
      </c>
      <c r="D71" s="92" t="str">
        <f>IF([3]Mides!F57=1,"X"," ")</f>
        <v>X</v>
      </c>
      <c r="E71" s="92" t="str">
        <f>IF([3]Mides!F57=2,"X"," ")</f>
        <v xml:space="preserve"> </v>
      </c>
      <c r="F71" s="93" t="str">
        <f>[3]Mides!B57</f>
        <v xml:space="preserve">PENDIENTE </v>
      </c>
      <c r="G71" s="92" t="str">
        <f>IF(AND([3]Mides!H57&gt;=1,[3]Mides!H57&lt;=14),"X"," ")</f>
        <v xml:space="preserve"> </v>
      </c>
      <c r="H71" s="92" t="str">
        <f>IF(AND([3]Mides!H57&gt;=14,[3]Mides!H57&lt;=30),"X"," ")</f>
        <v xml:space="preserve"> </v>
      </c>
      <c r="I71" s="92" t="str">
        <f>IF(AND([3]Mides!H57&gt;=31,[3]Mides!H57&lt;=60),"X","  ")</f>
        <v>X</v>
      </c>
      <c r="J71" s="92" t="str">
        <f>IF([3]Mides!H57&gt;60,"X", "  ")</f>
        <v xml:space="preserve">  </v>
      </c>
      <c r="K71" s="94">
        <f>[3]Mides!N57</f>
        <v>0</v>
      </c>
      <c r="L71" s="94">
        <f>[3]Mides!K57</f>
        <v>0</v>
      </c>
      <c r="M71" s="94">
        <f>[3]Mides!L57</f>
        <v>0</v>
      </c>
      <c r="N71" s="94" t="str">
        <f>[3]Mides!M57</f>
        <v>x</v>
      </c>
      <c r="O71" s="94">
        <f t="shared" si="0"/>
        <v>0</v>
      </c>
      <c r="P71" s="94" t="str">
        <f>[3]Mides!R57</f>
        <v>Guatemala</v>
      </c>
      <c r="Q71" s="94" t="str">
        <f>[3]Mides!S57</f>
        <v>Guatemala</v>
      </c>
    </row>
    <row r="72" spans="2:17" ht="15.75" thickBot="1" x14ac:dyDescent="0.3">
      <c r="B72" s="90" t="str">
        <f>[3]Mides!E58</f>
        <v>jennifer</v>
      </c>
      <c r="C72" s="91" t="str">
        <f>[3]Mides!D58</f>
        <v>Lopez</v>
      </c>
      <c r="D72" s="92" t="str">
        <f>IF([3]Mides!F58=1,"X"," ")</f>
        <v>X</v>
      </c>
      <c r="E72" s="92" t="str">
        <f>IF([3]Mides!F58=2,"X"," ")</f>
        <v xml:space="preserve"> </v>
      </c>
      <c r="F72" s="93" t="str">
        <f>[3]Mides!B58</f>
        <v xml:space="preserve">PENDIENTE </v>
      </c>
      <c r="G72" s="92" t="str">
        <f>IF(AND([3]Mides!H58&gt;=1,[3]Mides!H58&lt;=14),"X"," ")</f>
        <v>X</v>
      </c>
      <c r="H72" s="92" t="str">
        <f>IF(AND([3]Mides!H58&gt;=14,[3]Mides!H58&lt;=30),"X"," ")</f>
        <v xml:space="preserve"> </v>
      </c>
      <c r="I72" s="92" t="str">
        <f>IF(AND([3]Mides!H58&gt;=31,[3]Mides!H58&lt;=60),"X","  ")</f>
        <v xml:space="preserve">  </v>
      </c>
      <c r="J72" s="92" t="str">
        <f>IF([3]Mides!H58&gt;60,"X", "  ")</f>
        <v xml:space="preserve">  </v>
      </c>
      <c r="K72" s="94">
        <f>[3]Mides!N58</f>
        <v>0</v>
      </c>
      <c r="L72" s="94">
        <f>[3]Mides!K58</f>
        <v>0</v>
      </c>
      <c r="M72" s="94">
        <f>[3]Mides!L58</f>
        <v>0</v>
      </c>
      <c r="N72" s="94" t="str">
        <f>[3]Mides!M58</f>
        <v>x</v>
      </c>
      <c r="O72" s="94">
        <f t="shared" si="0"/>
        <v>0</v>
      </c>
      <c r="P72" s="94" t="str">
        <f>[3]Mides!R58</f>
        <v>Guatemala</v>
      </c>
      <c r="Q72" s="94" t="str">
        <f>[3]Mides!S58</f>
        <v>Guatemala</v>
      </c>
    </row>
    <row r="73" spans="2:17" ht="15.75" thickBot="1" x14ac:dyDescent="0.3">
      <c r="B73" s="90" t="str">
        <f>[3]Mides!E59</f>
        <v>Glandy</v>
      </c>
      <c r="C73" s="91" t="str">
        <f>[3]Mides!D59</f>
        <v>Arias</v>
      </c>
      <c r="D73" s="92" t="str">
        <f>IF([3]Mides!F59=1,"X"," ")</f>
        <v>X</v>
      </c>
      <c r="E73" s="92" t="str">
        <f>IF([3]Mides!F59=2,"X"," ")</f>
        <v xml:space="preserve"> </v>
      </c>
      <c r="F73" s="93" t="str">
        <f>[3]Mides!B59</f>
        <v xml:space="preserve">PENDIENTE </v>
      </c>
      <c r="G73" s="92" t="str">
        <f>IF(AND([3]Mides!H59&gt;=1,[3]Mides!H59&lt;=14),"X"," ")</f>
        <v xml:space="preserve"> </v>
      </c>
      <c r="H73" s="92" t="str">
        <f>IF(AND([3]Mides!H59&gt;=14,[3]Mides!H59&lt;=30),"X"," ")</f>
        <v>X</v>
      </c>
      <c r="I73" s="92" t="str">
        <f>IF(AND([3]Mides!H59&gt;=31,[3]Mides!H59&lt;=60),"X","  ")</f>
        <v xml:space="preserve">  </v>
      </c>
      <c r="J73" s="92" t="str">
        <f>IF([3]Mides!H59&gt;60,"X", "  ")</f>
        <v xml:space="preserve">  </v>
      </c>
      <c r="K73" s="94">
        <f>[3]Mides!N59</f>
        <v>0</v>
      </c>
      <c r="L73" s="94">
        <f>[3]Mides!K59</f>
        <v>0</v>
      </c>
      <c r="M73" s="94">
        <f>[3]Mides!L59</f>
        <v>0</v>
      </c>
      <c r="N73" s="94" t="str">
        <f>[3]Mides!M59</f>
        <v>x</v>
      </c>
      <c r="O73" s="94">
        <f t="shared" si="0"/>
        <v>0</v>
      </c>
      <c r="P73" s="94" t="str">
        <f>[3]Mides!R59</f>
        <v>Guatemala</v>
      </c>
      <c r="Q73" s="94" t="str">
        <f>[3]Mides!S59</f>
        <v>Guatemala</v>
      </c>
    </row>
    <row r="74" spans="2:17" ht="15.75" thickBot="1" x14ac:dyDescent="0.3">
      <c r="B74" s="90" t="str">
        <f>[3]Mides!E60</f>
        <v>Paolo</v>
      </c>
      <c r="C74" s="91" t="str">
        <f>[3]Mides!D60</f>
        <v>Zuñiga</v>
      </c>
      <c r="D74" s="92" t="str">
        <f>IF([3]Mides!F60=1,"X"," ")</f>
        <v xml:space="preserve"> </v>
      </c>
      <c r="E74" s="92" t="str">
        <f>IF([3]Mides!F60=2,"X"," ")</f>
        <v>X</v>
      </c>
      <c r="F74" s="93" t="str">
        <f>[3]Mides!B60</f>
        <v xml:space="preserve">PENDIENTE </v>
      </c>
      <c r="G74" s="92" t="str">
        <f>IF(AND([3]Mides!H60&gt;=1,[3]Mides!H60&lt;=14),"X"," ")</f>
        <v xml:space="preserve"> </v>
      </c>
      <c r="H74" s="92" t="str">
        <f>IF(AND([3]Mides!H60&gt;=14,[3]Mides!H60&lt;=30),"X"," ")</f>
        <v>X</v>
      </c>
      <c r="I74" s="92" t="str">
        <f>IF(AND([3]Mides!H60&gt;=31,[3]Mides!H60&lt;=60),"X","  ")</f>
        <v xml:space="preserve">  </v>
      </c>
      <c r="J74" s="92" t="str">
        <f>IF([3]Mides!H60&gt;60,"X", "  ")</f>
        <v xml:space="preserve">  </v>
      </c>
      <c r="K74" s="94">
        <f>[3]Mides!N60</f>
        <v>0</v>
      </c>
      <c r="L74" s="94">
        <f>[3]Mides!K60</f>
        <v>0</v>
      </c>
      <c r="M74" s="94">
        <f>[3]Mides!L60</f>
        <v>0</v>
      </c>
      <c r="N74" s="94" t="str">
        <f>[3]Mides!M60</f>
        <v>x</v>
      </c>
      <c r="O74" s="94">
        <f t="shared" si="0"/>
        <v>0</v>
      </c>
      <c r="P74" s="94" t="str">
        <f>[3]Mides!R60</f>
        <v>Guatemala</v>
      </c>
      <c r="Q74" s="94" t="str">
        <f>[3]Mides!S60</f>
        <v>Guatemala</v>
      </c>
    </row>
    <row r="75" spans="2:17" ht="15.75" thickBot="1" x14ac:dyDescent="0.3">
      <c r="B75" s="90" t="str">
        <f>[3]Mides!E61</f>
        <v>Delmison</v>
      </c>
      <c r="C75" s="91" t="str">
        <f>[3]Mides!D61</f>
        <v>Diaz</v>
      </c>
      <c r="D75" s="92" t="str">
        <f>IF([3]Mides!F61=1,"X"," ")</f>
        <v xml:space="preserve"> </v>
      </c>
      <c r="E75" s="92" t="str">
        <f>IF([3]Mides!F61=2,"X"," ")</f>
        <v>X</v>
      </c>
      <c r="F75" s="93" t="str">
        <f>[3]Mides!B61</f>
        <v xml:space="preserve">PENDIENTE </v>
      </c>
      <c r="G75" s="92" t="str">
        <f>IF(AND([3]Mides!H61&gt;=1,[3]Mides!H61&lt;=14),"X"," ")</f>
        <v xml:space="preserve"> </v>
      </c>
      <c r="H75" s="92" t="str">
        <f>IF(AND([3]Mides!H61&gt;=14,[3]Mides!H61&lt;=30),"X"," ")</f>
        <v>X</v>
      </c>
      <c r="I75" s="92" t="str">
        <f>IF(AND([3]Mides!H61&gt;=31,[3]Mides!H61&lt;=60),"X","  ")</f>
        <v xml:space="preserve">  </v>
      </c>
      <c r="J75" s="92" t="str">
        <f>IF([3]Mides!H61&gt;60,"X", "  ")</f>
        <v xml:space="preserve">  </v>
      </c>
      <c r="K75" s="94">
        <f>[3]Mides!N61</f>
        <v>0</v>
      </c>
      <c r="L75" s="94">
        <f>[3]Mides!K61</f>
        <v>0</v>
      </c>
      <c r="M75" s="94">
        <f>[3]Mides!L61</f>
        <v>0</v>
      </c>
      <c r="N75" s="94" t="str">
        <f>[3]Mides!M61</f>
        <v>x</v>
      </c>
      <c r="O75" s="94">
        <f t="shared" si="0"/>
        <v>0</v>
      </c>
      <c r="P75" s="94" t="str">
        <f>[3]Mides!R61</f>
        <v>Guatemala</v>
      </c>
      <c r="Q75" s="94" t="str">
        <f>[3]Mides!S61</f>
        <v>Guatemala</v>
      </c>
    </row>
    <row r="76" spans="2:17" ht="15.75" thickBot="1" x14ac:dyDescent="0.3">
      <c r="B76" s="90" t="str">
        <f>[3]Mides!E62</f>
        <v>Chelsea</v>
      </c>
      <c r="C76" s="91" t="str">
        <f>[3]Mides!D62</f>
        <v>Rios</v>
      </c>
      <c r="D76" s="92" t="str">
        <f>IF([3]Mides!F62=1,"X"," ")</f>
        <v>X</v>
      </c>
      <c r="E76" s="92" t="str">
        <f>IF([3]Mides!F62=2,"X"," ")</f>
        <v xml:space="preserve"> </v>
      </c>
      <c r="F76" s="93" t="str">
        <f>[3]Mides!B62</f>
        <v xml:space="preserve">PENDIENTE </v>
      </c>
      <c r="G76" s="92" t="str">
        <f>IF(AND([3]Mides!H62&gt;=1,[3]Mides!H62&lt;=14),"X"," ")</f>
        <v>X</v>
      </c>
      <c r="H76" s="92" t="str">
        <f>IF(AND([3]Mides!H62&gt;=14,[3]Mides!H62&lt;=30),"X"," ")</f>
        <v xml:space="preserve"> </v>
      </c>
      <c r="I76" s="92" t="str">
        <f>IF(AND([3]Mides!H62&gt;=31,[3]Mides!H62&lt;=60),"X","  ")</f>
        <v xml:space="preserve">  </v>
      </c>
      <c r="J76" s="92" t="str">
        <f>IF([3]Mides!H62&gt;60,"X", "  ")</f>
        <v xml:space="preserve">  </v>
      </c>
      <c r="K76" s="94">
        <f>[3]Mides!N62</f>
        <v>0</v>
      </c>
      <c r="L76" s="94">
        <f>[3]Mides!K62</f>
        <v>0</v>
      </c>
      <c r="M76" s="94">
        <f>[3]Mides!L62</f>
        <v>0</v>
      </c>
      <c r="N76" s="94" t="str">
        <f>[3]Mides!M62</f>
        <v>x</v>
      </c>
      <c r="O76" s="94">
        <f t="shared" si="0"/>
        <v>0</v>
      </c>
      <c r="P76" s="94" t="str">
        <f>[3]Mides!R62</f>
        <v>Guatemala</v>
      </c>
      <c r="Q76" s="94" t="str">
        <f>[3]Mides!S62</f>
        <v>Guatemala</v>
      </c>
    </row>
    <row r="77" spans="2:17" ht="15.75" thickBot="1" x14ac:dyDescent="0.3">
      <c r="B77" s="90" t="str">
        <f>[3]Mides!E63</f>
        <v>Leslie</v>
      </c>
      <c r="C77" s="91" t="str">
        <f>[3]Mides!D63</f>
        <v>Carvajal</v>
      </c>
      <c r="D77" s="92" t="str">
        <f>IF([3]Mides!F63=1,"X"," ")</f>
        <v>X</v>
      </c>
      <c r="E77" s="92" t="str">
        <f>IF([3]Mides!F63=2,"X"," ")</f>
        <v xml:space="preserve"> </v>
      </c>
      <c r="F77" s="93" t="str">
        <f>[3]Mides!B63</f>
        <v xml:space="preserve">PENDIENTE </v>
      </c>
      <c r="G77" s="92" t="str">
        <f>IF(AND([3]Mides!H63&gt;=1,[3]Mides!H63&lt;=14),"X"," ")</f>
        <v xml:space="preserve"> </v>
      </c>
      <c r="H77" s="92" t="str">
        <f>IF(AND([3]Mides!H63&gt;=14,[3]Mides!H63&lt;=30),"X"," ")</f>
        <v>X</v>
      </c>
      <c r="I77" s="92" t="str">
        <f>IF(AND([3]Mides!H63&gt;=31,[3]Mides!H63&lt;=60),"X","  ")</f>
        <v xml:space="preserve">  </v>
      </c>
      <c r="J77" s="92" t="str">
        <f>IF([3]Mides!H63&gt;60,"X", "  ")</f>
        <v xml:space="preserve">  </v>
      </c>
      <c r="K77" s="94">
        <f>[3]Mides!N63</f>
        <v>0</v>
      </c>
      <c r="L77" s="94">
        <f>[3]Mides!K63</f>
        <v>0</v>
      </c>
      <c r="M77" s="94">
        <f>[3]Mides!L63</f>
        <v>0</v>
      </c>
      <c r="N77" s="94" t="str">
        <f>[3]Mides!M63</f>
        <v>x</v>
      </c>
      <c r="O77" s="94">
        <f t="shared" si="0"/>
        <v>0</v>
      </c>
      <c r="P77" s="94" t="str">
        <f>[3]Mides!R63</f>
        <v>Guatemala</v>
      </c>
      <c r="Q77" s="94" t="str">
        <f>[3]Mides!S63</f>
        <v>Guatemala</v>
      </c>
    </row>
    <row r="78" spans="2:17" ht="15.75" thickBot="1" x14ac:dyDescent="0.3">
      <c r="B78" s="90" t="str">
        <f>[3]Mides!E64</f>
        <v>Fabian</v>
      </c>
      <c r="C78" s="91" t="str">
        <f>[3]Mides!D64</f>
        <v>Lopez</v>
      </c>
      <c r="D78" s="92" t="str">
        <f>IF([3]Mides!F64=1,"X"," ")</f>
        <v xml:space="preserve"> </v>
      </c>
      <c r="E78" s="92" t="str">
        <f>IF([3]Mides!F64=2,"X"," ")</f>
        <v>X</v>
      </c>
      <c r="F78" s="93" t="str">
        <f>[3]Mides!B64</f>
        <v xml:space="preserve">PENDIENTE </v>
      </c>
      <c r="G78" s="92" t="str">
        <f>IF(AND([3]Mides!H64&gt;=1,[3]Mides!H64&lt;=14),"X"," ")</f>
        <v xml:space="preserve"> </v>
      </c>
      <c r="H78" s="92" t="str">
        <f>IF(AND([3]Mides!H64&gt;=14,[3]Mides!H64&lt;=30),"X"," ")</f>
        <v xml:space="preserve"> </v>
      </c>
      <c r="I78" s="92" t="str">
        <f>IF(AND([3]Mides!H64&gt;=31,[3]Mides!H64&lt;=60),"X","  ")</f>
        <v>X</v>
      </c>
      <c r="J78" s="92" t="str">
        <f>IF([3]Mides!H64&gt;60,"X", "  ")</f>
        <v xml:space="preserve">  </v>
      </c>
      <c r="K78" s="94">
        <f>[3]Mides!N64</f>
        <v>0</v>
      </c>
      <c r="L78" s="94">
        <f>[3]Mides!K64</f>
        <v>0</v>
      </c>
      <c r="M78" s="94">
        <f>[3]Mides!L64</f>
        <v>0</v>
      </c>
      <c r="N78" s="94" t="str">
        <f>[3]Mides!M64</f>
        <v>x</v>
      </c>
      <c r="O78" s="94">
        <f t="shared" si="0"/>
        <v>0</v>
      </c>
      <c r="P78" s="94" t="str">
        <f>[3]Mides!R64</f>
        <v>Guatemala</v>
      </c>
      <c r="Q78" s="94" t="str">
        <f>[3]Mides!S64</f>
        <v>Guatemala</v>
      </c>
    </row>
    <row r="79" spans="2:17" ht="15.75" thickBot="1" x14ac:dyDescent="0.3">
      <c r="B79" s="90" t="str">
        <f>[3]Mides!E65</f>
        <v>Marisabel</v>
      </c>
      <c r="C79" s="91" t="str">
        <f>[3]Mides!D65</f>
        <v>Alvarado</v>
      </c>
      <c r="D79" s="92" t="str">
        <f>IF([3]Mides!F65=1,"X"," ")</f>
        <v>X</v>
      </c>
      <c r="E79" s="92" t="str">
        <f>IF([3]Mides!F65=2,"X"," ")</f>
        <v xml:space="preserve"> </v>
      </c>
      <c r="F79" s="93" t="str">
        <f>[3]Mides!B65</f>
        <v xml:space="preserve">PENDIENTE </v>
      </c>
      <c r="G79" s="92" t="str">
        <f>IF(AND([3]Mides!H65&gt;=1,[3]Mides!H65&lt;=14),"X"," ")</f>
        <v xml:space="preserve"> </v>
      </c>
      <c r="H79" s="92" t="str">
        <f>IF(AND([3]Mides!H65&gt;=14,[3]Mides!H65&lt;=30),"X"," ")</f>
        <v>X</v>
      </c>
      <c r="I79" s="92" t="str">
        <f>IF(AND([3]Mides!H65&gt;=31,[3]Mides!H65&lt;=60),"X","  ")</f>
        <v xml:space="preserve">  </v>
      </c>
      <c r="J79" s="92" t="str">
        <f>IF([3]Mides!H65&gt;60,"X", "  ")</f>
        <v xml:space="preserve">  </v>
      </c>
      <c r="K79" s="94">
        <f>[3]Mides!N65</f>
        <v>0</v>
      </c>
      <c r="L79" s="94">
        <f>[3]Mides!K65</f>
        <v>0</v>
      </c>
      <c r="M79" s="94">
        <f>[3]Mides!L65</f>
        <v>0</v>
      </c>
      <c r="N79" s="94" t="str">
        <f>[3]Mides!M65</f>
        <v>x</v>
      </c>
      <c r="O79" s="94">
        <f t="shared" si="0"/>
        <v>0</v>
      </c>
      <c r="P79" s="94" t="str">
        <f>[3]Mides!R65</f>
        <v>Guatemala</v>
      </c>
      <c r="Q79" s="94" t="str">
        <f>[3]Mides!S65</f>
        <v>Guatemala</v>
      </c>
    </row>
    <row r="80" spans="2:17" ht="15.75" thickBot="1" x14ac:dyDescent="0.3">
      <c r="B80" s="90" t="str">
        <f>[3]Mides!E66</f>
        <v>Blanca</v>
      </c>
      <c r="C80" s="91" t="str">
        <f>[3]Mides!D66</f>
        <v>Gonzalez</v>
      </c>
      <c r="D80" s="92" t="str">
        <f>IF([3]Mides!F66=1,"X"," ")</f>
        <v>X</v>
      </c>
      <c r="E80" s="92" t="str">
        <f>IF([3]Mides!F66=2,"X"," ")</f>
        <v xml:space="preserve"> </v>
      </c>
      <c r="F80" s="93" t="str">
        <f>[3]Mides!B66</f>
        <v xml:space="preserve">PENDIENTE </v>
      </c>
      <c r="G80" s="92" t="str">
        <f>IF(AND([3]Mides!H66&gt;=1,[3]Mides!H66&lt;=14),"X"," ")</f>
        <v xml:space="preserve"> </v>
      </c>
      <c r="H80" s="92" t="str">
        <f>IF(AND([3]Mides!H66&gt;=14,[3]Mides!H66&lt;=30),"X"," ")</f>
        <v xml:space="preserve"> </v>
      </c>
      <c r="I80" s="92" t="str">
        <f>IF(AND([3]Mides!H66&gt;=31,[3]Mides!H66&lt;=60),"X","  ")</f>
        <v>X</v>
      </c>
      <c r="J80" s="92" t="str">
        <f>IF([3]Mides!H66&gt;60,"X", "  ")</f>
        <v xml:space="preserve">  </v>
      </c>
      <c r="K80" s="94">
        <f>[3]Mides!N66</f>
        <v>0</v>
      </c>
      <c r="L80" s="94">
        <f>[3]Mides!K66</f>
        <v>0</v>
      </c>
      <c r="M80" s="94">
        <f>[3]Mides!L66</f>
        <v>0</v>
      </c>
      <c r="N80" s="94" t="str">
        <f>[3]Mides!M66</f>
        <v>x</v>
      </c>
      <c r="O80" s="94">
        <f t="shared" si="0"/>
        <v>0</v>
      </c>
      <c r="P80" s="94" t="str">
        <f>[3]Mides!R66</f>
        <v>Guatemala</v>
      </c>
      <c r="Q80" s="94" t="str">
        <f>[3]Mides!S66</f>
        <v>Guatemala</v>
      </c>
    </row>
    <row r="81" spans="2:17" ht="15.75" thickBot="1" x14ac:dyDescent="0.3">
      <c r="B81" s="90" t="str">
        <f>[3]Mides!E67</f>
        <v>Otto</v>
      </c>
      <c r="C81" s="91" t="str">
        <f>[3]Mides!D67</f>
        <v>Godinez</v>
      </c>
      <c r="D81" s="92" t="str">
        <f>IF([3]Mides!F67=1,"X"," ")</f>
        <v xml:space="preserve"> </v>
      </c>
      <c r="E81" s="92" t="str">
        <f>IF([3]Mides!F67=2,"X"," ")</f>
        <v>X</v>
      </c>
      <c r="F81" s="93" t="str">
        <f>[3]Mides!B67</f>
        <v xml:space="preserve">PENDIENTE </v>
      </c>
      <c r="G81" s="92" t="str">
        <f>IF(AND([3]Mides!H67&gt;=1,[3]Mides!H67&lt;=14),"X"," ")</f>
        <v xml:space="preserve"> </v>
      </c>
      <c r="H81" s="92" t="str">
        <f>IF(AND([3]Mides!H67&gt;=14,[3]Mides!H67&lt;=30),"X"," ")</f>
        <v>X</v>
      </c>
      <c r="I81" s="92" t="str">
        <f>IF(AND([3]Mides!H67&gt;=31,[3]Mides!H67&lt;=60),"X","  ")</f>
        <v xml:space="preserve">  </v>
      </c>
      <c r="J81" s="92" t="str">
        <f>IF([3]Mides!H67&gt;60,"X", "  ")</f>
        <v xml:space="preserve">  </v>
      </c>
      <c r="K81" s="94">
        <f>[3]Mides!N67</f>
        <v>0</v>
      </c>
      <c r="L81" s="94">
        <f>[3]Mides!K67</f>
        <v>0</v>
      </c>
      <c r="M81" s="94">
        <f>[3]Mides!L67</f>
        <v>0</v>
      </c>
      <c r="N81" s="94" t="str">
        <f>[3]Mides!M67</f>
        <v>x</v>
      </c>
      <c r="O81" s="94">
        <f t="shared" si="0"/>
        <v>0</v>
      </c>
      <c r="P81" s="94" t="str">
        <f>[3]Mides!R67</f>
        <v>Guatemala</v>
      </c>
      <c r="Q81" s="94" t="str">
        <f>[3]Mides!S67</f>
        <v>Guatemala</v>
      </c>
    </row>
    <row r="82" spans="2:17" ht="15.75" thickBot="1" x14ac:dyDescent="0.3">
      <c r="B82" s="90" t="str">
        <f>[3]Mides!E68</f>
        <v>Rita</v>
      </c>
      <c r="C82" s="91" t="str">
        <f>[3]Mides!D68</f>
        <v>Cordova</v>
      </c>
      <c r="D82" s="92" t="str">
        <f>IF([3]Mides!F68=1,"X"," ")</f>
        <v>X</v>
      </c>
      <c r="E82" s="92" t="str">
        <f>IF([3]Mides!F68=2,"X"," ")</f>
        <v xml:space="preserve"> </v>
      </c>
      <c r="F82" s="93" t="str">
        <f>[3]Mides!B68</f>
        <v xml:space="preserve">PENDIENTE </v>
      </c>
      <c r="G82" s="92" t="str">
        <f>IF(AND([3]Mides!H68&gt;=1,[3]Mides!H68&lt;=14),"X"," ")</f>
        <v xml:space="preserve"> </v>
      </c>
      <c r="H82" s="92" t="str">
        <f>IF(AND([3]Mides!H68&gt;=14,[3]Mides!H68&lt;=30),"X"," ")</f>
        <v>X</v>
      </c>
      <c r="I82" s="92" t="str">
        <f>IF(AND([3]Mides!H68&gt;=31,[3]Mides!H68&lt;=60),"X","  ")</f>
        <v xml:space="preserve">  </v>
      </c>
      <c r="J82" s="92" t="str">
        <f>IF([3]Mides!H68&gt;60,"X", "  ")</f>
        <v xml:space="preserve">  </v>
      </c>
      <c r="K82" s="94">
        <f>[3]Mides!N68</f>
        <v>0</v>
      </c>
      <c r="L82" s="94">
        <f>[3]Mides!K68</f>
        <v>0</v>
      </c>
      <c r="M82" s="94">
        <f>[3]Mides!L68</f>
        <v>0</v>
      </c>
      <c r="N82" s="94" t="str">
        <f>[3]Mides!M68</f>
        <v>x</v>
      </c>
      <c r="O82" s="94">
        <f t="shared" si="0"/>
        <v>0</v>
      </c>
      <c r="P82" s="94" t="str">
        <f>[3]Mides!R68</f>
        <v>Guatemala</v>
      </c>
      <c r="Q82" s="94" t="str">
        <f>[3]Mides!S68</f>
        <v>Guatemala</v>
      </c>
    </row>
    <row r="83" spans="2:17" ht="15.75" thickBot="1" x14ac:dyDescent="0.3">
      <c r="B83" s="90" t="str">
        <f>[3]Mides!E69</f>
        <v>Shenny</v>
      </c>
      <c r="C83" s="91" t="str">
        <f>[3]Mides!D69</f>
        <v>Velazques</v>
      </c>
      <c r="D83" s="92" t="str">
        <f>IF([3]Mides!F69=1,"X"," ")</f>
        <v>X</v>
      </c>
      <c r="E83" s="92" t="str">
        <f>IF([3]Mides!F69=2,"X"," ")</f>
        <v xml:space="preserve"> </v>
      </c>
      <c r="F83" s="93" t="str">
        <f>[3]Mides!B69</f>
        <v xml:space="preserve">PENDIENTE </v>
      </c>
      <c r="G83" s="92" t="str">
        <f>IF(AND([3]Mides!H69&gt;=1,[3]Mides!H69&lt;=14),"X"," ")</f>
        <v xml:space="preserve"> </v>
      </c>
      <c r="H83" s="92" t="str">
        <f>IF(AND([3]Mides!H69&gt;=14,[3]Mides!H69&lt;=30),"X"," ")</f>
        <v>X</v>
      </c>
      <c r="I83" s="92" t="str">
        <f>IF(AND([3]Mides!H69&gt;=31,[3]Mides!H69&lt;=60),"X","  ")</f>
        <v xml:space="preserve">  </v>
      </c>
      <c r="J83" s="92" t="str">
        <f>IF([3]Mides!H69&gt;60,"X", "  ")</f>
        <v xml:space="preserve">  </v>
      </c>
      <c r="K83" s="94">
        <f>[3]Mides!N69</f>
        <v>0</v>
      </c>
      <c r="L83" s="94">
        <f>[3]Mides!K69</f>
        <v>0</v>
      </c>
      <c r="M83" s="94">
        <f>[3]Mides!L69</f>
        <v>0</v>
      </c>
      <c r="N83" s="94" t="str">
        <f>[3]Mides!M69</f>
        <v>x</v>
      </c>
      <c r="O83" s="94">
        <f t="shared" si="0"/>
        <v>0</v>
      </c>
      <c r="P83" s="94" t="str">
        <f>[3]Mides!R69</f>
        <v>Guatemala</v>
      </c>
      <c r="Q83" s="94" t="str">
        <f>[3]Mides!S69</f>
        <v>Guatemala</v>
      </c>
    </row>
    <row r="84" spans="2:17" ht="15.75" thickBot="1" x14ac:dyDescent="0.3">
      <c r="B84" s="90" t="str">
        <f>[3]Mides!E70</f>
        <v>Carlos</v>
      </c>
      <c r="C84" s="91" t="str">
        <f>[3]Mides!D70</f>
        <v>Recinos</v>
      </c>
      <c r="D84" s="92" t="str">
        <f>IF([3]Mides!F70=1,"X"," ")</f>
        <v xml:space="preserve"> </v>
      </c>
      <c r="E84" s="92" t="str">
        <f>IF([3]Mides!F70=2,"X"," ")</f>
        <v>X</v>
      </c>
      <c r="F84" s="93" t="str">
        <f>[3]Mides!B70</f>
        <v xml:space="preserve">PENDIENTE </v>
      </c>
      <c r="G84" s="92" t="str">
        <f>IF(AND([3]Mides!H70&gt;=1,[3]Mides!H70&lt;=14),"X"," ")</f>
        <v>X</v>
      </c>
      <c r="H84" s="92" t="str">
        <f>IF(AND([3]Mides!H70&gt;=14,[3]Mides!H70&lt;=30),"X"," ")</f>
        <v xml:space="preserve"> </v>
      </c>
      <c r="I84" s="92" t="str">
        <f>IF(AND([3]Mides!H70&gt;=31,[3]Mides!H70&lt;=60),"X","  ")</f>
        <v xml:space="preserve">  </v>
      </c>
      <c r="J84" s="92" t="str">
        <f>IF([3]Mides!H70&gt;60,"X", "  ")</f>
        <v xml:space="preserve">  </v>
      </c>
      <c r="K84" s="94">
        <f>[3]Mides!N70</f>
        <v>0</v>
      </c>
      <c r="L84" s="94">
        <f>[3]Mides!K70</f>
        <v>0</v>
      </c>
      <c r="M84" s="94">
        <f>[3]Mides!L70</f>
        <v>0</v>
      </c>
      <c r="N84" s="94" t="str">
        <f>[3]Mides!M70</f>
        <v>x</v>
      </c>
      <c r="O84" s="94">
        <f t="shared" si="0"/>
        <v>0</v>
      </c>
      <c r="P84" s="94" t="str">
        <f>[3]Mides!R70</f>
        <v>Guatemala</v>
      </c>
      <c r="Q84" s="94" t="str">
        <f>[3]Mides!S70</f>
        <v>Guatemala</v>
      </c>
    </row>
    <row r="85" spans="2:17" ht="15.75" thickBot="1" x14ac:dyDescent="0.3">
      <c r="B85" s="90" t="str">
        <f>[3]Mides!E71</f>
        <v>Lucky</v>
      </c>
      <c r="C85" s="91" t="str">
        <f>[3]Mides!D71</f>
        <v>Cruz</v>
      </c>
      <c r="D85" s="92" t="str">
        <f>IF([3]Mides!F71=1,"X"," ")</f>
        <v>X</v>
      </c>
      <c r="E85" s="92" t="str">
        <f>IF([3]Mides!F71=2,"X"," ")</f>
        <v xml:space="preserve"> </v>
      </c>
      <c r="F85" s="93" t="str">
        <f>[3]Mides!B71</f>
        <v xml:space="preserve">PENDIENTE </v>
      </c>
      <c r="G85" s="92" t="str">
        <f>IF(AND([3]Mides!H71&gt;=1,[3]Mides!H71&lt;=14),"X"," ")</f>
        <v xml:space="preserve"> </v>
      </c>
      <c r="H85" s="92" t="str">
        <f>IF(AND([3]Mides!H71&gt;=14,[3]Mides!H71&lt;=30),"X"," ")</f>
        <v xml:space="preserve"> </v>
      </c>
      <c r="I85" s="92" t="str">
        <f>IF(AND([3]Mides!H71&gt;=31,[3]Mides!H71&lt;=60),"X","  ")</f>
        <v>X</v>
      </c>
      <c r="J85" s="92" t="str">
        <f>IF([3]Mides!H71&gt;60,"X", "  ")</f>
        <v xml:space="preserve">  </v>
      </c>
      <c r="K85" s="94">
        <f>[3]Mides!N71</f>
        <v>0</v>
      </c>
      <c r="L85" s="94">
        <f>[3]Mides!K71</f>
        <v>0</v>
      </c>
      <c r="M85" s="94">
        <f>[3]Mides!L71</f>
        <v>0</v>
      </c>
      <c r="N85" s="94" t="str">
        <f>[3]Mides!M71</f>
        <v>x</v>
      </c>
      <c r="O85" s="94">
        <f t="shared" si="0"/>
        <v>0</v>
      </c>
      <c r="P85" s="94" t="str">
        <f>[3]Mides!R71</f>
        <v>Guatemala</v>
      </c>
      <c r="Q85" s="94" t="str">
        <f>[3]Mides!S71</f>
        <v>Guatemala</v>
      </c>
    </row>
    <row r="86" spans="2:17" ht="15.75" thickBot="1" x14ac:dyDescent="0.3">
      <c r="B86" s="90" t="str">
        <f>[3]Mides!E72</f>
        <v>Cecilia</v>
      </c>
      <c r="C86" s="91" t="str">
        <f>[3]Mides!D72</f>
        <v>Cruz</v>
      </c>
      <c r="D86" s="92" t="str">
        <f>IF([3]Mides!F72=1,"X"," ")</f>
        <v>X</v>
      </c>
      <c r="E86" s="92" t="str">
        <f>IF([3]Mides!F72=2,"X"," ")</f>
        <v xml:space="preserve"> </v>
      </c>
      <c r="F86" s="93" t="str">
        <f>[3]Mides!B72</f>
        <v xml:space="preserve">PENDIENTE </v>
      </c>
      <c r="G86" s="92" t="str">
        <f>IF(AND([3]Mides!H72&gt;=1,[3]Mides!H72&lt;=14),"X"," ")</f>
        <v xml:space="preserve"> </v>
      </c>
      <c r="H86" s="92" t="str">
        <f>IF(AND([3]Mides!H72&gt;=14,[3]Mides!H72&lt;=30),"X"," ")</f>
        <v>X</v>
      </c>
      <c r="I86" s="92" t="str">
        <f>IF(AND([3]Mides!H72&gt;=31,[3]Mides!H72&lt;=60),"X","  ")</f>
        <v xml:space="preserve">  </v>
      </c>
      <c r="J86" s="92" t="str">
        <f>IF([3]Mides!H72&gt;60,"X", "  ")</f>
        <v xml:space="preserve">  </v>
      </c>
      <c r="K86" s="94">
        <f>[3]Mides!N72</f>
        <v>0</v>
      </c>
      <c r="L86" s="94">
        <f>[3]Mides!K72</f>
        <v>0</v>
      </c>
      <c r="M86" s="94">
        <f>[3]Mides!L72</f>
        <v>0</v>
      </c>
      <c r="N86" s="94" t="str">
        <f>[3]Mides!M72</f>
        <v>x</v>
      </c>
      <c r="O86" s="94">
        <f t="shared" ref="O86:O149" si="1">SUM(K86:N86)</f>
        <v>0</v>
      </c>
      <c r="P86" s="94" t="str">
        <f>[3]Mides!R72</f>
        <v>Guatemala</v>
      </c>
      <c r="Q86" s="94" t="str">
        <f>[3]Mides!S72</f>
        <v>Guatemala</v>
      </c>
    </row>
    <row r="87" spans="2:17" ht="15.75" thickBot="1" x14ac:dyDescent="0.3">
      <c r="B87" s="90" t="str">
        <f>[3]Mides!E73</f>
        <v>Edwin</v>
      </c>
      <c r="C87" s="91" t="str">
        <f>[3]Mides!D73</f>
        <v>Vidal</v>
      </c>
      <c r="D87" s="92" t="str">
        <f>IF([3]Mides!F73=1,"X"," ")</f>
        <v xml:space="preserve"> </v>
      </c>
      <c r="E87" s="92" t="str">
        <f>IF([3]Mides!F73=2,"X"," ")</f>
        <v>X</v>
      </c>
      <c r="F87" s="93" t="str">
        <f>[3]Mides!B73</f>
        <v xml:space="preserve">PENDIENTE </v>
      </c>
      <c r="G87" s="92" t="str">
        <f>IF(AND([3]Mides!H73&gt;=1,[3]Mides!H73&lt;=14),"X"," ")</f>
        <v xml:space="preserve"> </v>
      </c>
      <c r="H87" s="92" t="str">
        <f>IF(AND([3]Mides!H73&gt;=14,[3]Mides!H73&lt;=30),"X"," ")</f>
        <v>X</v>
      </c>
      <c r="I87" s="92" t="str">
        <f>IF(AND([3]Mides!H73&gt;=31,[3]Mides!H73&lt;=60),"X","  ")</f>
        <v xml:space="preserve">  </v>
      </c>
      <c r="J87" s="92" t="str">
        <f>IF([3]Mides!H73&gt;60,"X", "  ")</f>
        <v xml:space="preserve">  </v>
      </c>
      <c r="K87" s="94">
        <f>[3]Mides!N73</f>
        <v>0</v>
      </c>
      <c r="L87" s="94">
        <f>[3]Mides!K73</f>
        <v>0</v>
      </c>
      <c r="M87" s="94">
        <f>[3]Mides!L73</f>
        <v>0</v>
      </c>
      <c r="N87" s="94" t="str">
        <f>[3]Mides!M73</f>
        <v>x</v>
      </c>
      <c r="O87" s="94">
        <f t="shared" si="1"/>
        <v>0</v>
      </c>
      <c r="P87" s="94" t="str">
        <f>[3]Mides!R73</f>
        <v>Guatemala</v>
      </c>
      <c r="Q87" s="94" t="str">
        <f>[3]Mides!S73</f>
        <v>Guatemala</v>
      </c>
    </row>
    <row r="88" spans="2:17" ht="15.75" thickBot="1" x14ac:dyDescent="0.3">
      <c r="B88" s="90" t="str">
        <f>[3]Mides!E74</f>
        <v>Conny</v>
      </c>
      <c r="C88" s="91" t="str">
        <f>[3]Mides!D74</f>
        <v>Rivera</v>
      </c>
      <c r="D88" s="92" t="str">
        <f>IF([3]Mides!F74=1,"X"," ")</f>
        <v>X</v>
      </c>
      <c r="E88" s="92" t="str">
        <f>IF([3]Mides!F74=2,"X"," ")</f>
        <v xml:space="preserve"> </v>
      </c>
      <c r="F88" s="93" t="str">
        <f>[3]Mides!B74</f>
        <v xml:space="preserve">PENDIENTE </v>
      </c>
      <c r="G88" s="92" t="str">
        <f>IF(AND([3]Mides!H74&gt;=1,[3]Mides!H74&lt;=14),"X"," ")</f>
        <v xml:space="preserve"> </v>
      </c>
      <c r="H88" s="92" t="str">
        <f>IF(AND([3]Mides!H74&gt;=14,[3]Mides!H74&lt;=30),"X"," ")</f>
        <v xml:space="preserve"> </v>
      </c>
      <c r="I88" s="92" t="str">
        <f>IF(AND([3]Mides!H74&gt;=31,[3]Mides!H74&lt;=60),"X","  ")</f>
        <v>X</v>
      </c>
      <c r="J88" s="92" t="str">
        <f>IF([3]Mides!H74&gt;60,"X", "  ")</f>
        <v xml:space="preserve">  </v>
      </c>
      <c r="K88" s="94">
        <f>[3]Mides!N74</f>
        <v>0</v>
      </c>
      <c r="L88" s="94">
        <f>[3]Mides!K74</f>
        <v>0</v>
      </c>
      <c r="M88" s="94">
        <f>[3]Mides!L74</f>
        <v>0</v>
      </c>
      <c r="N88" s="94" t="str">
        <f>[3]Mides!M74</f>
        <v>x</v>
      </c>
      <c r="O88" s="94">
        <f t="shared" si="1"/>
        <v>0</v>
      </c>
      <c r="P88" s="94" t="str">
        <f>[3]Mides!R74</f>
        <v>Guatemala</v>
      </c>
      <c r="Q88" s="94" t="str">
        <f>[3]Mides!S74</f>
        <v>Guatemala</v>
      </c>
    </row>
    <row r="89" spans="2:17" ht="15.75" thickBot="1" x14ac:dyDescent="0.3">
      <c r="B89" s="90" t="str">
        <f>[3]Mides!E75</f>
        <v>Zunny</v>
      </c>
      <c r="C89" s="91" t="str">
        <f>[3]Mides!D75</f>
        <v>Coronado</v>
      </c>
      <c r="D89" s="92" t="str">
        <f>IF([3]Mides!F75=1,"X"," ")</f>
        <v>X</v>
      </c>
      <c r="E89" s="92" t="str">
        <f>IF([3]Mides!F75=2,"X"," ")</f>
        <v xml:space="preserve"> </v>
      </c>
      <c r="F89" s="93" t="str">
        <f>[3]Mides!B75</f>
        <v xml:space="preserve">PENDIENTE </v>
      </c>
      <c r="G89" s="92" t="str">
        <f>IF(AND([3]Mides!H75&gt;=1,[3]Mides!H75&lt;=14),"X"," ")</f>
        <v xml:space="preserve"> </v>
      </c>
      <c r="H89" s="92" t="str">
        <f>IF(AND([3]Mides!H75&gt;=14,[3]Mides!H75&lt;=30),"X"," ")</f>
        <v>X</v>
      </c>
      <c r="I89" s="92" t="str">
        <f>IF(AND([3]Mides!H75&gt;=31,[3]Mides!H75&lt;=60),"X","  ")</f>
        <v xml:space="preserve">  </v>
      </c>
      <c r="J89" s="92" t="str">
        <f>IF([3]Mides!H75&gt;60,"X", "  ")</f>
        <v xml:space="preserve">  </v>
      </c>
      <c r="K89" s="94">
        <f>[3]Mides!N75</f>
        <v>0</v>
      </c>
      <c r="L89" s="94">
        <f>[3]Mides!K75</f>
        <v>0</v>
      </c>
      <c r="M89" s="94">
        <f>[3]Mides!L75</f>
        <v>0</v>
      </c>
      <c r="N89" s="94" t="str">
        <f>[3]Mides!M75</f>
        <v>x</v>
      </c>
      <c r="O89" s="94">
        <f t="shared" si="1"/>
        <v>0</v>
      </c>
      <c r="P89" s="94" t="str">
        <f>[3]Mides!R75</f>
        <v>Guatemala</v>
      </c>
      <c r="Q89" s="94" t="str">
        <f>[3]Mides!S75</f>
        <v>Guatemala</v>
      </c>
    </row>
    <row r="90" spans="2:17" ht="15.75" thickBot="1" x14ac:dyDescent="0.3">
      <c r="B90" s="90" t="str">
        <f>[3]Mides!E76</f>
        <v>Fabian</v>
      </c>
      <c r="C90" s="91" t="str">
        <f>[3]Mides!D76</f>
        <v>Lopez</v>
      </c>
      <c r="D90" s="92" t="str">
        <f>IF([3]Mides!F76=1,"X"," ")</f>
        <v xml:space="preserve"> </v>
      </c>
      <c r="E90" s="92" t="str">
        <f>IF([3]Mides!F76=2,"X"," ")</f>
        <v>X</v>
      </c>
      <c r="F90" s="93" t="str">
        <f>[3]Mides!B76</f>
        <v xml:space="preserve">PENDIENTE </v>
      </c>
      <c r="G90" s="92" t="str">
        <f>IF(AND([3]Mides!H76&gt;=1,[3]Mides!H76&lt;=14),"X"," ")</f>
        <v xml:space="preserve"> </v>
      </c>
      <c r="H90" s="92" t="str">
        <f>IF(AND([3]Mides!H76&gt;=14,[3]Mides!H76&lt;=30),"X"," ")</f>
        <v xml:space="preserve"> </v>
      </c>
      <c r="I90" s="92" t="str">
        <f>IF(AND([3]Mides!H76&gt;=31,[3]Mides!H76&lt;=60),"X","  ")</f>
        <v>X</v>
      </c>
      <c r="J90" s="92" t="str">
        <f>IF([3]Mides!H76&gt;60,"X", "  ")</f>
        <v xml:space="preserve">  </v>
      </c>
      <c r="K90" s="94">
        <f>[3]Mides!N76</f>
        <v>0</v>
      </c>
      <c r="L90" s="94">
        <f>[3]Mides!K76</f>
        <v>0</v>
      </c>
      <c r="M90" s="94">
        <f>[3]Mides!L76</f>
        <v>0</v>
      </c>
      <c r="N90" s="94" t="str">
        <f>[3]Mides!M76</f>
        <v>x</v>
      </c>
      <c r="O90" s="94">
        <f t="shared" si="1"/>
        <v>0</v>
      </c>
      <c r="P90" s="94" t="str">
        <f>[3]Mides!R76</f>
        <v>Guatemala</v>
      </c>
      <c r="Q90" s="94" t="str">
        <f>[3]Mides!S76</f>
        <v>Guatemala</v>
      </c>
    </row>
    <row r="91" spans="2:17" ht="15.75" thickBot="1" x14ac:dyDescent="0.3">
      <c r="B91" s="90" t="str">
        <f>[3]Mides!E77</f>
        <v>Marmeta</v>
      </c>
      <c r="C91" s="91" t="str">
        <f>[3]Mides!D77</f>
        <v>Coronado</v>
      </c>
      <c r="D91" s="92" t="str">
        <f>IF([3]Mides!F77=1,"X"," ")</f>
        <v>X</v>
      </c>
      <c r="E91" s="92" t="str">
        <f>IF([3]Mides!F77=2,"X"," ")</f>
        <v xml:space="preserve"> </v>
      </c>
      <c r="F91" s="93" t="str">
        <f>[3]Mides!B77</f>
        <v xml:space="preserve">PENDIENTE </v>
      </c>
      <c r="G91" s="92" t="str">
        <f>IF(AND([3]Mides!H77&gt;=1,[3]Mides!H77&lt;=14),"X"," ")</f>
        <v xml:space="preserve"> </v>
      </c>
      <c r="H91" s="92" t="str">
        <f>IF(AND([3]Mides!H77&gt;=14,[3]Mides!H77&lt;=30),"X"," ")</f>
        <v xml:space="preserve"> </v>
      </c>
      <c r="I91" s="92" t="str">
        <f>IF(AND([3]Mides!H77&gt;=31,[3]Mides!H77&lt;=60),"X","  ")</f>
        <v>X</v>
      </c>
      <c r="J91" s="92" t="str">
        <f>IF([3]Mides!H77&gt;60,"X", "  ")</f>
        <v xml:space="preserve">  </v>
      </c>
      <c r="K91" s="94">
        <f>[3]Mides!N77</f>
        <v>0</v>
      </c>
      <c r="L91" s="94">
        <f>[3]Mides!K77</f>
        <v>0</v>
      </c>
      <c r="M91" s="94">
        <f>[3]Mides!L77</f>
        <v>0</v>
      </c>
      <c r="N91" s="94" t="str">
        <f>[3]Mides!M77</f>
        <v>x</v>
      </c>
      <c r="O91" s="94">
        <f t="shared" si="1"/>
        <v>0</v>
      </c>
      <c r="P91" s="94" t="str">
        <f>[3]Mides!R77</f>
        <v>Guatemala</v>
      </c>
      <c r="Q91" s="94" t="str">
        <f>[3]Mides!S77</f>
        <v>Guatemala</v>
      </c>
    </row>
    <row r="92" spans="2:17" ht="15.75" thickBot="1" x14ac:dyDescent="0.3">
      <c r="B92" s="90" t="str">
        <f>[3]Mides!E78</f>
        <v>Belibeth</v>
      </c>
      <c r="C92" s="91" t="str">
        <f>[3]Mides!D78</f>
        <v>Pirir</v>
      </c>
      <c r="D92" s="92" t="str">
        <f>IF([3]Mides!F78=1,"X"," ")</f>
        <v>X</v>
      </c>
      <c r="E92" s="92" t="str">
        <f>IF([3]Mides!F78=2,"X"," ")</f>
        <v xml:space="preserve"> </v>
      </c>
      <c r="F92" s="93" t="str">
        <f>[3]Mides!B78</f>
        <v xml:space="preserve">PENDIENTE </v>
      </c>
      <c r="G92" s="92" t="str">
        <f>IF(AND([3]Mides!H78&gt;=1,[3]Mides!H78&lt;=14),"X"," ")</f>
        <v xml:space="preserve"> </v>
      </c>
      <c r="H92" s="92" t="str">
        <f>IF(AND([3]Mides!H78&gt;=14,[3]Mides!H78&lt;=30),"X"," ")</f>
        <v>X</v>
      </c>
      <c r="I92" s="92" t="str">
        <f>IF(AND([3]Mides!H78&gt;=31,[3]Mides!H78&lt;=60),"X","  ")</f>
        <v xml:space="preserve">  </v>
      </c>
      <c r="J92" s="92" t="str">
        <f>IF([3]Mides!H78&gt;60,"X", "  ")</f>
        <v xml:space="preserve">  </v>
      </c>
      <c r="K92" s="94">
        <f>[3]Mides!N78</f>
        <v>0</v>
      </c>
      <c r="L92" s="94">
        <f>[3]Mides!K78</f>
        <v>0</v>
      </c>
      <c r="M92" s="94">
        <f>[3]Mides!L78</f>
        <v>0</v>
      </c>
      <c r="N92" s="94" t="str">
        <f>[3]Mides!M78</f>
        <v>x</v>
      </c>
      <c r="O92" s="94">
        <f t="shared" si="1"/>
        <v>0</v>
      </c>
      <c r="P92" s="94" t="str">
        <f>[3]Mides!R78</f>
        <v>Guatemala</v>
      </c>
      <c r="Q92" s="94" t="str">
        <f>[3]Mides!S78</f>
        <v>Guatemala</v>
      </c>
    </row>
    <row r="93" spans="2:17" ht="15.75" thickBot="1" x14ac:dyDescent="0.3">
      <c r="B93" s="90" t="str">
        <f>[3]Mides!E79</f>
        <v>Miguel</v>
      </c>
      <c r="C93" s="91" t="str">
        <f>[3]Mides!D79</f>
        <v>Lopez</v>
      </c>
      <c r="D93" s="92" t="str">
        <f>IF([3]Mides!F79=1,"X"," ")</f>
        <v xml:space="preserve"> </v>
      </c>
      <c r="E93" s="92" t="str">
        <f>IF([3]Mides!F79=2,"X"," ")</f>
        <v>X</v>
      </c>
      <c r="F93" s="93" t="str">
        <f>[3]Mides!B79</f>
        <v xml:space="preserve">PENDIENTE </v>
      </c>
      <c r="G93" s="92" t="str">
        <f>IF(AND([3]Mides!H79&gt;=1,[3]Mides!H79&lt;=14),"X"," ")</f>
        <v xml:space="preserve"> </v>
      </c>
      <c r="H93" s="92" t="str">
        <f>IF(AND([3]Mides!H79&gt;=14,[3]Mides!H79&lt;=30),"X"," ")</f>
        <v xml:space="preserve"> </v>
      </c>
      <c r="I93" s="92" t="str">
        <f>IF(AND([3]Mides!H79&gt;=31,[3]Mides!H79&lt;=60),"X","  ")</f>
        <v>X</v>
      </c>
      <c r="J93" s="92" t="str">
        <f>IF([3]Mides!H79&gt;60,"X", "  ")</f>
        <v xml:space="preserve">  </v>
      </c>
      <c r="K93" s="94">
        <f>[3]Mides!N79</f>
        <v>0</v>
      </c>
      <c r="L93" s="94">
        <f>[3]Mides!K79</f>
        <v>0</v>
      </c>
      <c r="M93" s="94">
        <f>[3]Mides!L79</f>
        <v>0</v>
      </c>
      <c r="N93" s="94" t="str">
        <f>[3]Mides!M79</f>
        <v>x</v>
      </c>
      <c r="O93" s="94">
        <f t="shared" si="1"/>
        <v>0</v>
      </c>
      <c r="P93" s="94" t="str">
        <f>[3]Mides!R79</f>
        <v>Guatemala</v>
      </c>
      <c r="Q93" s="94" t="str">
        <f>[3]Mides!S79</f>
        <v>Guatemala</v>
      </c>
    </row>
    <row r="94" spans="2:17" ht="15.75" thickBot="1" x14ac:dyDescent="0.3">
      <c r="B94" s="90" t="str">
        <f>[3]Mides!E80</f>
        <v>Estela</v>
      </c>
      <c r="C94" s="91" t="str">
        <f>[3]Mides!D80</f>
        <v>Quiej</v>
      </c>
      <c r="D94" s="92" t="str">
        <f>IF([3]Mides!F80=1,"X"," ")</f>
        <v>X</v>
      </c>
      <c r="E94" s="92" t="str">
        <f>IF([3]Mides!F80=2,"X"," ")</f>
        <v xml:space="preserve"> </v>
      </c>
      <c r="F94" s="93" t="str">
        <f>[3]Mides!B80</f>
        <v xml:space="preserve">PENDIENTE </v>
      </c>
      <c r="G94" s="92" t="str">
        <f>IF(AND([3]Mides!H80&gt;=1,[3]Mides!H80&lt;=14),"X"," ")</f>
        <v xml:space="preserve"> </v>
      </c>
      <c r="H94" s="92" t="str">
        <f>IF(AND([3]Mides!H80&gt;=14,[3]Mides!H80&lt;=30),"X"," ")</f>
        <v xml:space="preserve"> </v>
      </c>
      <c r="I94" s="92" t="str">
        <f>IF(AND([3]Mides!H80&gt;=31,[3]Mides!H80&lt;=60),"X","  ")</f>
        <v>X</v>
      </c>
      <c r="J94" s="92" t="str">
        <f>IF([3]Mides!H80&gt;60,"X", "  ")</f>
        <v xml:space="preserve">  </v>
      </c>
      <c r="K94" s="94">
        <f>[3]Mides!N80</f>
        <v>0</v>
      </c>
      <c r="L94" s="94">
        <f>[3]Mides!K80</f>
        <v>0</v>
      </c>
      <c r="M94" s="94">
        <f>[3]Mides!L80</f>
        <v>0</v>
      </c>
      <c r="N94" s="94" t="str">
        <f>[3]Mides!M80</f>
        <v>x</v>
      </c>
      <c r="O94" s="94">
        <f t="shared" si="1"/>
        <v>0</v>
      </c>
      <c r="P94" s="94" t="str">
        <f>[3]Mides!R80</f>
        <v>Guatemala</v>
      </c>
      <c r="Q94" s="94" t="str">
        <f>[3]Mides!S80</f>
        <v>Guatemala</v>
      </c>
    </row>
    <row r="95" spans="2:17" ht="15.75" thickBot="1" x14ac:dyDescent="0.3">
      <c r="B95" s="90" t="str">
        <f>[3]Mides!E81</f>
        <v>Joaquin</v>
      </c>
      <c r="C95" s="91" t="str">
        <f>[3]Mides!D81</f>
        <v xml:space="preserve">Santizo </v>
      </c>
      <c r="D95" s="92" t="str">
        <f>IF([3]Mides!F81=1,"X"," ")</f>
        <v xml:space="preserve"> </v>
      </c>
      <c r="E95" s="92" t="str">
        <f>IF([3]Mides!F81=2,"X"," ")</f>
        <v>X</v>
      </c>
      <c r="F95" s="93" t="str">
        <f>[3]Mides!B81</f>
        <v xml:space="preserve">PENDIENTE </v>
      </c>
      <c r="G95" s="92" t="str">
        <f>IF(AND([3]Mides!H81&gt;=1,[3]Mides!H81&lt;=14),"X"," ")</f>
        <v>X</v>
      </c>
      <c r="H95" s="92" t="str">
        <f>IF(AND([3]Mides!H81&gt;=14,[3]Mides!H81&lt;=30),"X"," ")</f>
        <v xml:space="preserve"> </v>
      </c>
      <c r="I95" s="92" t="str">
        <f>IF(AND([3]Mides!H81&gt;=31,[3]Mides!H81&lt;=60),"X","  ")</f>
        <v xml:space="preserve">  </v>
      </c>
      <c r="J95" s="92" t="str">
        <f>IF([3]Mides!H81&gt;60,"X", "  ")</f>
        <v xml:space="preserve">  </v>
      </c>
      <c r="K95" s="94">
        <f>[3]Mides!N81</f>
        <v>0</v>
      </c>
      <c r="L95" s="94">
        <f>[3]Mides!K81</f>
        <v>0</v>
      </c>
      <c r="M95" s="94">
        <f>[3]Mides!L81</f>
        <v>0</v>
      </c>
      <c r="N95" s="94" t="str">
        <f>[3]Mides!M81</f>
        <v>x</v>
      </c>
      <c r="O95" s="94">
        <f t="shared" si="1"/>
        <v>0</v>
      </c>
      <c r="P95" s="94" t="str">
        <f>[3]Mides!R81</f>
        <v>Guatemala</v>
      </c>
      <c r="Q95" s="94" t="str">
        <f>[3]Mides!S81</f>
        <v>Guatemala</v>
      </c>
    </row>
    <row r="96" spans="2:17" ht="15.75" thickBot="1" x14ac:dyDescent="0.3">
      <c r="B96" s="90" t="str">
        <f>[3]Mides!E82</f>
        <v>Sandra</v>
      </c>
      <c r="C96" s="91" t="str">
        <f>[3]Mides!D82</f>
        <v xml:space="preserve">Santizo </v>
      </c>
      <c r="D96" s="92" t="str">
        <f>IF([3]Mides!F82=1,"X"," ")</f>
        <v>X</v>
      </c>
      <c r="E96" s="92" t="str">
        <f>IF([3]Mides!F82=2,"X"," ")</f>
        <v xml:space="preserve"> </v>
      </c>
      <c r="F96" s="93" t="str">
        <f>[3]Mides!B82</f>
        <v xml:space="preserve">PENDIENTE </v>
      </c>
      <c r="G96" s="92" t="str">
        <f>IF(AND([3]Mides!H82&gt;=1,[3]Mides!H82&lt;=14),"X"," ")</f>
        <v xml:space="preserve"> </v>
      </c>
      <c r="H96" s="92" t="str">
        <f>IF(AND([3]Mides!H82&gt;=14,[3]Mides!H82&lt;=30),"X"," ")</f>
        <v xml:space="preserve"> </v>
      </c>
      <c r="I96" s="92" t="str">
        <f>IF(AND([3]Mides!H82&gt;=31,[3]Mides!H82&lt;=60),"X","  ")</f>
        <v>X</v>
      </c>
      <c r="J96" s="92" t="str">
        <f>IF([3]Mides!H82&gt;60,"X", "  ")</f>
        <v xml:space="preserve">  </v>
      </c>
      <c r="K96" s="94">
        <f>[3]Mides!N82</f>
        <v>0</v>
      </c>
      <c r="L96" s="94">
        <f>[3]Mides!K82</f>
        <v>0</v>
      </c>
      <c r="M96" s="94">
        <f>[3]Mides!L82</f>
        <v>0</v>
      </c>
      <c r="N96" s="94" t="str">
        <f>[3]Mides!M82</f>
        <v>x</v>
      </c>
      <c r="O96" s="94">
        <f t="shared" si="1"/>
        <v>0</v>
      </c>
      <c r="P96" s="94" t="str">
        <f>[3]Mides!R82</f>
        <v>Guatemala</v>
      </c>
      <c r="Q96" s="94" t="str">
        <f>[3]Mides!S82</f>
        <v>Guatemala</v>
      </c>
    </row>
    <row r="97" spans="2:17" ht="15.75" thickBot="1" x14ac:dyDescent="0.3">
      <c r="B97" s="90" t="str">
        <f>[3]Mides!E83</f>
        <v>Maria</v>
      </c>
      <c r="C97" s="91" t="str">
        <f>[3]Mides!D83</f>
        <v>Barrera</v>
      </c>
      <c r="D97" s="92" t="str">
        <f>IF([3]Mides!F83=1,"X"," ")</f>
        <v>X</v>
      </c>
      <c r="E97" s="92" t="str">
        <f>IF([3]Mides!F83=2,"X"," ")</f>
        <v xml:space="preserve"> </v>
      </c>
      <c r="F97" s="93" t="str">
        <f>[3]Mides!B83</f>
        <v xml:space="preserve">PENDIENTE </v>
      </c>
      <c r="G97" s="92" t="str">
        <f>IF(AND([3]Mides!H83&gt;=1,[3]Mides!H83&lt;=14),"X"," ")</f>
        <v xml:space="preserve"> </v>
      </c>
      <c r="H97" s="92" t="str">
        <f>IF(AND([3]Mides!H83&gt;=14,[3]Mides!H83&lt;=30),"X"," ")</f>
        <v xml:space="preserve"> </v>
      </c>
      <c r="I97" s="92" t="str">
        <f>IF(AND([3]Mides!H83&gt;=31,[3]Mides!H83&lt;=60),"X","  ")</f>
        <v>X</v>
      </c>
      <c r="J97" s="92" t="str">
        <f>IF([3]Mides!H83&gt;60,"X", "  ")</f>
        <v xml:space="preserve">  </v>
      </c>
      <c r="K97" s="94">
        <f>[3]Mides!N83</f>
        <v>0</v>
      </c>
      <c r="L97" s="94">
        <f>[3]Mides!K83</f>
        <v>0</v>
      </c>
      <c r="M97" s="94">
        <f>[3]Mides!L83</f>
        <v>0</v>
      </c>
      <c r="N97" s="94" t="str">
        <f>[3]Mides!M83</f>
        <v>x</v>
      </c>
      <c r="O97" s="94">
        <f t="shared" si="1"/>
        <v>0</v>
      </c>
      <c r="P97" s="94" t="str">
        <f>[3]Mides!R83</f>
        <v>Guatemala</v>
      </c>
      <c r="Q97" s="94" t="str">
        <f>[3]Mides!S83</f>
        <v>Guatemala</v>
      </c>
    </row>
    <row r="98" spans="2:17" ht="15.75" thickBot="1" x14ac:dyDescent="0.3">
      <c r="B98" s="90" t="str">
        <f>[3]Mides!E84</f>
        <v>Clara</v>
      </c>
      <c r="C98" s="91" t="str">
        <f>[3]Mides!D84</f>
        <v>Roja</v>
      </c>
      <c r="D98" s="92" t="str">
        <f>IF([3]Mides!F84=1,"X"," ")</f>
        <v>X</v>
      </c>
      <c r="E98" s="92" t="str">
        <f>IF([3]Mides!F84=2,"X"," ")</f>
        <v xml:space="preserve"> </v>
      </c>
      <c r="F98" s="93" t="str">
        <f>[3]Mides!B84</f>
        <v xml:space="preserve">PENDIENTE </v>
      </c>
      <c r="G98" s="92" t="str">
        <f>IF(AND([3]Mides!H84&gt;=1,[3]Mides!H84&lt;=14),"X"," ")</f>
        <v xml:space="preserve"> </v>
      </c>
      <c r="H98" s="92" t="str">
        <f>IF(AND([3]Mides!H84&gt;=14,[3]Mides!H84&lt;=30),"X"," ")</f>
        <v xml:space="preserve"> </v>
      </c>
      <c r="I98" s="92" t="str">
        <f>IF(AND([3]Mides!H84&gt;=31,[3]Mides!H84&lt;=60),"X","  ")</f>
        <v>X</v>
      </c>
      <c r="J98" s="92" t="str">
        <f>IF([3]Mides!H84&gt;60,"X", "  ")</f>
        <v xml:space="preserve">  </v>
      </c>
      <c r="K98" s="94">
        <f>[3]Mides!N84</f>
        <v>0</v>
      </c>
      <c r="L98" s="94">
        <f>[3]Mides!K84</f>
        <v>0</v>
      </c>
      <c r="M98" s="94">
        <f>[3]Mides!L84</f>
        <v>0</v>
      </c>
      <c r="N98" s="94" t="str">
        <f>[3]Mides!M84</f>
        <v>x</v>
      </c>
      <c r="O98" s="94">
        <f t="shared" si="1"/>
        <v>0</v>
      </c>
      <c r="P98" s="94" t="str">
        <f>[3]Mides!R84</f>
        <v>Guatemala</v>
      </c>
      <c r="Q98" s="94" t="str">
        <f>[3]Mides!S84</f>
        <v>Guatemala</v>
      </c>
    </row>
    <row r="99" spans="2:17" ht="15.75" thickBot="1" x14ac:dyDescent="0.3">
      <c r="B99" s="90" t="str">
        <f>[3]Mides!E85</f>
        <v>Hector</v>
      </c>
      <c r="C99" s="91" t="str">
        <f>[3]Mides!D85</f>
        <v>Perez</v>
      </c>
      <c r="D99" s="92" t="str">
        <f>IF([3]Mides!F85=1,"X"," ")</f>
        <v xml:space="preserve"> </v>
      </c>
      <c r="E99" s="92" t="str">
        <f>IF([3]Mides!F85=2,"X"," ")</f>
        <v>X</v>
      </c>
      <c r="F99" s="93" t="str">
        <f>[3]Mides!B85</f>
        <v xml:space="preserve">PENDIENTE </v>
      </c>
      <c r="G99" s="92" t="str">
        <f>IF(AND([3]Mides!H85&gt;=1,[3]Mides!H85&lt;=14),"X"," ")</f>
        <v xml:space="preserve"> </v>
      </c>
      <c r="H99" s="92" t="str">
        <f>IF(AND([3]Mides!H85&gt;=14,[3]Mides!H85&lt;=30),"X"," ")</f>
        <v xml:space="preserve"> </v>
      </c>
      <c r="I99" s="92" t="str">
        <f>IF(AND([3]Mides!H85&gt;=31,[3]Mides!H85&lt;=60),"X","  ")</f>
        <v xml:space="preserve">  </v>
      </c>
      <c r="J99" s="92" t="str">
        <f>IF([3]Mides!H85&gt;60,"X", "  ")</f>
        <v>X</v>
      </c>
      <c r="K99" s="94">
        <f>[3]Mides!N85</f>
        <v>0</v>
      </c>
      <c r="L99" s="94">
        <f>[3]Mides!K85</f>
        <v>0</v>
      </c>
      <c r="M99" s="94">
        <f>[3]Mides!L85</f>
        <v>0</v>
      </c>
      <c r="N99" s="94" t="str">
        <f>[3]Mides!M85</f>
        <v>x</v>
      </c>
      <c r="O99" s="94">
        <f t="shared" si="1"/>
        <v>0</v>
      </c>
      <c r="P99" s="94" t="str">
        <f>[3]Mides!R85</f>
        <v>Guatemala</v>
      </c>
      <c r="Q99" s="94" t="str">
        <f>[3]Mides!S85</f>
        <v>Guatemala</v>
      </c>
    </row>
    <row r="100" spans="2:17" ht="15.75" thickBot="1" x14ac:dyDescent="0.3">
      <c r="B100" s="90" t="str">
        <f>[3]Mides!E86</f>
        <v>Ana</v>
      </c>
      <c r="C100" s="91" t="str">
        <f>[3]Mides!D86</f>
        <v>Santiago</v>
      </c>
      <c r="D100" s="92" t="str">
        <f>IF([3]Mides!F86=1,"X"," ")</f>
        <v>X</v>
      </c>
      <c r="E100" s="92" t="str">
        <f>IF([3]Mides!F86=2,"X"," ")</f>
        <v xml:space="preserve"> </v>
      </c>
      <c r="F100" s="93" t="str">
        <f>[3]Mides!B86</f>
        <v xml:space="preserve">PENDIENTE </v>
      </c>
      <c r="G100" s="92" t="str">
        <f>IF(AND([3]Mides!H86&gt;=1,[3]Mides!H86&lt;=14),"X"," ")</f>
        <v xml:space="preserve"> </v>
      </c>
      <c r="H100" s="92" t="str">
        <f>IF(AND([3]Mides!H86&gt;=14,[3]Mides!H86&lt;=30),"X"," ")</f>
        <v xml:space="preserve"> </v>
      </c>
      <c r="I100" s="92" t="str">
        <f>IF(AND([3]Mides!H86&gt;=31,[3]Mides!H86&lt;=60),"X","  ")</f>
        <v>X</v>
      </c>
      <c r="J100" s="92" t="str">
        <f>IF([3]Mides!H86&gt;60,"X", "  ")</f>
        <v xml:space="preserve">  </v>
      </c>
      <c r="K100" s="94">
        <f>[3]Mides!N86</f>
        <v>0</v>
      </c>
      <c r="L100" s="94">
        <f>[3]Mides!K86</f>
        <v>0</v>
      </c>
      <c r="M100" s="94">
        <f>[3]Mides!L86</f>
        <v>0</v>
      </c>
      <c r="N100" s="94" t="str">
        <f>[3]Mides!M86</f>
        <v>x</v>
      </c>
      <c r="O100" s="94">
        <f t="shared" si="1"/>
        <v>0</v>
      </c>
      <c r="P100" s="94" t="str">
        <f>[3]Mides!R86</f>
        <v>Guatemala</v>
      </c>
      <c r="Q100" s="94" t="str">
        <f>[3]Mides!S86</f>
        <v>Guatemala</v>
      </c>
    </row>
    <row r="101" spans="2:17" ht="15.75" thickBot="1" x14ac:dyDescent="0.3">
      <c r="B101" s="90" t="str">
        <f>[3]Mides!E87</f>
        <v>Julio</v>
      </c>
      <c r="C101" s="91" t="str">
        <f>[3]Mides!D87</f>
        <v>Castillo</v>
      </c>
      <c r="D101" s="92" t="str">
        <f>IF([3]Mides!F87=1,"X"," ")</f>
        <v xml:space="preserve"> </v>
      </c>
      <c r="E101" s="92" t="str">
        <f>IF([3]Mides!F87=2,"X"," ")</f>
        <v>X</v>
      </c>
      <c r="F101" s="93" t="str">
        <f>[3]Mides!B87</f>
        <v xml:space="preserve">PENDIENTE </v>
      </c>
      <c r="G101" s="92" t="str">
        <f>IF(AND([3]Mides!H87&gt;=1,[3]Mides!H87&lt;=14),"X"," ")</f>
        <v xml:space="preserve"> </v>
      </c>
      <c r="H101" s="92" t="str">
        <f>IF(AND([3]Mides!H87&gt;=14,[3]Mides!H87&lt;=30),"X"," ")</f>
        <v>X</v>
      </c>
      <c r="I101" s="92" t="str">
        <f>IF(AND([3]Mides!H87&gt;=31,[3]Mides!H87&lt;=60),"X","  ")</f>
        <v xml:space="preserve">  </v>
      </c>
      <c r="J101" s="92" t="str">
        <f>IF([3]Mides!H87&gt;60,"X", "  ")</f>
        <v xml:space="preserve">  </v>
      </c>
      <c r="K101" s="94">
        <f>[3]Mides!N87</f>
        <v>0</v>
      </c>
      <c r="L101" s="94">
        <f>[3]Mides!K87</f>
        <v>0</v>
      </c>
      <c r="M101" s="94">
        <f>[3]Mides!L87</f>
        <v>0</v>
      </c>
      <c r="N101" s="94" t="str">
        <f>[3]Mides!M87</f>
        <v>x</v>
      </c>
      <c r="O101" s="94">
        <f t="shared" si="1"/>
        <v>0</v>
      </c>
      <c r="P101" s="94" t="str">
        <f>[3]Mides!R87</f>
        <v>Guatemala</v>
      </c>
      <c r="Q101" s="94" t="str">
        <f>[3]Mides!S87</f>
        <v>Guatemala</v>
      </c>
    </row>
    <row r="102" spans="2:17" ht="15.75" thickBot="1" x14ac:dyDescent="0.3">
      <c r="B102" s="90" t="str">
        <f>[3]Mides!E88</f>
        <v>Pamela</v>
      </c>
      <c r="C102" s="91" t="str">
        <f>[3]Mides!D88</f>
        <v>Godinez</v>
      </c>
      <c r="D102" s="92" t="str">
        <f>IF([3]Mides!F88=1,"X"," ")</f>
        <v>X</v>
      </c>
      <c r="E102" s="92" t="str">
        <f>IF([3]Mides!F88=2,"X"," ")</f>
        <v xml:space="preserve"> </v>
      </c>
      <c r="F102" s="93" t="str">
        <f>[3]Mides!B88</f>
        <v xml:space="preserve">PENDIENTE </v>
      </c>
      <c r="G102" s="92" t="str">
        <f>IF(AND([3]Mides!H88&gt;=1,[3]Mides!H88&lt;=14),"X"," ")</f>
        <v>X</v>
      </c>
      <c r="H102" s="92" t="str">
        <f>IF(AND([3]Mides!H88&gt;=14,[3]Mides!H88&lt;=30),"X"," ")</f>
        <v xml:space="preserve"> </v>
      </c>
      <c r="I102" s="92" t="str">
        <f>IF(AND([3]Mides!H88&gt;=31,[3]Mides!H88&lt;=60),"X","  ")</f>
        <v xml:space="preserve">  </v>
      </c>
      <c r="J102" s="92" t="str">
        <f>IF([3]Mides!H88&gt;60,"X", "  ")</f>
        <v xml:space="preserve">  </v>
      </c>
      <c r="K102" s="94">
        <f>[3]Mides!N88</f>
        <v>0</v>
      </c>
      <c r="L102" s="94">
        <f>[3]Mides!K88</f>
        <v>0</v>
      </c>
      <c r="M102" s="94">
        <f>[3]Mides!L88</f>
        <v>0</v>
      </c>
      <c r="N102" s="94" t="str">
        <f>[3]Mides!M88</f>
        <v>x</v>
      </c>
      <c r="O102" s="94">
        <f t="shared" si="1"/>
        <v>0</v>
      </c>
      <c r="P102" s="94" t="str">
        <f>[3]Mides!R88</f>
        <v>Guatemala</v>
      </c>
      <c r="Q102" s="94" t="str">
        <f>[3]Mides!S88</f>
        <v>Guatemala</v>
      </c>
    </row>
    <row r="103" spans="2:17" ht="15.75" thickBot="1" x14ac:dyDescent="0.3">
      <c r="B103" s="90" t="str">
        <f>[3]Mides!E89</f>
        <v>Felipe</v>
      </c>
      <c r="C103" s="91" t="str">
        <f>[3]Mides!D89</f>
        <v>Fernando</v>
      </c>
      <c r="D103" s="92" t="str">
        <f>IF([3]Mides!F89=1,"X"," ")</f>
        <v xml:space="preserve"> </v>
      </c>
      <c r="E103" s="92" t="str">
        <f>IF([3]Mides!F89=2,"X"," ")</f>
        <v>X</v>
      </c>
      <c r="F103" s="93" t="str">
        <f>[3]Mides!B89</f>
        <v xml:space="preserve">PENDIENTE </v>
      </c>
      <c r="G103" s="92" t="str">
        <f>IF(AND([3]Mides!H89&gt;=1,[3]Mides!H89&lt;=14),"X"," ")</f>
        <v>X</v>
      </c>
      <c r="H103" s="92" t="str">
        <f>IF(AND([3]Mides!H89&gt;=14,[3]Mides!H89&lt;=30),"X"," ")</f>
        <v xml:space="preserve"> </v>
      </c>
      <c r="I103" s="92" t="str">
        <f>IF(AND([3]Mides!H89&gt;=31,[3]Mides!H89&lt;=60),"X","  ")</f>
        <v xml:space="preserve">  </v>
      </c>
      <c r="J103" s="92" t="str">
        <f>IF([3]Mides!H89&gt;60,"X", "  ")</f>
        <v xml:space="preserve">  </v>
      </c>
      <c r="K103" s="94">
        <f>[3]Mides!N89</f>
        <v>0</v>
      </c>
      <c r="L103" s="94">
        <f>[3]Mides!K89</f>
        <v>0</v>
      </c>
      <c r="M103" s="94">
        <f>[3]Mides!L89</f>
        <v>0</v>
      </c>
      <c r="N103" s="94" t="str">
        <f>[3]Mides!M89</f>
        <v>x</v>
      </c>
      <c r="O103" s="94">
        <f t="shared" si="1"/>
        <v>0</v>
      </c>
      <c r="P103" s="94" t="str">
        <f>[3]Mides!R89</f>
        <v>Guatemala</v>
      </c>
      <c r="Q103" s="94" t="str">
        <f>[3]Mides!S89</f>
        <v>Guatemala</v>
      </c>
    </row>
    <row r="104" spans="2:17" ht="15.75" thickBot="1" x14ac:dyDescent="0.3">
      <c r="B104" s="90" t="str">
        <f>[3]Mides!E90</f>
        <v>Otto</v>
      </c>
      <c r="C104" s="91" t="str">
        <f>[3]Mides!D90</f>
        <v>Godinez</v>
      </c>
      <c r="D104" s="92" t="str">
        <f>IF([3]Mides!F90=1,"X"," ")</f>
        <v xml:space="preserve"> </v>
      </c>
      <c r="E104" s="92" t="str">
        <f>IF([3]Mides!F90=2,"X"," ")</f>
        <v>X</v>
      </c>
      <c r="F104" s="93" t="str">
        <f>[3]Mides!B90</f>
        <v xml:space="preserve">PENDIENTE </v>
      </c>
      <c r="G104" s="92" t="str">
        <f>IF(AND([3]Mides!H90&gt;=1,[3]Mides!H90&lt;=14),"X"," ")</f>
        <v xml:space="preserve"> </v>
      </c>
      <c r="H104" s="92" t="str">
        <f>IF(AND([3]Mides!H90&gt;=14,[3]Mides!H90&lt;=30),"X"," ")</f>
        <v>X</v>
      </c>
      <c r="I104" s="92" t="str">
        <f>IF(AND([3]Mides!H90&gt;=31,[3]Mides!H90&lt;=60),"X","  ")</f>
        <v xml:space="preserve">  </v>
      </c>
      <c r="J104" s="92" t="str">
        <f>IF([3]Mides!H90&gt;60,"X", "  ")</f>
        <v xml:space="preserve">  </v>
      </c>
      <c r="K104" s="94">
        <f>[3]Mides!N90</f>
        <v>0</v>
      </c>
      <c r="L104" s="94">
        <f>[3]Mides!K90</f>
        <v>0</v>
      </c>
      <c r="M104" s="94">
        <f>[3]Mides!L90</f>
        <v>0</v>
      </c>
      <c r="N104" s="94" t="str">
        <f>[3]Mides!M90</f>
        <v>x</v>
      </c>
      <c r="O104" s="94">
        <f t="shared" si="1"/>
        <v>0</v>
      </c>
      <c r="P104" s="94" t="str">
        <f>[3]Mides!R90</f>
        <v>Guatemala</v>
      </c>
      <c r="Q104" s="94" t="str">
        <f>[3]Mides!S90</f>
        <v>Guatemala</v>
      </c>
    </row>
    <row r="105" spans="2:17" ht="15.75" thickBot="1" x14ac:dyDescent="0.3">
      <c r="B105" s="90" t="str">
        <f>[3]Mides!E91</f>
        <v>Claudia</v>
      </c>
      <c r="C105" s="91" t="str">
        <f>[3]Mides!D91</f>
        <v>Guerra</v>
      </c>
      <c r="D105" s="92" t="str">
        <f>IF([3]Mides!F91=1,"X"," ")</f>
        <v>X</v>
      </c>
      <c r="E105" s="92" t="str">
        <f>IF([3]Mides!F91=2,"X"," ")</f>
        <v xml:space="preserve"> </v>
      </c>
      <c r="F105" s="93" t="str">
        <f>[3]Mides!B91</f>
        <v xml:space="preserve">PENDIENTE </v>
      </c>
      <c r="G105" s="92" t="str">
        <f>IF(AND([3]Mides!H91&gt;=1,[3]Mides!H91&lt;=14),"X"," ")</f>
        <v xml:space="preserve"> </v>
      </c>
      <c r="H105" s="92" t="str">
        <f>IF(AND([3]Mides!H91&gt;=14,[3]Mides!H91&lt;=30),"X"," ")</f>
        <v xml:space="preserve"> </v>
      </c>
      <c r="I105" s="92" t="str">
        <f>IF(AND([3]Mides!H91&gt;=31,[3]Mides!H91&lt;=60),"X","  ")</f>
        <v>X</v>
      </c>
      <c r="J105" s="92" t="str">
        <f>IF([3]Mides!H91&gt;60,"X", "  ")</f>
        <v xml:space="preserve">  </v>
      </c>
      <c r="K105" s="94">
        <f>[3]Mides!N91</f>
        <v>0</v>
      </c>
      <c r="L105" s="94">
        <f>[3]Mides!K91</f>
        <v>0</v>
      </c>
      <c r="M105" s="94">
        <f>[3]Mides!L91</f>
        <v>0</v>
      </c>
      <c r="N105" s="94" t="str">
        <f>[3]Mides!M91</f>
        <v>x</v>
      </c>
      <c r="O105" s="94">
        <f t="shared" si="1"/>
        <v>0</v>
      </c>
      <c r="P105" s="94" t="str">
        <f>[3]Mides!R91</f>
        <v>Guatemala</v>
      </c>
      <c r="Q105" s="94" t="str">
        <f>[3]Mides!S91</f>
        <v>Guatemala</v>
      </c>
    </row>
    <row r="106" spans="2:17" ht="15.75" thickBot="1" x14ac:dyDescent="0.3">
      <c r="B106" s="90" t="str">
        <f>[3]Mides!E92</f>
        <v>Elmer</v>
      </c>
      <c r="C106" s="91" t="str">
        <f>[3]Mides!D92</f>
        <v>Morales</v>
      </c>
      <c r="D106" s="92" t="str">
        <f>IF([3]Mides!F92=1,"X"," ")</f>
        <v xml:space="preserve"> </v>
      </c>
      <c r="E106" s="92" t="str">
        <f>IF([3]Mides!F92=2,"X"," ")</f>
        <v>X</v>
      </c>
      <c r="F106" s="93" t="str">
        <f>[3]Mides!B92</f>
        <v xml:space="preserve">PENDIENTE </v>
      </c>
      <c r="G106" s="92" t="str">
        <f>IF(AND([3]Mides!H92&gt;=1,[3]Mides!H92&lt;=14),"X"," ")</f>
        <v xml:space="preserve"> </v>
      </c>
      <c r="H106" s="92" t="str">
        <f>IF(AND([3]Mides!H92&gt;=14,[3]Mides!H92&lt;=30),"X"," ")</f>
        <v xml:space="preserve"> </v>
      </c>
      <c r="I106" s="92" t="str">
        <f>IF(AND([3]Mides!H92&gt;=31,[3]Mides!H92&lt;=60),"X","  ")</f>
        <v>X</v>
      </c>
      <c r="J106" s="92" t="str">
        <f>IF([3]Mides!H92&gt;60,"X", "  ")</f>
        <v xml:space="preserve">  </v>
      </c>
      <c r="K106" s="94">
        <f>[3]Mides!N92</f>
        <v>0</v>
      </c>
      <c r="L106" s="94">
        <f>[3]Mides!K92</f>
        <v>0</v>
      </c>
      <c r="M106" s="94">
        <f>[3]Mides!L92</f>
        <v>0</v>
      </c>
      <c r="N106" s="94" t="str">
        <f>[3]Mides!M92</f>
        <v>x</v>
      </c>
      <c r="O106" s="94">
        <f t="shared" si="1"/>
        <v>0</v>
      </c>
      <c r="P106" s="94" t="str">
        <f>[3]Mides!R92</f>
        <v>Guatemala</v>
      </c>
      <c r="Q106" s="94" t="str">
        <f>[3]Mides!S92</f>
        <v>Guatemala</v>
      </c>
    </row>
    <row r="107" spans="2:17" ht="15.75" thickBot="1" x14ac:dyDescent="0.3">
      <c r="B107" s="90" t="str">
        <f>[3]Mides!E93</f>
        <v>Maria</v>
      </c>
      <c r="C107" s="91" t="str">
        <f>[3]Mides!D93</f>
        <v>Mayen</v>
      </c>
      <c r="D107" s="92" t="str">
        <f>IF([3]Mides!F93=1,"X"," ")</f>
        <v>X</v>
      </c>
      <c r="E107" s="92" t="str">
        <f>IF([3]Mides!F93=2,"X"," ")</f>
        <v xml:space="preserve"> </v>
      </c>
      <c r="F107" s="93" t="str">
        <f>[3]Mides!B93</f>
        <v xml:space="preserve">PENDIENTE </v>
      </c>
      <c r="G107" s="92" t="str">
        <f>IF(AND([3]Mides!H93&gt;=1,[3]Mides!H93&lt;=14),"X"," ")</f>
        <v xml:space="preserve"> </v>
      </c>
      <c r="H107" s="92" t="str">
        <f>IF(AND([3]Mides!H93&gt;=14,[3]Mides!H93&lt;=30),"X"," ")</f>
        <v xml:space="preserve"> </v>
      </c>
      <c r="I107" s="92" t="str">
        <f>IF(AND([3]Mides!H93&gt;=31,[3]Mides!H93&lt;=60),"X","  ")</f>
        <v>X</v>
      </c>
      <c r="J107" s="92" t="str">
        <f>IF([3]Mides!H93&gt;60,"X", "  ")</f>
        <v xml:space="preserve">  </v>
      </c>
      <c r="K107" s="94">
        <f>[3]Mides!N93</f>
        <v>0</v>
      </c>
      <c r="L107" s="94">
        <f>[3]Mides!K93</f>
        <v>0</v>
      </c>
      <c r="M107" s="94">
        <f>[3]Mides!L93</f>
        <v>0</v>
      </c>
      <c r="N107" s="94" t="str">
        <f>[3]Mides!M93</f>
        <v>x</v>
      </c>
      <c r="O107" s="94">
        <f t="shared" si="1"/>
        <v>0</v>
      </c>
      <c r="P107" s="94" t="str">
        <f>[3]Mides!R93</f>
        <v>Guatemala</v>
      </c>
      <c r="Q107" s="94" t="str">
        <f>[3]Mides!S93</f>
        <v>Guatemala</v>
      </c>
    </row>
    <row r="108" spans="2:17" ht="15.75" thickBot="1" x14ac:dyDescent="0.3">
      <c r="B108" s="90" t="str">
        <f>[3]Mides!E94</f>
        <v>Wendy</v>
      </c>
      <c r="C108" s="91" t="str">
        <f>[3]Mides!D94</f>
        <v>Lemus</v>
      </c>
      <c r="D108" s="92" t="str">
        <f>IF([3]Mides!F94=1,"X"," ")</f>
        <v>X</v>
      </c>
      <c r="E108" s="92" t="str">
        <f>IF([3]Mides!F94=2,"X"," ")</f>
        <v xml:space="preserve"> </v>
      </c>
      <c r="F108" s="93" t="str">
        <f>[3]Mides!B94</f>
        <v xml:space="preserve">PENDIENTE </v>
      </c>
      <c r="G108" s="92" t="str">
        <f>IF(AND([3]Mides!H94&gt;=1,[3]Mides!H94&lt;=14),"X"," ")</f>
        <v xml:space="preserve"> </v>
      </c>
      <c r="H108" s="92" t="str">
        <f>IF(AND([3]Mides!H94&gt;=14,[3]Mides!H94&lt;=30),"X"," ")</f>
        <v xml:space="preserve"> </v>
      </c>
      <c r="I108" s="92" t="str">
        <f>IF(AND([3]Mides!H94&gt;=31,[3]Mides!H94&lt;=60),"X","  ")</f>
        <v>X</v>
      </c>
      <c r="J108" s="92" t="str">
        <f>IF([3]Mides!H94&gt;60,"X", "  ")</f>
        <v xml:space="preserve">  </v>
      </c>
      <c r="K108" s="94">
        <f>[3]Mides!N94</f>
        <v>0</v>
      </c>
      <c r="L108" s="94">
        <f>[3]Mides!K94</f>
        <v>0</v>
      </c>
      <c r="M108" s="94">
        <f>[3]Mides!L94</f>
        <v>0</v>
      </c>
      <c r="N108" s="94" t="str">
        <f>[3]Mides!M94</f>
        <v>x</v>
      </c>
      <c r="O108" s="94">
        <f t="shared" si="1"/>
        <v>0</v>
      </c>
      <c r="P108" s="94" t="str">
        <f>[3]Mides!R94</f>
        <v>Guatemala</v>
      </c>
      <c r="Q108" s="94" t="str">
        <f>[3]Mides!S94</f>
        <v>Guatemala</v>
      </c>
    </row>
    <row r="109" spans="2:17" ht="15.75" thickBot="1" x14ac:dyDescent="0.3">
      <c r="B109" s="90" t="str">
        <f>[3]Mides!E95</f>
        <v>Astrid</v>
      </c>
      <c r="C109" s="91">
        <f>[3]Mides!D95</f>
        <v>0</v>
      </c>
      <c r="D109" s="92" t="str">
        <f>IF([3]Mides!F95=1,"X"," ")</f>
        <v>X</v>
      </c>
      <c r="E109" s="92" t="str">
        <f>IF([3]Mides!F95=2,"X"," ")</f>
        <v xml:space="preserve"> </v>
      </c>
      <c r="F109" s="93" t="str">
        <f>[3]Mides!B95</f>
        <v xml:space="preserve">PENDIENTE </v>
      </c>
      <c r="G109" s="92" t="str">
        <f>IF(AND([3]Mides!H95&gt;=1,[3]Mides!H95&lt;=14),"X"," ")</f>
        <v xml:space="preserve"> </v>
      </c>
      <c r="H109" s="92" t="str">
        <f>IF(AND([3]Mides!H95&gt;=14,[3]Mides!H95&lt;=30),"X"," ")</f>
        <v>X</v>
      </c>
      <c r="I109" s="92" t="str">
        <f>IF(AND([3]Mides!H95&gt;=31,[3]Mides!H95&lt;=60),"X","  ")</f>
        <v xml:space="preserve">  </v>
      </c>
      <c r="J109" s="92" t="str">
        <f>IF([3]Mides!H95&gt;60,"X", "  ")</f>
        <v xml:space="preserve">  </v>
      </c>
      <c r="K109" s="94">
        <f>[3]Mides!N95</f>
        <v>0</v>
      </c>
      <c r="L109" s="94">
        <f>[3]Mides!K95</f>
        <v>0</v>
      </c>
      <c r="M109" s="94">
        <f>[3]Mides!L95</f>
        <v>0</v>
      </c>
      <c r="N109" s="94" t="str">
        <f>[3]Mides!M95</f>
        <v>x</v>
      </c>
      <c r="O109" s="94">
        <f t="shared" si="1"/>
        <v>0</v>
      </c>
      <c r="P109" s="94" t="str">
        <f>[3]Mides!R95</f>
        <v>Guatemala</v>
      </c>
      <c r="Q109" s="94" t="str">
        <f>[3]Mides!S95</f>
        <v>Guatemala</v>
      </c>
    </row>
    <row r="110" spans="2:17" ht="15.75" thickBot="1" x14ac:dyDescent="0.3">
      <c r="B110" s="90" t="str">
        <f>[3]Mides!E96</f>
        <v>Mayra</v>
      </c>
      <c r="C110" s="91" t="str">
        <f>[3]Mides!D96</f>
        <v>Morales</v>
      </c>
      <c r="D110" s="92" t="str">
        <f>IF([3]Mides!F96=1,"X"," ")</f>
        <v>X</v>
      </c>
      <c r="E110" s="92" t="str">
        <f>IF([3]Mides!F96=2,"X"," ")</f>
        <v xml:space="preserve"> </v>
      </c>
      <c r="F110" s="93" t="str">
        <f>[3]Mides!B96</f>
        <v xml:space="preserve">PENDIENTE </v>
      </c>
      <c r="G110" s="92" t="str">
        <f>IF(AND([3]Mides!H96&gt;=1,[3]Mides!H96&lt;=14),"X"," ")</f>
        <v xml:space="preserve"> </v>
      </c>
      <c r="H110" s="92" t="str">
        <f>IF(AND([3]Mides!H96&gt;=14,[3]Mides!H96&lt;=30),"X"," ")</f>
        <v xml:space="preserve"> </v>
      </c>
      <c r="I110" s="92" t="str">
        <f>IF(AND([3]Mides!H96&gt;=31,[3]Mides!H96&lt;=60),"X","  ")</f>
        <v>X</v>
      </c>
      <c r="J110" s="92" t="str">
        <f>IF([3]Mides!H96&gt;60,"X", "  ")</f>
        <v xml:space="preserve">  </v>
      </c>
      <c r="K110" s="94">
        <f>[3]Mides!N96</f>
        <v>0</v>
      </c>
      <c r="L110" s="94">
        <f>[3]Mides!K96</f>
        <v>0</v>
      </c>
      <c r="M110" s="94">
        <f>[3]Mides!L96</f>
        <v>0</v>
      </c>
      <c r="N110" s="94" t="str">
        <f>[3]Mides!M96</f>
        <v>x</v>
      </c>
      <c r="O110" s="94">
        <f t="shared" si="1"/>
        <v>0</v>
      </c>
      <c r="P110" s="94" t="str">
        <f>[3]Mides!R96</f>
        <v>Guatemala</v>
      </c>
      <c r="Q110" s="94" t="str">
        <f>[3]Mides!S96</f>
        <v>Guatemala</v>
      </c>
    </row>
    <row r="111" spans="2:17" ht="15.75" thickBot="1" x14ac:dyDescent="0.3">
      <c r="B111" s="90" t="str">
        <f>[3]Mides!E97</f>
        <v>Bermudez</v>
      </c>
      <c r="C111" s="91" t="str">
        <f>[3]Mides!D97</f>
        <v>Sales</v>
      </c>
      <c r="D111" s="92" t="str">
        <f>IF([3]Mides!F97=1,"X"," ")</f>
        <v>X</v>
      </c>
      <c r="E111" s="92" t="str">
        <f>IF([3]Mides!F97=2,"X"," ")</f>
        <v xml:space="preserve"> </v>
      </c>
      <c r="F111" s="93" t="str">
        <f>[3]Mides!B97</f>
        <v xml:space="preserve">PENDIENTE </v>
      </c>
      <c r="G111" s="92" t="str">
        <f>IF(AND([3]Mides!H97&gt;=1,[3]Mides!H97&lt;=14),"X"," ")</f>
        <v>X</v>
      </c>
      <c r="H111" s="92" t="str">
        <f>IF(AND([3]Mides!H97&gt;=14,[3]Mides!H97&lt;=30),"X"," ")</f>
        <v xml:space="preserve"> </v>
      </c>
      <c r="I111" s="92" t="str">
        <f>IF(AND([3]Mides!H97&gt;=31,[3]Mides!H97&lt;=60),"X","  ")</f>
        <v xml:space="preserve">  </v>
      </c>
      <c r="J111" s="92" t="str">
        <f>IF([3]Mides!H97&gt;60,"X", "  ")</f>
        <v xml:space="preserve">  </v>
      </c>
      <c r="K111" s="94">
        <f>[3]Mides!N97</f>
        <v>0</v>
      </c>
      <c r="L111" s="94">
        <f>[3]Mides!K97</f>
        <v>0</v>
      </c>
      <c r="M111" s="94">
        <f>[3]Mides!L97</f>
        <v>0</v>
      </c>
      <c r="N111" s="94" t="str">
        <f>[3]Mides!M97</f>
        <v>x</v>
      </c>
      <c r="O111" s="94">
        <f t="shared" si="1"/>
        <v>0</v>
      </c>
      <c r="P111" s="94" t="str">
        <f>[3]Mides!R97</f>
        <v>Guatemala</v>
      </c>
      <c r="Q111" s="94" t="str">
        <f>[3]Mides!S97</f>
        <v>Guatemala</v>
      </c>
    </row>
    <row r="112" spans="2:17" ht="15.75" thickBot="1" x14ac:dyDescent="0.3">
      <c r="B112" s="90" t="str">
        <f>[3]Mides!E98</f>
        <v>Glavani</v>
      </c>
      <c r="C112" s="91" t="str">
        <f>[3]Mides!D98</f>
        <v>Castellanos</v>
      </c>
      <c r="D112" s="92" t="str">
        <f>IF([3]Mides!F98=1,"X"," ")</f>
        <v xml:space="preserve"> </v>
      </c>
      <c r="E112" s="92" t="str">
        <f>IF([3]Mides!F98=2,"X"," ")</f>
        <v>X</v>
      </c>
      <c r="F112" s="93" t="str">
        <f>[3]Mides!B98</f>
        <v xml:space="preserve">PENDIENTE </v>
      </c>
      <c r="G112" s="92" t="str">
        <f>IF(AND([3]Mides!H98&gt;=1,[3]Mides!H98&lt;=14),"X"," ")</f>
        <v xml:space="preserve"> </v>
      </c>
      <c r="H112" s="92" t="str">
        <f>IF(AND([3]Mides!H98&gt;=14,[3]Mides!H98&lt;=30),"X"," ")</f>
        <v xml:space="preserve"> </v>
      </c>
      <c r="I112" s="92" t="str">
        <f>IF(AND([3]Mides!H98&gt;=31,[3]Mides!H98&lt;=60),"X","  ")</f>
        <v>X</v>
      </c>
      <c r="J112" s="92" t="str">
        <f>IF([3]Mides!H98&gt;60,"X", "  ")</f>
        <v xml:space="preserve">  </v>
      </c>
      <c r="K112" s="94">
        <f>[3]Mides!N98</f>
        <v>0</v>
      </c>
      <c r="L112" s="94">
        <f>[3]Mides!K98</f>
        <v>0</v>
      </c>
      <c r="M112" s="94">
        <f>[3]Mides!L98</f>
        <v>0</v>
      </c>
      <c r="N112" s="94" t="str">
        <f>[3]Mides!M98</f>
        <v>x</v>
      </c>
      <c r="O112" s="94">
        <f t="shared" si="1"/>
        <v>0</v>
      </c>
      <c r="P112" s="94" t="str">
        <f>[3]Mides!R98</f>
        <v>Guatemala</v>
      </c>
      <c r="Q112" s="94" t="str">
        <f>[3]Mides!S98</f>
        <v>Guatemala</v>
      </c>
    </row>
    <row r="113" spans="2:17" ht="15.75" thickBot="1" x14ac:dyDescent="0.3">
      <c r="B113" s="90" t="str">
        <f>[3]Mides!E99</f>
        <v>Angel</v>
      </c>
      <c r="C113" s="91" t="str">
        <f>[3]Mides!D99</f>
        <v>Guzman</v>
      </c>
      <c r="D113" s="92" t="str">
        <f>IF([3]Mides!F99=1,"X"," ")</f>
        <v xml:space="preserve"> </v>
      </c>
      <c r="E113" s="92" t="str">
        <f>IF([3]Mides!F99=2,"X"," ")</f>
        <v>X</v>
      </c>
      <c r="F113" s="93" t="str">
        <f>[3]Mides!B99</f>
        <v xml:space="preserve">PENDIENTE </v>
      </c>
      <c r="G113" s="92" t="str">
        <f>IF(AND([3]Mides!H99&gt;=1,[3]Mides!H99&lt;=14),"X"," ")</f>
        <v>X</v>
      </c>
      <c r="H113" s="92" t="str">
        <f>IF(AND([3]Mides!H99&gt;=14,[3]Mides!H99&lt;=30),"X"," ")</f>
        <v xml:space="preserve"> </v>
      </c>
      <c r="I113" s="92" t="str">
        <f>IF(AND([3]Mides!H99&gt;=31,[3]Mides!H99&lt;=60),"X","  ")</f>
        <v xml:space="preserve">  </v>
      </c>
      <c r="J113" s="92" t="str">
        <f>IF([3]Mides!H99&gt;60,"X", "  ")</f>
        <v xml:space="preserve">  </v>
      </c>
      <c r="K113" s="94">
        <f>[3]Mides!N99</f>
        <v>0</v>
      </c>
      <c r="L113" s="94">
        <f>[3]Mides!K99</f>
        <v>0</v>
      </c>
      <c r="M113" s="94">
        <f>[3]Mides!L99</f>
        <v>0</v>
      </c>
      <c r="N113" s="94" t="str">
        <f>[3]Mides!M99</f>
        <v>x</v>
      </c>
      <c r="O113" s="94">
        <f t="shared" si="1"/>
        <v>0</v>
      </c>
      <c r="P113" s="94" t="str">
        <f>[3]Mides!R99</f>
        <v>Guatemala</v>
      </c>
      <c r="Q113" s="94" t="str">
        <f>[3]Mides!S99</f>
        <v>Guatemala</v>
      </c>
    </row>
    <row r="114" spans="2:17" ht="15.75" thickBot="1" x14ac:dyDescent="0.3">
      <c r="B114" s="90" t="str">
        <f>[3]Mides!E100</f>
        <v>Luisa</v>
      </c>
      <c r="C114" s="91" t="str">
        <f>[3]Mides!D100</f>
        <v xml:space="preserve">Moreno </v>
      </c>
      <c r="D114" s="92" t="str">
        <f>IF([3]Mides!F100=1,"X"," ")</f>
        <v>X</v>
      </c>
      <c r="E114" s="92" t="str">
        <f>IF([3]Mides!F100=2,"X"," ")</f>
        <v xml:space="preserve"> </v>
      </c>
      <c r="F114" s="93" t="str">
        <f>[3]Mides!B100</f>
        <v xml:space="preserve">PENDIENTE </v>
      </c>
      <c r="G114" s="92" t="str">
        <f>IF(AND([3]Mides!H100&gt;=1,[3]Mides!H100&lt;=14),"X"," ")</f>
        <v xml:space="preserve"> </v>
      </c>
      <c r="H114" s="92" t="str">
        <f>IF(AND([3]Mides!H100&gt;=14,[3]Mides!H100&lt;=30),"X"," ")</f>
        <v xml:space="preserve"> </v>
      </c>
      <c r="I114" s="92" t="str">
        <f>IF(AND([3]Mides!H100&gt;=31,[3]Mides!H100&lt;=60),"X","  ")</f>
        <v xml:space="preserve">  </v>
      </c>
      <c r="J114" s="92" t="str">
        <f>IF([3]Mides!H100&gt;60,"X", "  ")</f>
        <v xml:space="preserve">  </v>
      </c>
      <c r="K114" s="94">
        <f>[3]Mides!N100</f>
        <v>0</v>
      </c>
      <c r="L114" s="94">
        <f>[3]Mides!K100</f>
        <v>0</v>
      </c>
      <c r="M114" s="94">
        <f>[3]Mides!L100</f>
        <v>0</v>
      </c>
      <c r="N114" s="94" t="str">
        <f>[3]Mides!M100</f>
        <v>x</v>
      </c>
      <c r="O114" s="94">
        <f t="shared" si="1"/>
        <v>0</v>
      </c>
      <c r="P114" s="94" t="str">
        <f>[3]Mides!R100</f>
        <v>Guatemala</v>
      </c>
      <c r="Q114" s="94" t="str">
        <f>[3]Mides!S100</f>
        <v>Guatemala</v>
      </c>
    </row>
    <row r="115" spans="2:17" ht="15.75" thickBot="1" x14ac:dyDescent="0.3">
      <c r="B115" s="90" t="str">
        <f>[3]Mides!E101</f>
        <v>Fernanda</v>
      </c>
      <c r="C115" s="91" t="str">
        <f>[3]Mides!D101</f>
        <v>Elias</v>
      </c>
      <c r="D115" s="92" t="str">
        <f>IF([3]Mides!F101=1,"X"," ")</f>
        <v>X</v>
      </c>
      <c r="E115" s="92" t="str">
        <f>IF([3]Mides!F101=2,"X"," ")</f>
        <v xml:space="preserve"> </v>
      </c>
      <c r="F115" s="93" t="str">
        <f>[3]Mides!B101</f>
        <v xml:space="preserve">PENDIENTE </v>
      </c>
      <c r="G115" s="92" t="str">
        <f>IF(AND([3]Mides!H101&gt;=1,[3]Mides!H101&lt;=14),"X"," ")</f>
        <v>X</v>
      </c>
      <c r="H115" s="92" t="str">
        <f>IF(AND([3]Mides!H101&gt;=14,[3]Mides!H101&lt;=30),"X"," ")</f>
        <v xml:space="preserve"> </v>
      </c>
      <c r="I115" s="92" t="str">
        <f>IF(AND([3]Mides!H101&gt;=31,[3]Mides!H101&lt;=60),"X","  ")</f>
        <v xml:space="preserve">  </v>
      </c>
      <c r="J115" s="92" t="str">
        <f>IF([3]Mides!H101&gt;60,"X", "  ")</f>
        <v xml:space="preserve">  </v>
      </c>
      <c r="K115" s="94">
        <f>[3]Mides!N101</f>
        <v>0</v>
      </c>
      <c r="L115" s="94">
        <f>[3]Mides!K101</f>
        <v>0</v>
      </c>
      <c r="M115" s="94">
        <f>[3]Mides!L101</f>
        <v>0</v>
      </c>
      <c r="N115" s="94" t="str">
        <f>[3]Mides!M101</f>
        <v>x</v>
      </c>
      <c r="O115" s="94">
        <f t="shared" si="1"/>
        <v>0</v>
      </c>
      <c r="P115" s="94" t="str">
        <f>[3]Mides!R101</f>
        <v>Guatemala</v>
      </c>
      <c r="Q115" s="94" t="str">
        <f>[3]Mides!S101</f>
        <v>Guatemala</v>
      </c>
    </row>
    <row r="116" spans="2:17" ht="15.75" thickBot="1" x14ac:dyDescent="0.3">
      <c r="B116" s="90" t="str">
        <f>[3]Mides!E102</f>
        <v>Reyna</v>
      </c>
      <c r="C116" s="91" t="str">
        <f>[3]Mides!D102</f>
        <v>Puluc</v>
      </c>
      <c r="D116" s="92" t="str">
        <f>IF([3]Mides!F102=1,"X"," ")</f>
        <v>X</v>
      </c>
      <c r="E116" s="92" t="str">
        <f>IF([3]Mides!F102=2,"X"," ")</f>
        <v xml:space="preserve"> </v>
      </c>
      <c r="F116" s="93" t="str">
        <f>[3]Mides!B102</f>
        <v xml:space="preserve">PENDIENTE </v>
      </c>
      <c r="G116" s="92" t="str">
        <f>IF(AND([3]Mides!H102&gt;=1,[3]Mides!H102&lt;=14),"X"," ")</f>
        <v xml:space="preserve"> </v>
      </c>
      <c r="H116" s="92" t="str">
        <f>IF(AND([3]Mides!H102&gt;=14,[3]Mides!H102&lt;=30),"X"," ")</f>
        <v>X</v>
      </c>
      <c r="I116" s="92" t="str">
        <f>IF(AND([3]Mides!H102&gt;=31,[3]Mides!H102&lt;=60),"X","  ")</f>
        <v xml:space="preserve">  </v>
      </c>
      <c r="J116" s="92" t="str">
        <f>IF([3]Mides!H102&gt;60,"X", "  ")</f>
        <v xml:space="preserve">  </v>
      </c>
      <c r="K116" s="94">
        <f>[3]Mides!N102</f>
        <v>0</v>
      </c>
      <c r="L116" s="94">
        <f>[3]Mides!K102</f>
        <v>0</v>
      </c>
      <c r="M116" s="94">
        <f>[3]Mides!L102</f>
        <v>0</v>
      </c>
      <c r="N116" s="94" t="str">
        <f>[3]Mides!M102</f>
        <v>x</v>
      </c>
      <c r="O116" s="94">
        <f t="shared" si="1"/>
        <v>0</v>
      </c>
      <c r="P116" s="94" t="str">
        <f>[3]Mides!R102</f>
        <v>Guatemala</v>
      </c>
      <c r="Q116" s="94" t="str">
        <f>[3]Mides!S102</f>
        <v>Guatemala</v>
      </c>
    </row>
    <row r="117" spans="2:17" ht="15.75" thickBot="1" x14ac:dyDescent="0.3">
      <c r="B117" s="90" t="str">
        <f>[3]Mides!E103</f>
        <v>Ester</v>
      </c>
      <c r="C117" s="91" t="str">
        <f>[3]Mides!D103</f>
        <v>Ambrosio</v>
      </c>
      <c r="D117" s="92" t="str">
        <f>IF([3]Mides!F103=1,"X"," ")</f>
        <v>X</v>
      </c>
      <c r="E117" s="92" t="str">
        <f>IF([3]Mides!F103=2,"X"," ")</f>
        <v xml:space="preserve"> </v>
      </c>
      <c r="F117" s="93" t="str">
        <f>[3]Mides!B103</f>
        <v xml:space="preserve">PENDIENTE </v>
      </c>
      <c r="G117" s="92" t="str">
        <f>IF(AND([3]Mides!H103&gt;=1,[3]Mides!H103&lt;=14),"X"," ")</f>
        <v>X</v>
      </c>
      <c r="H117" s="92" t="str">
        <f>IF(AND([3]Mides!H103&gt;=14,[3]Mides!H103&lt;=30),"X"," ")</f>
        <v xml:space="preserve"> </v>
      </c>
      <c r="I117" s="92" t="str">
        <f>IF(AND([3]Mides!H103&gt;=31,[3]Mides!H103&lt;=60),"X","  ")</f>
        <v xml:space="preserve">  </v>
      </c>
      <c r="J117" s="92" t="str">
        <f>IF([3]Mides!H103&gt;60,"X", "  ")</f>
        <v xml:space="preserve">  </v>
      </c>
      <c r="K117" s="94">
        <f>[3]Mides!N103</f>
        <v>0</v>
      </c>
      <c r="L117" s="94">
        <f>[3]Mides!K103</f>
        <v>0</v>
      </c>
      <c r="M117" s="94">
        <f>[3]Mides!L103</f>
        <v>0</v>
      </c>
      <c r="N117" s="94" t="str">
        <f>[3]Mides!M103</f>
        <v>x</v>
      </c>
      <c r="O117" s="94">
        <f t="shared" si="1"/>
        <v>0</v>
      </c>
      <c r="P117" s="94" t="str">
        <f>[3]Mides!R103</f>
        <v>Guatemala</v>
      </c>
      <c r="Q117" s="94" t="str">
        <f>[3]Mides!S103</f>
        <v>Guatemala</v>
      </c>
    </row>
    <row r="118" spans="2:17" ht="15.75" thickBot="1" x14ac:dyDescent="0.3">
      <c r="B118" s="90" t="str">
        <f>[3]Mides!E104</f>
        <v>Ceticia</v>
      </c>
      <c r="C118" s="91" t="str">
        <f>[3]Mides!D104</f>
        <v>Yoc</v>
      </c>
      <c r="D118" s="92" t="str">
        <f>IF([3]Mides!F104=1,"X"," ")</f>
        <v>X</v>
      </c>
      <c r="E118" s="92" t="str">
        <f>IF([3]Mides!F104=2,"X"," ")</f>
        <v xml:space="preserve"> </v>
      </c>
      <c r="F118" s="93" t="str">
        <f>[3]Mides!B104</f>
        <v xml:space="preserve">PENDIENTE </v>
      </c>
      <c r="G118" s="92" t="str">
        <f>IF(AND([3]Mides!H104&gt;=1,[3]Mides!H104&lt;=14),"X"," ")</f>
        <v xml:space="preserve"> </v>
      </c>
      <c r="H118" s="92" t="str">
        <f>IF(AND([3]Mides!H104&gt;=14,[3]Mides!H104&lt;=30),"X"," ")</f>
        <v>X</v>
      </c>
      <c r="I118" s="92" t="str">
        <f>IF(AND([3]Mides!H104&gt;=31,[3]Mides!H104&lt;=60),"X","  ")</f>
        <v xml:space="preserve">  </v>
      </c>
      <c r="J118" s="92" t="str">
        <f>IF([3]Mides!H104&gt;60,"X", "  ")</f>
        <v xml:space="preserve">  </v>
      </c>
      <c r="K118" s="94">
        <f>[3]Mides!N104</f>
        <v>0</v>
      </c>
      <c r="L118" s="94">
        <f>[3]Mides!K104</f>
        <v>0</v>
      </c>
      <c r="M118" s="94">
        <f>[3]Mides!L104</f>
        <v>0</v>
      </c>
      <c r="N118" s="94" t="str">
        <f>[3]Mides!M104</f>
        <v>x</v>
      </c>
      <c r="O118" s="94">
        <f t="shared" si="1"/>
        <v>0</v>
      </c>
      <c r="P118" s="94" t="str">
        <f>[3]Mides!R104</f>
        <v>Guatemala</v>
      </c>
      <c r="Q118" s="94" t="str">
        <f>[3]Mides!S104</f>
        <v>Guatemala</v>
      </c>
    </row>
    <row r="119" spans="2:17" ht="15.75" thickBot="1" x14ac:dyDescent="0.3">
      <c r="B119" s="90" t="str">
        <f>[3]Mides!E105</f>
        <v>Rudy</v>
      </c>
      <c r="C119" s="91" t="str">
        <f>[3]Mides!D105</f>
        <v>Roque</v>
      </c>
      <c r="D119" s="92" t="str">
        <f>IF([3]Mides!F105=1,"X"," ")</f>
        <v xml:space="preserve"> </v>
      </c>
      <c r="E119" s="92" t="str">
        <f>IF([3]Mides!F105=2,"X"," ")</f>
        <v>X</v>
      </c>
      <c r="F119" s="93" t="str">
        <f>[3]Mides!B105</f>
        <v xml:space="preserve">PENDIENTE </v>
      </c>
      <c r="G119" s="92" t="str">
        <f>IF(AND([3]Mides!H105&gt;=1,[3]Mides!H105&lt;=14),"X"," ")</f>
        <v xml:space="preserve"> </v>
      </c>
      <c r="H119" s="92" t="str">
        <f>IF(AND([3]Mides!H105&gt;=14,[3]Mides!H105&lt;=30),"X"," ")</f>
        <v xml:space="preserve"> </v>
      </c>
      <c r="I119" s="92" t="str">
        <f>IF(AND([3]Mides!H105&gt;=31,[3]Mides!H105&lt;=60),"X","  ")</f>
        <v>X</v>
      </c>
      <c r="J119" s="92" t="str">
        <f>IF([3]Mides!H105&gt;60,"X", "  ")</f>
        <v xml:space="preserve">  </v>
      </c>
      <c r="K119" s="94">
        <f>[3]Mides!N105</f>
        <v>0</v>
      </c>
      <c r="L119" s="94">
        <f>[3]Mides!K105</f>
        <v>0</v>
      </c>
      <c r="M119" s="94">
        <f>[3]Mides!L105</f>
        <v>0</v>
      </c>
      <c r="N119" s="94" t="str">
        <f>[3]Mides!M105</f>
        <v>x</v>
      </c>
      <c r="O119" s="94">
        <f t="shared" si="1"/>
        <v>0</v>
      </c>
      <c r="P119" s="94" t="str">
        <f>[3]Mides!R105</f>
        <v>Guatemala</v>
      </c>
      <c r="Q119" s="94" t="str">
        <f>[3]Mides!S105</f>
        <v>Guatemala</v>
      </c>
    </row>
    <row r="120" spans="2:17" ht="15.75" thickBot="1" x14ac:dyDescent="0.3">
      <c r="B120" s="90" t="str">
        <f>[3]Mides!E106</f>
        <v>Fabian</v>
      </c>
      <c r="C120" s="91" t="str">
        <f>[3]Mides!D106</f>
        <v>Lopez</v>
      </c>
      <c r="D120" s="92" t="str">
        <f>IF([3]Mides!F106=1,"X"," ")</f>
        <v xml:space="preserve"> </v>
      </c>
      <c r="E120" s="92" t="str">
        <f>IF([3]Mides!F106=2,"X"," ")</f>
        <v>X</v>
      </c>
      <c r="F120" s="93" t="str">
        <f>[3]Mides!B106</f>
        <v xml:space="preserve">PENDIENTE </v>
      </c>
      <c r="G120" s="92" t="str">
        <f>IF(AND([3]Mides!H106&gt;=1,[3]Mides!H106&lt;=14),"X"," ")</f>
        <v xml:space="preserve"> </v>
      </c>
      <c r="H120" s="92" t="str">
        <f>IF(AND([3]Mides!H106&gt;=14,[3]Mides!H106&lt;=30),"X"," ")</f>
        <v xml:space="preserve"> </v>
      </c>
      <c r="I120" s="92" t="str">
        <f>IF(AND([3]Mides!H106&gt;=31,[3]Mides!H106&lt;=60),"X","  ")</f>
        <v>X</v>
      </c>
      <c r="J120" s="92" t="str">
        <f>IF([3]Mides!H106&gt;60,"X", "  ")</f>
        <v xml:space="preserve">  </v>
      </c>
      <c r="K120" s="94">
        <f>[3]Mides!N106</f>
        <v>0</v>
      </c>
      <c r="L120" s="94">
        <f>[3]Mides!K106</f>
        <v>0</v>
      </c>
      <c r="M120" s="94">
        <f>[3]Mides!L106</f>
        <v>0</v>
      </c>
      <c r="N120" s="94" t="str">
        <f>[3]Mides!M106</f>
        <v>x</v>
      </c>
      <c r="O120" s="94">
        <f t="shared" si="1"/>
        <v>0</v>
      </c>
      <c r="P120" s="94" t="str">
        <f>[3]Mides!R106</f>
        <v>Guatemala</v>
      </c>
      <c r="Q120" s="94" t="str">
        <f>[3]Mides!S106</f>
        <v>Guatemala</v>
      </c>
    </row>
    <row r="121" spans="2:17" ht="15.75" thickBot="1" x14ac:dyDescent="0.3">
      <c r="B121" s="90" t="str">
        <f>[3]Mides!E107</f>
        <v>Evelyn</v>
      </c>
      <c r="C121" s="91" t="str">
        <f>[3]Mides!D107</f>
        <v>Calito</v>
      </c>
      <c r="D121" s="92" t="str">
        <f>IF([3]Mides!F107=1,"X"," ")</f>
        <v>X</v>
      </c>
      <c r="E121" s="92" t="str">
        <f>IF([3]Mides!F107=2,"X"," ")</f>
        <v xml:space="preserve"> </v>
      </c>
      <c r="F121" s="93" t="str">
        <f>[3]Mides!B107</f>
        <v xml:space="preserve">PENDIENTE </v>
      </c>
      <c r="G121" s="92" t="str">
        <f>IF(AND([3]Mides!H107&gt;=1,[3]Mides!H107&lt;=14),"X"," ")</f>
        <v xml:space="preserve"> </v>
      </c>
      <c r="H121" s="92" t="str">
        <f>IF(AND([3]Mides!H107&gt;=14,[3]Mides!H107&lt;=30),"X"," ")</f>
        <v xml:space="preserve"> </v>
      </c>
      <c r="I121" s="92" t="str">
        <f>IF(AND([3]Mides!H107&gt;=31,[3]Mides!H107&lt;=60),"X","  ")</f>
        <v>X</v>
      </c>
      <c r="J121" s="92" t="str">
        <f>IF([3]Mides!H107&gt;60,"X", "  ")</f>
        <v xml:space="preserve">  </v>
      </c>
      <c r="K121" s="94">
        <f>[3]Mides!N107</f>
        <v>0</v>
      </c>
      <c r="L121" s="94">
        <f>[3]Mides!K107</f>
        <v>0</v>
      </c>
      <c r="M121" s="94">
        <f>[3]Mides!L107</f>
        <v>0</v>
      </c>
      <c r="N121" s="94" t="str">
        <f>[3]Mides!M107</f>
        <v>x</v>
      </c>
      <c r="O121" s="94">
        <f t="shared" si="1"/>
        <v>0</v>
      </c>
      <c r="P121" s="94" t="str">
        <f>[3]Mides!R107</f>
        <v>Guatemala</v>
      </c>
      <c r="Q121" s="94" t="str">
        <f>[3]Mides!S107</f>
        <v>Guatemala</v>
      </c>
    </row>
    <row r="122" spans="2:17" ht="15.75" thickBot="1" x14ac:dyDescent="0.3">
      <c r="B122" s="90" t="str">
        <f>[3]Mides!E108</f>
        <v>Estuardo</v>
      </c>
      <c r="C122" s="91" t="str">
        <f>[3]Mides!D108</f>
        <v>Calito</v>
      </c>
      <c r="D122" s="92" t="str">
        <f>IF([3]Mides!F108=1,"X"," ")</f>
        <v xml:space="preserve"> </v>
      </c>
      <c r="E122" s="92" t="str">
        <f>IF([3]Mides!F108=2,"X"," ")</f>
        <v>X</v>
      </c>
      <c r="F122" s="93" t="str">
        <f>[3]Mides!B108</f>
        <v xml:space="preserve">PENDIENTE </v>
      </c>
      <c r="G122" s="92" t="str">
        <f>IF(AND([3]Mides!H108&gt;=1,[3]Mides!H108&lt;=14),"X"," ")</f>
        <v>X</v>
      </c>
      <c r="H122" s="92" t="str">
        <f>IF(AND([3]Mides!H108&gt;=14,[3]Mides!H108&lt;=30),"X"," ")</f>
        <v xml:space="preserve"> </v>
      </c>
      <c r="I122" s="92" t="str">
        <f>IF(AND([3]Mides!H108&gt;=31,[3]Mides!H108&lt;=60),"X","  ")</f>
        <v xml:space="preserve">  </v>
      </c>
      <c r="J122" s="92" t="str">
        <f>IF([3]Mides!H108&gt;60,"X", "  ")</f>
        <v xml:space="preserve">  </v>
      </c>
      <c r="K122" s="94">
        <f>[3]Mides!N108</f>
        <v>0</v>
      </c>
      <c r="L122" s="94">
        <f>[3]Mides!K108</f>
        <v>0</v>
      </c>
      <c r="M122" s="94">
        <f>[3]Mides!L108</f>
        <v>0</v>
      </c>
      <c r="N122" s="94" t="str">
        <f>[3]Mides!M108</f>
        <v>x</v>
      </c>
      <c r="O122" s="94">
        <f t="shared" si="1"/>
        <v>0</v>
      </c>
      <c r="P122" s="94" t="str">
        <f>[3]Mides!R108</f>
        <v>Guatemala</v>
      </c>
      <c r="Q122" s="94" t="str">
        <f>[3]Mides!S108</f>
        <v>Guatemala</v>
      </c>
    </row>
    <row r="123" spans="2:17" ht="15.75" thickBot="1" x14ac:dyDescent="0.3">
      <c r="B123" s="90" t="str">
        <f>[3]Mides!E109</f>
        <v>Camilo</v>
      </c>
      <c r="C123" s="91" t="str">
        <f>[3]Mides!D109</f>
        <v>Calito</v>
      </c>
      <c r="D123" s="92" t="str">
        <f>IF([3]Mides!F109=1,"X"," ")</f>
        <v xml:space="preserve"> </v>
      </c>
      <c r="E123" s="92" t="str">
        <f>IF([3]Mides!F109=2,"X"," ")</f>
        <v>X</v>
      </c>
      <c r="F123" s="93" t="str">
        <f>[3]Mides!B109</f>
        <v xml:space="preserve">PENDIENTE </v>
      </c>
      <c r="G123" s="92" t="str">
        <f>IF(AND([3]Mides!H109&gt;=1,[3]Mides!H109&lt;=14),"X"," ")</f>
        <v>X</v>
      </c>
      <c r="H123" s="92" t="str">
        <f>IF(AND([3]Mides!H109&gt;=14,[3]Mides!H109&lt;=30),"X"," ")</f>
        <v xml:space="preserve"> </v>
      </c>
      <c r="I123" s="92" t="str">
        <f>IF(AND([3]Mides!H109&gt;=31,[3]Mides!H109&lt;=60),"X","  ")</f>
        <v xml:space="preserve">  </v>
      </c>
      <c r="J123" s="92" t="str">
        <f>IF([3]Mides!H109&gt;60,"X", "  ")</f>
        <v xml:space="preserve">  </v>
      </c>
      <c r="K123" s="94">
        <f>[3]Mides!N109</f>
        <v>0</v>
      </c>
      <c r="L123" s="94">
        <f>[3]Mides!K109</f>
        <v>0</v>
      </c>
      <c r="M123" s="94">
        <f>[3]Mides!L109</f>
        <v>0</v>
      </c>
      <c r="N123" s="94" t="str">
        <f>[3]Mides!M109</f>
        <v>x</v>
      </c>
      <c r="O123" s="94">
        <f t="shared" si="1"/>
        <v>0</v>
      </c>
      <c r="P123" s="94" t="str">
        <f>[3]Mides!R109</f>
        <v>Guatemala</v>
      </c>
      <c r="Q123" s="94" t="str">
        <f>[3]Mides!S109</f>
        <v>Guatemala</v>
      </c>
    </row>
    <row r="124" spans="2:17" ht="15.75" thickBot="1" x14ac:dyDescent="0.3">
      <c r="B124" s="90" t="str">
        <f>[3]Mides!E110</f>
        <v>Sandra</v>
      </c>
      <c r="C124" s="91" t="str">
        <f>[3]Mides!D110</f>
        <v>Castillo</v>
      </c>
      <c r="D124" s="92" t="str">
        <f>IF([3]Mides!F110=1,"X"," ")</f>
        <v>X</v>
      </c>
      <c r="E124" s="92" t="str">
        <f>IF([3]Mides!F110=2,"X"," ")</f>
        <v xml:space="preserve"> </v>
      </c>
      <c r="F124" s="93" t="str">
        <f>[3]Mides!B110</f>
        <v xml:space="preserve">PENDIENTE </v>
      </c>
      <c r="G124" s="92" t="str">
        <f>IF(AND([3]Mides!H110&gt;=1,[3]Mides!H110&lt;=14),"X"," ")</f>
        <v xml:space="preserve"> </v>
      </c>
      <c r="H124" s="92" t="str">
        <f>IF(AND([3]Mides!H110&gt;=14,[3]Mides!H110&lt;=30),"X"," ")</f>
        <v xml:space="preserve"> </v>
      </c>
      <c r="I124" s="92" t="str">
        <f>IF(AND([3]Mides!H110&gt;=31,[3]Mides!H110&lt;=60),"X","  ")</f>
        <v>X</v>
      </c>
      <c r="J124" s="92" t="str">
        <f>IF([3]Mides!H110&gt;60,"X", "  ")</f>
        <v xml:space="preserve">  </v>
      </c>
      <c r="K124" s="94">
        <f>[3]Mides!N110</f>
        <v>0</v>
      </c>
      <c r="L124" s="94">
        <f>[3]Mides!K110</f>
        <v>0</v>
      </c>
      <c r="M124" s="94">
        <f>[3]Mides!L110</f>
        <v>0</v>
      </c>
      <c r="N124" s="94" t="str">
        <f>[3]Mides!M110</f>
        <v>x</v>
      </c>
      <c r="O124" s="94">
        <f t="shared" si="1"/>
        <v>0</v>
      </c>
      <c r="P124" s="94" t="str">
        <f>[3]Mides!R110</f>
        <v>Guatemala</v>
      </c>
      <c r="Q124" s="94" t="str">
        <f>[3]Mides!S110</f>
        <v>Guatemala</v>
      </c>
    </row>
    <row r="125" spans="2:17" ht="15.75" thickBot="1" x14ac:dyDescent="0.3">
      <c r="B125" s="90" t="str">
        <f>[3]Mides!E111</f>
        <v>Manuel</v>
      </c>
      <c r="C125" s="91" t="str">
        <f>[3]Mides!D111</f>
        <v>Roca</v>
      </c>
      <c r="D125" s="92" t="str">
        <f>IF([3]Mides!F111=1,"X"," ")</f>
        <v xml:space="preserve"> </v>
      </c>
      <c r="E125" s="92" t="str">
        <f>IF([3]Mides!F111=2,"X"," ")</f>
        <v>X</v>
      </c>
      <c r="F125" s="93" t="str">
        <f>[3]Mides!B111</f>
        <v xml:space="preserve">PENDIENTE </v>
      </c>
      <c r="G125" s="92" t="str">
        <f>IF(AND([3]Mides!H111&gt;=1,[3]Mides!H111&lt;=14),"X"," ")</f>
        <v xml:space="preserve"> </v>
      </c>
      <c r="H125" s="92" t="str">
        <f>IF(AND([3]Mides!H111&gt;=14,[3]Mides!H111&lt;=30),"X"," ")</f>
        <v xml:space="preserve"> </v>
      </c>
      <c r="I125" s="92" t="str">
        <f>IF(AND([3]Mides!H111&gt;=31,[3]Mides!H111&lt;=60),"X","  ")</f>
        <v>X</v>
      </c>
      <c r="J125" s="92" t="str">
        <f>IF([3]Mides!H111&gt;60,"X", "  ")</f>
        <v xml:space="preserve">  </v>
      </c>
      <c r="K125" s="94">
        <f>[3]Mides!N111</f>
        <v>0</v>
      </c>
      <c r="L125" s="94">
        <f>[3]Mides!K111</f>
        <v>0</v>
      </c>
      <c r="M125" s="94">
        <f>[3]Mides!L111</f>
        <v>0</v>
      </c>
      <c r="N125" s="94" t="str">
        <f>[3]Mides!M111</f>
        <v>x</v>
      </c>
      <c r="O125" s="94">
        <f t="shared" si="1"/>
        <v>0</v>
      </c>
      <c r="P125" s="94" t="str">
        <f>[3]Mides!R111</f>
        <v>Guatemala</v>
      </c>
      <c r="Q125" s="94" t="str">
        <f>[3]Mides!S111</f>
        <v>Guatemala</v>
      </c>
    </row>
    <row r="126" spans="2:17" ht="15.75" thickBot="1" x14ac:dyDescent="0.3">
      <c r="B126" s="90" t="str">
        <f>[3]Mides!E112</f>
        <v>Jessy</v>
      </c>
      <c r="C126" s="91" t="str">
        <f>[3]Mides!D112</f>
        <v>Perez</v>
      </c>
      <c r="D126" s="92" t="str">
        <f>IF([3]Mides!F112=1,"X"," ")</f>
        <v>X</v>
      </c>
      <c r="E126" s="92" t="str">
        <f>IF([3]Mides!F112=2,"X"," ")</f>
        <v xml:space="preserve"> </v>
      </c>
      <c r="F126" s="93" t="str">
        <f>[3]Mides!B112</f>
        <v xml:space="preserve">PENDIENTE </v>
      </c>
      <c r="G126" s="92" t="str">
        <f>IF(AND([3]Mides!H112&gt;=1,[3]Mides!H112&lt;=14),"X"," ")</f>
        <v xml:space="preserve"> </v>
      </c>
      <c r="H126" s="92" t="str">
        <f>IF(AND([3]Mides!H112&gt;=14,[3]Mides!H112&lt;=30),"X"," ")</f>
        <v xml:space="preserve"> </v>
      </c>
      <c r="I126" s="92" t="str">
        <f>IF(AND([3]Mides!H112&gt;=31,[3]Mides!H112&lt;=60),"X","  ")</f>
        <v>X</v>
      </c>
      <c r="J126" s="92" t="str">
        <f>IF([3]Mides!H112&gt;60,"X", "  ")</f>
        <v xml:space="preserve">  </v>
      </c>
      <c r="K126" s="94">
        <f>[3]Mides!N112</f>
        <v>0</v>
      </c>
      <c r="L126" s="94">
        <f>[3]Mides!K112</f>
        <v>0</v>
      </c>
      <c r="M126" s="94">
        <f>[3]Mides!L112</f>
        <v>0</v>
      </c>
      <c r="N126" s="94" t="str">
        <f>[3]Mides!M112</f>
        <v>x</v>
      </c>
      <c r="O126" s="94">
        <f t="shared" si="1"/>
        <v>0</v>
      </c>
      <c r="P126" s="94" t="str">
        <f>[3]Mides!R112</f>
        <v>Guatemala</v>
      </c>
      <c r="Q126" s="94" t="str">
        <f>[3]Mides!S112</f>
        <v>Guatemala</v>
      </c>
    </row>
    <row r="127" spans="2:17" ht="15.75" thickBot="1" x14ac:dyDescent="0.3">
      <c r="B127" s="90" t="str">
        <f>[3]Mides!E113</f>
        <v>Astrid</v>
      </c>
      <c r="C127" s="91" t="str">
        <f>[3]Mides!D113</f>
        <v>Reyes</v>
      </c>
      <c r="D127" s="92" t="str">
        <f>IF([3]Mides!F113=1,"X"," ")</f>
        <v>X</v>
      </c>
      <c r="E127" s="92" t="str">
        <f>IF([3]Mides!F113=2,"X"," ")</f>
        <v xml:space="preserve"> </v>
      </c>
      <c r="F127" s="93" t="str">
        <f>[3]Mides!B113</f>
        <v xml:space="preserve">PENDIENTE </v>
      </c>
      <c r="G127" s="92" t="str">
        <f>IF(AND([3]Mides!H113&gt;=1,[3]Mides!H113&lt;=14),"X"," ")</f>
        <v>X</v>
      </c>
      <c r="H127" s="92" t="str">
        <f>IF(AND([3]Mides!H113&gt;=14,[3]Mides!H113&lt;=30),"X"," ")</f>
        <v xml:space="preserve"> </v>
      </c>
      <c r="I127" s="92" t="str">
        <f>IF(AND([3]Mides!H113&gt;=31,[3]Mides!H113&lt;=60),"X","  ")</f>
        <v xml:space="preserve">  </v>
      </c>
      <c r="J127" s="92" t="str">
        <f>IF([3]Mides!H113&gt;60,"X", "  ")</f>
        <v xml:space="preserve">  </v>
      </c>
      <c r="K127" s="94">
        <f>[3]Mides!N113</f>
        <v>0</v>
      </c>
      <c r="L127" s="94">
        <f>[3]Mides!K113</f>
        <v>0</v>
      </c>
      <c r="M127" s="94">
        <f>[3]Mides!L113</f>
        <v>0</v>
      </c>
      <c r="N127" s="94" t="str">
        <f>[3]Mides!M113</f>
        <v>x</v>
      </c>
      <c r="O127" s="94">
        <f t="shared" si="1"/>
        <v>0</v>
      </c>
      <c r="P127" s="94" t="str">
        <f>[3]Mides!R113</f>
        <v>Guatemala</v>
      </c>
      <c r="Q127" s="94" t="str">
        <f>[3]Mides!S113</f>
        <v>Guatemala</v>
      </c>
    </row>
    <row r="128" spans="2:17" ht="15.75" thickBot="1" x14ac:dyDescent="0.3">
      <c r="B128" s="90" t="str">
        <f>[3]Mides!E114</f>
        <v>Kevin</v>
      </c>
      <c r="C128" s="91" t="str">
        <f>[3]Mides!D114</f>
        <v>Reyes</v>
      </c>
      <c r="D128" s="92" t="str">
        <f>IF([3]Mides!F114=1,"X"," ")</f>
        <v xml:space="preserve"> </v>
      </c>
      <c r="E128" s="92" t="str">
        <f>IF([3]Mides!F114=2,"X"," ")</f>
        <v>X</v>
      </c>
      <c r="F128" s="93" t="str">
        <f>[3]Mides!B114</f>
        <v xml:space="preserve">PENDIENTE </v>
      </c>
      <c r="G128" s="92" t="str">
        <f>IF(AND([3]Mides!H114&gt;=1,[3]Mides!H114&lt;=14),"X"," ")</f>
        <v xml:space="preserve"> </v>
      </c>
      <c r="H128" s="92" t="str">
        <f>IF(AND([3]Mides!H114&gt;=14,[3]Mides!H114&lt;=30),"X"," ")</f>
        <v>X</v>
      </c>
      <c r="I128" s="92" t="str">
        <f>IF(AND([3]Mides!H114&gt;=31,[3]Mides!H114&lt;=60),"X","  ")</f>
        <v xml:space="preserve">  </v>
      </c>
      <c r="J128" s="92" t="str">
        <f>IF([3]Mides!H114&gt;60,"X", "  ")</f>
        <v xml:space="preserve">  </v>
      </c>
      <c r="K128" s="94">
        <f>[3]Mides!N114</f>
        <v>0</v>
      </c>
      <c r="L128" s="94">
        <f>[3]Mides!K114</f>
        <v>0</v>
      </c>
      <c r="M128" s="94">
        <f>[3]Mides!L114</f>
        <v>0</v>
      </c>
      <c r="N128" s="94" t="str">
        <f>[3]Mides!M114</f>
        <v>x</v>
      </c>
      <c r="O128" s="94">
        <f t="shared" si="1"/>
        <v>0</v>
      </c>
      <c r="P128" s="94" t="str">
        <f>[3]Mides!R114</f>
        <v>Guatemala</v>
      </c>
      <c r="Q128" s="94" t="str">
        <f>[3]Mides!S114</f>
        <v>Guatemala</v>
      </c>
    </row>
    <row r="129" spans="2:17" ht="15.75" thickBot="1" x14ac:dyDescent="0.3">
      <c r="B129" s="90" t="str">
        <f>[3]Mides!E115</f>
        <v>Pamela</v>
      </c>
      <c r="C129" s="91" t="str">
        <f>[3]Mides!D115</f>
        <v>Bird</v>
      </c>
      <c r="D129" s="92" t="str">
        <f>IF([3]Mides!F115=1,"X"," ")</f>
        <v>X</v>
      </c>
      <c r="E129" s="92" t="str">
        <f>IF([3]Mides!F115=2,"X"," ")</f>
        <v xml:space="preserve"> </v>
      </c>
      <c r="F129" s="93" t="str">
        <f>[3]Mides!B115</f>
        <v xml:space="preserve">PENDIENTE </v>
      </c>
      <c r="G129" s="92" t="str">
        <f>IF(AND([3]Mides!H115&gt;=1,[3]Mides!H115&lt;=14),"X"," ")</f>
        <v>X</v>
      </c>
      <c r="H129" s="92" t="str">
        <f>IF(AND([3]Mides!H115&gt;=14,[3]Mides!H115&lt;=30),"X"," ")</f>
        <v xml:space="preserve"> </v>
      </c>
      <c r="I129" s="92" t="str">
        <f>IF(AND([3]Mides!H115&gt;=31,[3]Mides!H115&lt;=60),"X","  ")</f>
        <v xml:space="preserve">  </v>
      </c>
      <c r="J129" s="92" t="str">
        <f>IF([3]Mides!H115&gt;60,"X", "  ")</f>
        <v xml:space="preserve">  </v>
      </c>
      <c r="K129" s="94">
        <f>[3]Mides!N115</f>
        <v>0</v>
      </c>
      <c r="L129" s="94">
        <f>[3]Mides!K115</f>
        <v>0</v>
      </c>
      <c r="M129" s="94">
        <f>[3]Mides!L115</f>
        <v>0</v>
      </c>
      <c r="N129" s="94" t="str">
        <f>[3]Mides!M115</f>
        <v>x</v>
      </c>
      <c r="O129" s="94">
        <f t="shared" si="1"/>
        <v>0</v>
      </c>
      <c r="P129" s="94" t="str">
        <f>[3]Mides!R115</f>
        <v>Guatemala</v>
      </c>
      <c r="Q129" s="94" t="str">
        <f>[3]Mides!S115</f>
        <v>Guatemala</v>
      </c>
    </row>
    <row r="130" spans="2:17" ht="15.75" thickBot="1" x14ac:dyDescent="0.3">
      <c r="B130" s="90" t="str">
        <f>[3]Mides!E116</f>
        <v>Irene</v>
      </c>
      <c r="C130" s="91" t="str">
        <f>[3]Mides!D116</f>
        <v>Gordillo</v>
      </c>
      <c r="D130" s="92" t="str">
        <f>IF([3]Mides!F116=1,"X"," ")</f>
        <v>X</v>
      </c>
      <c r="E130" s="92" t="str">
        <f>IF([3]Mides!F116=2,"X"," ")</f>
        <v xml:space="preserve"> </v>
      </c>
      <c r="F130" s="93" t="str">
        <f>[3]Mides!B116</f>
        <v xml:space="preserve">PENDIENTE </v>
      </c>
      <c r="G130" s="92" t="str">
        <f>IF(AND([3]Mides!H116&gt;=1,[3]Mides!H116&lt;=14),"X"," ")</f>
        <v xml:space="preserve"> </v>
      </c>
      <c r="H130" s="92" t="str">
        <f>IF(AND([3]Mides!H116&gt;=14,[3]Mides!H116&lt;=30),"X"," ")</f>
        <v xml:space="preserve"> </v>
      </c>
      <c r="I130" s="92" t="str">
        <f>IF(AND([3]Mides!H116&gt;=31,[3]Mides!H116&lt;=60),"X","  ")</f>
        <v xml:space="preserve">  </v>
      </c>
      <c r="J130" s="92" t="str">
        <f>IF([3]Mides!H116&gt;60,"X", "  ")</f>
        <v xml:space="preserve">  </v>
      </c>
      <c r="K130" s="94">
        <f>[3]Mides!N116</f>
        <v>0</v>
      </c>
      <c r="L130" s="94">
        <f>[3]Mides!K116</f>
        <v>0</v>
      </c>
      <c r="M130" s="94">
        <f>[3]Mides!L116</f>
        <v>0</v>
      </c>
      <c r="N130" s="94" t="str">
        <f>[3]Mides!M116</f>
        <v>x</v>
      </c>
      <c r="O130" s="94">
        <f t="shared" si="1"/>
        <v>0</v>
      </c>
      <c r="P130" s="94" t="str">
        <f>[3]Mides!R116</f>
        <v>Guatemala</v>
      </c>
      <c r="Q130" s="94" t="str">
        <f>[3]Mides!S116</f>
        <v>Guatemala</v>
      </c>
    </row>
    <row r="131" spans="2:17" ht="15.75" thickBot="1" x14ac:dyDescent="0.3">
      <c r="B131" s="90" t="str">
        <f>[3]Mides!E117</f>
        <v>Dulcemaria</v>
      </c>
      <c r="C131" s="91" t="str">
        <f>[3]Mides!D117</f>
        <v>Muralles</v>
      </c>
      <c r="D131" s="92" t="str">
        <f>IF([3]Mides!F117=1,"X"," ")</f>
        <v>X</v>
      </c>
      <c r="E131" s="92" t="str">
        <f>IF([3]Mides!F117=2,"X"," ")</f>
        <v xml:space="preserve"> </v>
      </c>
      <c r="F131" s="93" t="str">
        <f>[3]Mides!B117</f>
        <v xml:space="preserve">PENDIENTE </v>
      </c>
      <c r="G131" s="92" t="str">
        <f>IF(AND([3]Mides!H117&gt;=1,[3]Mides!H117&lt;=14),"X"," ")</f>
        <v xml:space="preserve"> </v>
      </c>
      <c r="H131" s="92" t="str">
        <f>IF(AND([3]Mides!H117&gt;=14,[3]Mides!H117&lt;=30),"X"," ")</f>
        <v>X</v>
      </c>
      <c r="I131" s="92" t="str">
        <f>IF(AND([3]Mides!H117&gt;=31,[3]Mides!H117&lt;=60),"X","  ")</f>
        <v xml:space="preserve">  </v>
      </c>
      <c r="J131" s="92" t="str">
        <f>IF([3]Mides!H117&gt;60,"X", "  ")</f>
        <v xml:space="preserve">  </v>
      </c>
      <c r="K131" s="94">
        <f>[3]Mides!N117</f>
        <v>0</v>
      </c>
      <c r="L131" s="94">
        <f>[3]Mides!K117</f>
        <v>0</v>
      </c>
      <c r="M131" s="94">
        <f>[3]Mides!L117</f>
        <v>0</v>
      </c>
      <c r="N131" s="94" t="str">
        <f>[3]Mides!M117</f>
        <v>x</v>
      </c>
      <c r="O131" s="94">
        <f t="shared" si="1"/>
        <v>0</v>
      </c>
      <c r="P131" s="94" t="str">
        <f>[3]Mides!R117</f>
        <v>Guatemala</v>
      </c>
      <c r="Q131" s="94" t="str">
        <f>[3]Mides!S117</f>
        <v>Guatemala</v>
      </c>
    </row>
    <row r="132" spans="2:17" ht="15.75" thickBot="1" x14ac:dyDescent="0.3">
      <c r="B132" s="90" t="str">
        <f>[3]Mides!E118</f>
        <v>Liliana</v>
      </c>
      <c r="C132" s="91" t="str">
        <f>[3]Mides!D118</f>
        <v>Santos</v>
      </c>
      <c r="D132" s="92" t="str">
        <f>IF([3]Mides!F118=1,"X"," ")</f>
        <v>X</v>
      </c>
      <c r="E132" s="92" t="str">
        <f>IF([3]Mides!F118=2,"X"," ")</f>
        <v xml:space="preserve"> </v>
      </c>
      <c r="F132" s="93" t="str">
        <f>[3]Mides!B118</f>
        <v xml:space="preserve">PENDIENTE </v>
      </c>
      <c r="G132" s="92" t="str">
        <f>IF(AND([3]Mides!H118&gt;=1,[3]Mides!H118&lt;=14),"X"," ")</f>
        <v xml:space="preserve"> </v>
      </c>
      <c r="H132" s="92" t="str">
        <f>IF(AND([3]Mides!H118&gt;=14,[3]Mides!H118&lt;=30),"X"," ")</f>
        <v xml:space="preserve"> </v>
      </c>
      <c r="I132" s="92" t="str">
        <f>IF(AND([3]Mides!H118&gt;=31,[3]Mides!H118&lt;=60),"X","  ")</f>
        <v>X</v>
      </c>
      <c r="J132" s="92" t="str">
        <f>IF([3]Mides!H118&gt;60,"X", "  ")</f>
        <v xml:space="preserve">  </v>
      </c>
      <c r="K132" s="94">
        <f>[3]Mides!N118</f>
        <v>0</v>
      </c>
      <c r="L132" s="94">
        <f>[3]Mides!K118</f>
        <v>0</v>
      </c>
      <c r="M132" s="94">
        <f>[3]Mides!L118</f>
        <v>0</v>
      </c>
      <c r="N132" s="94" t="str">
        <f>[3]Mides!M118</f>
        <v>x</v>
      </c>
      <c r="O132" s="94">
        <f t="shared" si="1"/>
        <v>0</v>
      </c>
      <c r="P132" s="94" t="str">
        <f>[3]Mides!R118</f>
        <v>Guatemala</v>
      </c>
      <c r="Q132" s="94" t="str">
        <f>[3]Mides!S118</f>
        <v>Guatemala</v>
      </c>
    </row>
    <row r="133" spans="2:17" ht="15.75" thickBot="1" x14ac:dyDescent="0.3">
      <c r="B133" s="90" t="str">
        <f>[3]Mides!E119</f>
        <v>Erick</v>
      </c>
      <c r="C133" s="91" t="str">
        <f>[3]Mides!D119</f>
        <v>Lopez</v>
      </c>
      <c r="D133" s="92" t="str">
        <f>IF([3]Mides!F119=1,"X"," ")</f>
        <v xml:space="preserve"> </v>
      </c>
      <c r="E133" s="92" t="str">
        <f>IF([3]Mides!F119=2,"X"," ")</f>
        <v>X</v>
      </c>
      <c r="F133" s="93" t="str">
        <f>[3]Mides!B119</f>
        <v xml:space="preserve">PENDIENTE </v>
      </c>
      <c r="G133" s="92" t="str">
        <f>IF(AND([3]Mides!H119&gt;=1,[3]Mides!H119&lt;=14),"X"," ")</f>
        <v xml:space="preserve"> </v>
      </c>
      <c r="H133" s="92" t="str">
        <f>IF(AND([3]Mides!H119&gt;=14,[3]Mides!H119&lt;=30),"X"," ")</f>
        <v>X</v>
      </c>
      <c r="I133" s="92" t="str">
        <f>IF(AND([3]Mides!H119&gt;=31,[3]Mides!H119&lt;=60),"X","  ")</f>
        <v xml:space="preserve">  </v>
      </c>
      <c r="J133" s="92" t="str">
        <f>IF([3]Mides!H119&gt;60,"X", "  ")</f>
        <v xml:space="preserve">  </v>
      </c>
      <c r="K133" s="94">
        <f>[3]Mides!N119</f>
        <v>0</v>
      </c>
      <c r="L133" s="94">
        <f>[3]Mides!K119</f>
        <v>0</v>
      </c>
      <c r="M133" s="94">
        <f>[3]Mides!L119</f>
        <v>0</v>
      </c>
      <c r="N133" s="94" t="str">
        <f>[3]Mides!M119</f>
        <v>x</v>
      </c>
      <c r="O133" s="94">
        <f t="shared" si="1"/>
        <v>0</v>
      </c>
      <c r="P133" s="94" t="str">
        <f>[3]Mides!R119</f>
        <v>Guatemala</v>
      </c>
      <c r="Q133" s="94" t="str">
        <f>[3]Mides!S119</f>
        <v>Guatemala</v>
      </c>
    </row>
    <row r="134" spans="2:17" ht="15.75" thickBot="1" x14ac:dyDescent="0.3">
      <c r="B134" s="90" t="str">
        <f>[3]Mides!E120</f>
        <v>Sonia</v>
      </c>
      <c r="C134" s="91" t="str">
        <f>[3]Mides!D120</f>
        <v>Juarez</v>
      </c>
      <c r="D134" s="92" t="str">
        <f>IF([3]Mides!F120=1,"X"," ")</f>
        <v>X</v>
      </c>
      <c r="E134" s="92" t="str">
        <f>IF([3]Mides!F120=2,"X"," ")</f>
        <v xml:space="preserve"> </v>
      </c>
      <c r="F134" s="93" t="str">
        <f>[3]Mides!B120</f>
        <v xml:space="preserve">PENDIENTE </v>
      </c>
      <c r="G134" s="92" t="str">
        <f>IF(AND([3]Mides!H120&gt;=1,[3]Mides!H120&lt;=14),"X"," ")</f>
        <v xml:space="preserve"> </v>
      </c>
      <c r="H134" s="92" t="str">
        <f>IF(AND([3]Mides!H120&gt;=14,[3]Mides!H120&lt;=30),"X"," ")</f>
        <v xml:space="preserve"> </v>
      </c>
      <c r="I134" s="92" t="str">
        <f>IF(AND([3]Mides!H120&gt;=31,[3]Mides!H120&lt;=60),"X","  ")</f>
        <v>X</v>
      </c>
      <c r="J134" s="92" t="str">
        <f>IF([3]Mides!H120&gt;60,"X", "  ")</f>
        <v xml:space="preserve">  </v>
      </c>
      <c r="K134" s="94">
        <f>[3]Mides!N120</f>
        <v>0</v>
      </c>
      <c r="L134" s="94">
        <f>[3]Mides!K120</f>
        <v>0</v>
      </c>
      <c r="M134" s="94">
        <f>[3]Mides!L120</f>
        <v>0</v>
      </c>
      <c r="N134" s="94" t="str">
        <f>[3]Mides!M120</f>
        <v>x</v>
      </c>
      <c r="O134" s="94">
        <f t="shared" si="1"/>
        <v>0</v>
      </c>
      <c r="P134" s="94" t="str">
        <f>[3]Mides!R120</f>
        <v>Guatemala</v>
      </c>
      <c r="Q134" s="94" t="str">
        <f>[3]Mides!S120</f>
        <v>Guatemala</v>
      </c>
    </row>
    <row r="135" spans="2:17" ht="15.75" thickBot="1" x14ac:dyDescent="0.3">
      <c r="B135" s="90" t="str">
        <f>[3]Mides!E121</f>
        <v>Roldan</v>
      </c>
      <c r="C135" s="91" t="str">
        <f>[3]Mides!D121</f>
        <v>Edwin</v>
      </c>
      <c r="D135" s="92" t="str">
        <f>IF([3]Mides!F121=1,"X"," ")</f>
        <v xml:space="preserve"> </v>
      </c>
      <c r="E135" s="92" t="str">
        <f>IF([3]Mides!F121=2,"X"," ")</f>
        <v>X</v>
      </c>
      <c r="F135" s="93" t="str">
        <f>[3]Mides!B121</f>
        <v xml:space="preserve">PENDIENTE </v>
      </c>
      <c r="G135" s="92" t="str">
        <f>IF(AND([3]Mides!H121&gt;=1,[3]Mides!H121&lt;=14),"X"," ")</f>
        <v xml:space="preserve"> </v>
      </c>
      <c r="H135" s="92" t="str">
        <f>IF(AND([3]Mides!H121&gt;=14,[3]Mides!H121&lt;=30),"X"," ")</f>
        <v xml:space="preserve"> </v>
      </c>
      <c r="I135" s="92" t="str">
        <f>IF(AND([3]Mides!H121&gt;=31,[3]Mides!H121&lt;=60),"X","  ")</f>
        <v>X</v>
      </c>
      <c r="J135" s="92" t="str">
        <f>IF([3]Mides!H121&gt;60,"X", "  ")</f>
        <v xml:space="preserve">  </v>
      </c>
      <c r="K135" s="94">
        <f>[3]Mides!N121</f>
        <v>0</v>
      </c>
      <c r="L135" s="94">
        <f>[3]Mides!K121</f>
        <v>0</v>
      </c>
      <c r="M135" s="94">
        <f>[3]Mides!L121</f>
        <v>0</v>
      </c>
      <c r="N135" s="94" t="str">
        <f>[3]Mides!M121</f>
        <v>x</v>
      </c>
      <c r="O135" s="94">
        <f t="shared" si="1"/>
        <v>0</v>
      </c>
      <c r="P135" s="94" t="str">
        <f>[3]Mides!R121</f>
        <v>Guatemala</v>
      </c>
      <c r="Q135" s="94" t="str">
        <f>[3]Mides!S121</f>
        <v>Guatemala</v>
      </c>
    </row>
    <row r="136" spans="2:17" ht="15.75" thickBot="1" x14ac:dyDescent="0.3">
      <c r="B136" s="90" t="str">
        <f>[3]Mides!E122</f>
        <v>Marvin</v>
      </c>
      <c r="C136" s="91" t="str">
        <f>[3]Mides!D122</f>
        <v>Martinez</v>
      </c>
      <c r="D136" s="92" t="str">
        <f>IF([3]Mides!F122=1,"X"," ")</f>
        <v xml:space="preserve"> </v>
      </c>
      <c r="E136" s="92" t="str">
        <f>IF([3]Mides!F122=2,"X"," ")</f>
        <v>X</v>
      </c>
      <c r="F136" s="93" t="str">
        <f>[3]Mides!B122</f>
        <v xml:space="preserve">PENDIENTE </v>
      </c>
      <c r="G136" s="92" t="str">
        <f>IF(AND([3]Mides!H122&gt;=1,[3]Mides!H122&lt;=14),"X"," ")</f>
        <v xml:space="preserve"> </v>
      </c>
      <c r="H136" s="92" t="str">
        <f>IF(AND([3]Mides!H122&gt;=14,[3]Mides!H122&lt;=30),"X"," ")</f>
        <v>X</v>
      </c>
      <c r="I136" s="92" t="str">
        <f>IF(AND([3]Mides!H122&gt;=31,[3]Mides!H122&lt;=60),"X","  ")</f>
        <v xml:space="preserve">  </v>
      </c>
      <c r="J136" s="92" t="str">
        <f>IF([3]Mides!H122&gt;60,"X", "  ")</f>
        <v xml:space="preserve">  </v>
      </c>
      <c r="K136" s="94">
        <f>[3]Mides!N122</f>
        <v>0</v>
      </c>
      <c r="L136" s="94">
        <f>[3]Mides!K122</f>
        <v>0</v>
      </c>
      <c r="M136" s="94">
        <f>[3]Mides!L122</f>
        <v>0</v>
      </c>
      <c r="N136" s="94" t="str">
        <f>[3]Mides!M122</f>
        <v>x</v>
      </c>
      <c r="O136" s="94">
        <f t="shared" si="1"/>
        <v>0</v>
      </c>
      <c r="P136" s="94" t="str">
        <f>[3]Mides!R122</f>
        <v>Guatemala</v>
      </c>
      <c r="Q136" s="94" t="str">
        <f>[3]Mides!S122</f>
        <v>Guatemala</v>
      </c>
    </row>
    <row r="137" spans="2:17" ht="15.75" thickBot="1" x14ac:dyDescent="0.3">
      <c r="B137" s="90" t="str">
        <f>[3]Mides!E123</f>
        <v>Oscar</v>
      </c>
      <c r="C137" s="91" t="str">
        <f>[3]Mides!D123</f>
        <v>Recinos</v>
      </c>
      <c r="D137" s="92" t="str">
        <f>IF([3]Mides!F123=1,"X"," ")</f>
        <v xml:space="preserve"> </v>
      </c>
      <c r="E137" s="92" t="str">
        <f>IF([3]Mides!F123=2,"X"," ")</f>
        <v>X</v>
      </c>
      <c r="F137" s="93" t="str">
        <f>[3]Mides!B123</f>
        <v xml:space="preserve">PENDIENTE </v>
      </c>
      <c r="G137" s="92" t="str">
        <f>IF(AND([3]Mides!H123&gt;=1,[3]Mides!H123&lt;=14),"X"," ")</f>
        <v xml:space="preserve"> </v>
      </c>
      <c r="H137" s="92" t="str">
        <f>IF(AND([3]Mides!H123&gt;=14,[3]Mides!H123&lt;=30),"X"," ")</f>
        <v xml:space="preserve"> </v>
      </c>
      <c r="I137" s="92" t="str">
        <f>IF(AND([3]Mides!H123&gt;=31,[3]Mides!H123&lt;=60),"X","  ")</f>
        <v>X</v>
      </c>
      <c r="J137" s="92" t="str">
        <f>IF([3]Mides!H123&gt;60,"X", "  ")</f>
        <v xml:space="preserve">  </v>
      </c>
      <c r="K137" s="94">
        <f>[3]Mides!N123</f>
        <v>0</v>
      </c>
      <c r="L137" s="94">
        <f>[3]Mides!K123</f>
        <v>0</v>
      </c>
      <c r="M137" s="94">
        <f>[3]Mides!L123</f>
        <v>0</v>
      </c>
      <c r="N137" s="94" t="str">
        <f>[3]Mides!M123</f>
        <v>x</v>
      </c>
      <c r="O137" s="94">
        <f t="shared" si="1"/>
        <v>0</v>
      </c>
      <c r="P137" s="94" t="str">
        <f>[3]Mides!R123</f>
        <v>Guatemala</v>
      </c>
      <c r="Q137" s="94" t="str">
        <f>[3]Mides!S123</f>
        <v>Guatemala</v>
      </c>
    </row>
    <row r="138" spans="2:17" ht="15.75" thickBot="1" x14ac:dyDescent="0.3">
      <c r="B138" s="90" t="str">
        <f>[3]Mides!E124</f>
        <v>Ruth</v>
      </c>
      <c r="C138" s="91" t="str">
        <f>[3]Mides!D124</f>
        <v>Ordoñez</v>
      </c>
      <c r="D138" s="92" t="str">
        <f>IF([3]Mides!F124=1,"X"," ")</f>
        <v>X</v>
      </c>
      <c r="E138" s="92" t="str">
        <f>IF([3]Mides!F124=2,"X"," ")</f>
        <v xml:space="preserve"> </v>
      </c>
      <c r="F138" s="93" t="str">
        <f>[3]Mides!B124</f>
        <v xml:space="preserve">PENDIENTE </v>
      </c>
      <c r="G138" s="92" t="str">
        <f>IF(AND([3]Mides!H124&gt;=1,[3]Mides!H124&lt;=14),"X"," ")</f>
        <v xml:space="preserve"> </v>
      </c>
      <c r="H138" s="92" t="str">
        <f>IF(AND([3]Mides!H124&gt;=14,[3]Mides!H124&lt;=30),"X"," ")</f>
        <v>X</v>
      </c>
      <c r="I138" s="92" t="str">
        <f>IF(AND([3]Mides!H124&gt;=31,[3]Mides!H124&lt;=60),"X","  ")</f>
        <v xml:space="preserve">  </v>
      </c>
      <c r="J138" s="92" t="str">
        <f>IF([3]Mides!H124&gt;60,"X", "  ")</f>
        <v xml:space="preserve">  </v>
      </c>
      <c r="K138" s="94">
        <f>[3]Mides!N124</f>
        <v>0</v>
      </c>
      <c r="L138" s="94">
        <f>[3]Mides!K124</f>
        <v>0</v>
      </c>
      <c r="M138" s="94">
        <f>[3]Mides!L124</f>
        <v>0</v>
      </c>
      <c r="N138" s="94" t="str">
        <f>[3]Mides!M124</f>
        <v>x</v>
      </c>
      <c r="O138" s="94">
        <f t="shared" si="1"/>
        <v>0</v>
      </c>
      <c r="P138" s="94" t="str">
        <f>[3]Mides!R124</f>
        <v>Guatemala</v>
      </c>
      <c r="Q138" s="94" t="str">
        <f>[3]Mides!S124</f>
        <v>Guatemala</v>
      </c>
    </row>
    <row r="139" spans="2:17" ht="15.75" thickBot="1" x14ac:dyDescent="0.3">
      <c r="B139" s="90" t="str">
        <f>[3]Mides!E125</f>
        <v>Noemi</v>
      </c>
      <c r="C139" s="91" t="str">
        <f>[3]Mides!D125</f>
        <v>Ordoñez</v>
      </c>
      <c r="D139" s="92" t="str">
        <f>IF([3]Mides!F125=1,"X"," ")</f>
        <v>X</v>
      </c>
      <c r="E139" s="92" t="str">
        <f>IF([3]Mides!F125=2,"X"," ")</f>
        <v xml:space="preserve"> </v>
      </c>
      <c r="F139" s="93" t="str">
        <f>[3]Mides!B125</f>
        <v xml:space="preserve">PENDIENTE </v>
      </c>
      <c r="G139" s="92" t="str">
        <f>IF(AND([3]Mides!H125&gt;=1,[3]Mides!H125&lt;=14),"X"," ")</f>
        <v>X</v>
      </c>
      <c r="H139" s="92" t="str">
        <f>IF(AND([3]Mides!H125&gt;=14,[3]Mides!H125&lt;=30),"X"," ")</f>
        <v>X</v>
      </c>
      <c r="I139" s="92" t="str">
        <f>IF(AND([3]Mides!H125&gt;=31,[3]Mides!H125&lt;=60),"X","  ")</f>
        <v xml:space="preserve">  </v>
      </c>
      <c r="J139" s="92" t="str">
        <f>IF([3]Mides!H125&gt;60,"X", "  ")</f>
        <v xml:space="preserve">  </v>
      </c>
      <c r="K139" s="94">
        <f>[3]Mides!N125</f>
        <v>0</v>
      </c>
      <c r="L139" s="94">
        <f>[3]Mides!K125</f>
        <v>0</v>
      </c>
      <c r="M139" s="94">
        <f>[3]Mides!L125</f>
        <v>0</v>
      </c>
      <c r="N139" s="94" t="str">
        <f>[3]Mides!M125</f>
        <v>x</v>
      </c>
      <c r="O139" s="94">
        <f t="shared" si="1"/>
        <v>0</v>
      </c>
      <c r="P139" s="94" t="str">
        <f>[3]Mides!R125</f>
        <v>Guatemala</v>
      </c>
      <c r="Q139" s="94" t="str">
        <f>[3]Mides!S125</f>
        <v>Guatemala</v>
      </c>
    </row>
    <row r="140" spans="2:17" ht="15.75" thickBot="1" x14ac:dyDescent="0.3">
      <c r="B140" s="90" t="str">
        <f>[3]Mides!E126</f>
        <v>Iris</v>
      </c>
      <c r="C140" s="91" t="str">
        <f>[3]Mides!D126</f>
        <v>Ordoñez</v>
      </c>
      <c r="D140" s="92" t="str">
        <f>IF([3]Mides!F126=1,"X"," ")</f>
        <v>X</v>
      </c>
      <c r="E140" s="92" t="str">
        <f>IF([3]Mides!F126=2,"X"," ")</f>
        <v xml:space="preserve"> </v>
      </c>
      <c r="F140" s="93" t="str">
        <f>[3]Mides!B126</f>
        <v xml:space="preserve">PENDIENTE </v>
      </c>
      <c r="G140" s="92" t="str">
        <f>IF(AND([3]Mides!H126&gt;=1,[3]Mides!H126&lt;=14),"X"," ")</f>
        <v>X</v>
      </c>
      <c r="H140" s="92" t="str">
        <f>IF(AND([3]Mides!H126&gt;=14,[3]Mides!H126&lt;=30),"X"," ")</f>
        <v xml:space="preserve"> </v>
      </c>
      <c r="I140" s="92" t="str">
        <f>IF(AND([3]Mides!H126&gt;=31,[3]Mides!H126&lt;=60),"X","  ")</f>
        <v xml:space="preserve">  </v>
      </c>
      <c r="J140" s="92" t="str">
        <f>IF([3]Mides!H126&gt;60,"X", "  ")</f>
        <v xml:space="preserve">  </v>
      </c>
      <c r="K140" s="94">
        <f>[3]Mides!N126</f>
        <v>0</v>
      </c>
      <c r="L140" s="94">
        <f>[3]Mides!K126</f>
        <v>0</v>
      </c>
      <c r="M140" s="94">
        <f>[3]Mides!L126</f>
        <v>0</v>
      </c>
      <c r="N140" s="94" t="str">
        <f>[3]Mides!M126</f>
        <v>x</v>
      </c>
      <c r="O140" s="94">
        <f t="shared" si="1"/>
        <v>0</v>
      </c>
      <c r="P140" s="94" t="str">
        <f>[3]Mides!R126</f>
        <v>Guatemala</v>
      </c>
      <c r="Q140" s="94" t="str">
        <f>[3]Mides!S126</f>
        <v>Guatemala</v>
      </c>
    </row>
    <row r="141" spans="2:17" ht="15.75" thickBot="1" x14ac:dyDescent="0.3">
      <c r="B141" s="90" t="str">
        <f>[3]Mides!E127</f>
        <v>Maria</v>
      </c>
      <c r="C141" s="91" t="str">
        <f>[3]Mides!D127</f>
        <v>Chacon</v>
      </c>
      <c r="D141" s="92" t="str">
        <f>IF([3]Mides!F127=1,"X"," ")</f>
        <v>X</v>
      </c>
      <c r="E141" s="92" t="str">
        <f>IF([3]Mides!F127=2,"X"," ")</f>
        <v xml:space="preserve"> </v>
      </c>
      <c r="F141" s="93" t="str">
        <f>[3]Mides!B127</f>
        <v xml:space="preserve">PENDIENTE </v>
      </c>
      <c r="G141" s="92" t="str">
        <f>IF(AND([3]Mides!H127&gt;=1,[3]Mides!H127&lt;=14),"X"," ")</f>
        <v xml:space="preserve"> </v>
      </c>
      <c r="H141" s="92" t="str">
        <f>IF(AND([3]Mides!H127&gt;=14,[3]Mides!H127&lt;=30),"X"," ")</f>
        <v xml:space="preserve"> </v>
      </c>
      <c r="I141" s="92" t="str">
        <f>IF(AND([3]Mides!H127&gt;=31,[3]Mides!H127&lt;=60),"X","  ")</f>
        <v>X</v>
      </c>
      <c r="J141" s="92" t="str">
        <f>IF([3]Mides!H127&gt;60,"X", "  ")</f>
        <v xml:space="preserve">  </v>
      </c>
      <c r="K141" s="94">
        <f>[3]Mides!N127</f>
        <v>0</v>
      </c>
      <c r="L141" s="94">
        <f>[3]Mides!K127</f>
        <v>0</v>
      </c>
      <c r="M141" s="94">
        <f>[3]Mides!L127</f>
        <v>0</v>
      </c>
      <c r="N141" s="94" t="str">
        <f>[3]Mides!M127</f>
        <v>x</v>
      </c>
      <c r="O141" s="94">
        <f t="shared" si="1"/>
        <v>0</v>
      </c>
      <c r="P141" s="94" t="str">
        <f>[3]Mides!R127</f>
        <v>Guatemala</v>
      </c>
      <c r="Q141" s="94" t="str">
        <f>[3]Mides!S127</f>
        <v>Guatemala</v>
      </c>
    </row>
    <row r="142" spans="2:17" ht="15.75" thickBot="1" x14ac:dyDescent="0.3">
      <c r="B142" s="90" t="str">
        <f>[3]Mides!E128</f>
        <v>Otto</v>
      </c>
      <c r="C142" s="91" t="str">
        <f>[3]Mides!D128</f>
        <v>Guerra</v>
      </c>
      <c r="D142" s="92" t="str">
        <f>IF([3]Mides!F128=1,"X"," ")</f>
        <v xml:space="preserve"> </v>
      </c>
      <c r="E142" s="92" t="str">
        <f>IF([3]Mides!F128=2,"X"," ")</f>
        <v>X</v>
      </c>
      <c r="F142" s="93" t="str">
        <f>[3]Mides!B128</f>
        <v xml:space="preserve">PENDIENTE </v>
      </c>
      <c r="G142" s="92" t="str">
        <f>IF(AND([3]Mides!H128&gt;=1,[3]Mides!H128&lt;=14),"X"," ")</f>
        <v>X</v>
      </c>
      <c r="H142" s="92" t="str">
        <f>IF(AND([3]Mides!H128&gt;=14,[3]Mides!H128&lt;=30),"X"," ")</f>
        <v xml:space="preserve"> </v>
      </c>
      <c r="I142" s="92" t="str">
        <f>IF(AND([3]Mides!H128&gt;=31,[3]Mides!H128&lt;=60),"X","  ")</f>
        <v xml:space="preserve">  </v>
      </c>
      <c r="J142" s="92" t="str">
        <f>IF([3]Mides!H128&gt;60,"X", "  ")</f>
        <v xml:space="preserve">  </v>
      </c>
      <c r="K142" s="94">
        <f>[3]Mides!N128</f>
        <v>0</v>
      </c>
      <c r="L142" s="94">
        <f>[3]Mides!K128</f>
        <v>0</v>
      </c>
      <c r="M142" s="94">
        <f>[3]Mides!L128</f>
        <v>0</v>
      </c>
      <c r="N142" s="94" t="str">
        <f>[3]Mides!M128</f>
        <v>x</v>
      </c>
      <c r="O142" s="94">
        <f t="shared" si="1"/>
        <v>0</v>
      </c>
      <c r="P142" s="94" t="str">
        <f>[3]Mides!R128</f>
        <v>Guatemala</v>
      </c>
      <c r="Q142" s="94" t="str">
        <f>[3]Mides!S128</f>
        <v>Guatemala</v>
      </c>
    </row>
    <row r="143" spans="2:17" ht="15.75" thickBot="1" x14ac:dyDescent="0.3">
      <c r="B143" s="90" t="str">
        <f>[3]Mides!E129</f>
        <v>Reyna</v>
      </c>
      <c r="C143" s="91" t="str">
        <f>[3]Mides!D129</f>
        <v>Perez</v>
      </c>
      <c r="D143" s="92" t="str">
        <f>IF([3]Mides!F129=1,"X"," ")</f>
        <v>X</v>
      </c>
      <c r="E143" s="92" t="str">
        <f>IF([3]Mides!F129=2,"X"," ")</f>
        <v xml:space="preserve"> </v>
      </c>
      <c r="F143" s="93" t="str">
        <f>[3]Mides!B129</f>
        <v xml:space="preserve">PENDIENTE </v>
      </c>
      <c r="G143" s="92" t="str">
        <f>IF(AND([3]Mides!H129&gt;=1,[3]Mides!H129&lt;=14),"X"," ")</f>
        <v>X</v>
      </c>
      <c r="H143" s="92" t="str">
        <f>IF(AND([3]Mides!H129&gt;=14,[3]Mides!H129&lt;=30),"X"," ")</f>
        <v xml:space="preserve"> </v>
      </c>
      <c r="I143" s="92" t="str">
        <f>IF(AND([3]Mides!H129&gt;=31,[3]Mides!H129&lt;=60),"X","  ")</f>
        <v xml:space="preserve">  </v>
      </c>
      <c r="J143" s="92" t="str">
        <f>IF([3]Mides!H129&gt;60,"X", "  ")</f>
        <v xml:space="preserve">  </v>
      </c>
      <c r="K143" s="94">
        <f>[3]Mides!N129</f>
        <v>0</v>
      </c>
      <c r="L143" s="94">
        <f>[3]Mides!K129</f>
        <v>0</v>
      </c>
      <c r="M143" s="94">
        <f>[3]Mides!L129</f>
        <v>0</v>
      </c>
      <c r="N143" s="94" t="str">
        <f>[3]Mides!M129</f>
        <v>x</v>
      </c>
      <c r="O143" s="94">
        <f t="shared" si="1"/>
        <v>0</v>
      </c>
      <c r="P143" s="94" t="str">
        <f>[3]Mides!R129</f>
        <v>Guatemala</v>
      </c>
      <c r="Q143" s="94" t="str">
        <f>[3]Mides!S129</f>
        <v>Guatemala</v>
      </c>
    </row>
    <row r="144" spans="2:17" ht="15.75" thickBot="1" x14ac:dyDescent="0.3">
      <c r="B144" s="90" t="str">
        <f>[3]Mides!E130</f>
        <v>Augusto</v>
      </c>
      <c r="C144" s="91" t="str">
        <f>[3]Mides!D130</f>
        <v>Perez</v>
      </c>
      <c r="D144" s="92" t="str">
        <f>IF([3]Mides!F130=1,"X"," ")</f>
        <v xml:space="preserve"> </v>
      </c>
      <c r="E144" s="92" t="str">
        <f>IF([3]Mides!F130=2,"X"," ")</f>
        <v>X</v>
      </c>
      <c r="F144" s="93" t="str">
        <f>[3]Mides!B130</f>
        <v xml:space="preserve">PENDIENTE </v>
      </c>
      <c r="G144" s="92" t="str">
        <f>IF(AND([3]Mides!H130&gt;=1,[3]Mides!H130&lt;=14),"X"," ")</f>
        <v>X</v>
      </c>
      <c r="H144" s="92" t="str">
        <f>IF(AND([3]Mides!H130&gt;=14,[3]Mides!H130&lt;=30),"X"," ")</f>
        <v xml:space="preserve"> </v>
      </c>
      <c r="I144" s="92" t="str">
        <f>IF(AND([3]Mides!H130&gt;=31,[3]Mides!H130&lt;=60),"X","  ")</f>
        <v xml:space="preserve">  </v>
      </c>
      <c r="J144" s="92" t="str">
        <f>IF([3]Mides!H130&gt;60,"X", "  ")</f>
        <v xml:space="preserve">  </v>
      </c>
      <c r="K144" s="94">
        <f>[3]Mides!N130</f>
        <v>0</v>
      </c>
      <c r="L144" s="94">
        <f>[3]Mides!K130</f>
        <v>0</v>
      </c>
      <c r="M144" s="94">
        <f>[3]Mides!L130</f>
        <v>0</v>
      </c>
      <c r="N144" s="94" t="str">
        <f>[3]Mides!M130</f>
        <v>x</v>
      </c>
      <c r="O144" s="94">
        <f t="shared" si="1"/>
        <v>0</v>
      </c>
      <c r="P144" s="94" t="str">
        <f>[3]Mides!R130</f>
        <v>Guatemala</v>
      </c>
      <c r="Q144" s="94" t="str">
        <f>[3]Mides!S130</f>
        <v>Guatemala</v>
      </c>
    </row>
    <row r="145" spans="2:17" ht="15.75" thickBot="1" x14ac:dyDescent="0.3">
      <c r="B145" s="90" t="str">
        <f>[3]Mides!E131</f>
        <v>Violeta</v>
      </c>
      <c r="C145" s="91" t="str">
        <f>[3]Mides!D131</f>
        <v>Osorio</v>
      </c>
      <c r="D145" s="92" t="str">
        <f>IF([3]Mides!F131=1,"X"," ")</f>
        <v>X</v>
      </c>
      <c r="E145" s="92" t="str">
        <f>IF([3]Mides!F131=2,"X"," ")</f>
        <v xml:space="preserve"> </v>
      </c>
      <c r="F145" s="93" t="str">
        <f>[3]Mides!B131</f>
        <v xml:space="preserve">PENDIENTE </v>
      </c>
      <c r="G145" s="92" t="str">
        <f>IF(AND([3]Mides!H131&gt;=1,[3]Mides!H131&lt;=14),"X"," ")</f>
        <v xml:space="preserve"> </v>
      </c>
      <c r="H145" s="92" t="str">
        <f>IF(AND([3]Mides!H131&gt;=14,[3]Mides!H131&lt;=30),"X"," ")</f>
        <v xml:space="preserve"> </v>
      </c>
      <c r="I145" s="92" t="str">
        <f>IF(AND([3]Mides!H131&gt;=31,[3]Mides!H131&lt;=60),"X","  ")</f>
        <v>X</v>
      </c>
      <c r="J145" s="92" t="str">
        <f>IF([3]Mides!H131&gt;60,"X", "  ")</f>
        <v xml:space="preserve">  </v>
      </c>
      <c r="K145" s="94">
        <f>[3]Mides!N131</f>
        <v>0</v>
      </c>
      <c r="L145" s="94">
        <f>[3]Mides!K131</f>
        <v>0</v>
      </c>
      <c r="M145" s="94">
        <f>[3]Mides!L131</f>
        <v>0</v>
      </c>
      <c r="N145" s="94" t="str">
        <f>[3]Mides!M131</f>
        <v>x</v>
      </c>
      <c r="O145" s="94">
        <f t="shared" si="1"/>
        <v>0</v>
      </c>
      <c r="P145" s="94" t="str">
        <f>[3]Mides!R131</f>
        <v>Guatemala</v>
      </c>
      <c r="Q145" s="94" t="str">
        <f>[3]Mides!S131</f>
        <v>Guatemala</v>
      </c>
    </row>
    <row r="146" spans="2:17" ht="15.75" thickBot="1" x14ac:dyDescent="0.3">
      <c r="B146" s="90" t="str">
        <f>[3]Mides!E132</f>
        <v>Carmen</v>
      </c>
      <c r="C146" s="91" t="str">
        <f>[3]Mides!D132</f>
        <v>Franco</v>
      </c>
      <c r="D146" s="92" t="str">
        <f>IF([3]Mides!F132=1,"X"," ")</f>
        <v>X</v>
      </c>
      <c r="E146" s="92" t="str">
        <f>IF([3]Mides!F132=2,"X"," ")</f>
        <v xml:space="preserve"> </v>
      </c>
      <c r="F146" s="93" t="str">
        <f>[3]Mides!B132</f>
        <v xml:space="preserve">PENDIENTE </v>
      </c>
      <c r="G146" s="92" t="str">
        <f>IF(AND([3]Mides!H132&gt;=1,[3]Mides!H132&lt;=14),"X"," ")</f>
        <v xml:space="preserve"> </v>
      </c>
      <c r="H146" s="92" t="str">
        <f>IF(AND([3]Mides!H132&gt;=14,[3]Mides!H132&lt;=30),"X"," ")</f>
        <v xml:space="preserve"> </v>
      </c>
      <c r="I146" s="92" t="str">
        <f>IF(AND([3]Mides!H132&gt;=31,[3]Mides!H132&lt;=60),"X","  ")</f>
        <v>X</v>
      </c>
      <c r="J146" s="92" t="str">
        <f>IF([3]Mides!H132&gt;60,"X", "  ")</f>
        <v xml:space="preserve">  </v>
      </c>
      <c r="K146" s="94">
        <f>[3]Mides!N132</f>
        <v>0</v>
      </c>
      <c r="L146" s="94">
        <f>[3]Mides!K132</f>
        <v>0</v>
      </c>
      <c r="M146" s="94">
        <f>[3]Mides!L132</f>
        <v>0</v>
      </c>
      <c r="N146" s="94" t="str">
        <f>[3]Mides!M132</f>
        <v>x</v>
      </c>
      <c r="O146" s="94">
        <f t="shared" si="1"/>
        <v>0</v>
      </c>
      <c r="P146" s="94" t="str">
        <f>[3]Mides!R132</f>
        <v>Guatemala</v>
      </c>
      <c r="Q146" s="94" t="str">
        <f>[3]Mides!S132</f>
        <v>Guatemala</v>
      </c>
    </row>
    <row r="147" spans="2:17" ht="15.75" thickBot="1" x14ac:dyDescent="0.3">
      <c r="B147" s="90" t="str">
        <f>[3]Mides!E133</f>
        <v>Nora</v>
      </c>
      <c r="C147" s="91" t="str">
        <f>[3]Mides!D133</f>
        <v>Segura</v>
      </c>
      <c r="D147" s="92" t="str">
        <f>IF([3]Mides!F133=1,"X"," ")</f>
        <v>X</v>
      </c>
      <c r="E147" s="92" t="str">
        <f>IF([3]Mides!F133=2,"X"," ")</f>
        <v xml:space="preserve"> </v>
      </c>
      <c r="F147" s="93" t="str">
        <f>[3]Mides!B133</f>
        <v xml:space="preserve">PENDIENTE </v>
      </c>
      <c r="G147" s="92" t="str">
        <f>IF(AND([3]Mides!H133&gt;=1,[3]Mides!H133&lt;=14),"X"," ")</f>
        <v xml:space="preserve"> </v>
      </c>
      <c r="H147" s="92" t="str">
        <f>IF(AND([3]Mides!H133&gt;=14,[3]Mides!H133&lt;=30),"X"," ")</f>
        <v>X</v>
      </c>
      <c r="I147" s="92" t="str">
        <f>IF(AND([3]Mides!H133&gt;=31,[3]Mides!H133&lt;=60),"X","  ")</f>
        <v xml:space="preserve">  </v>
      </c>
      <c r="J147" s="92" t="str">
        <f>IF([3]Mides!H133&gt;60,"X", "  ")</f>
        <v xml:space="preserve">  </v>
      </c>
      <c r="K147" s="94">
        <f>[3]Mides!N133</f>
        <v>0</v>
      </c>
      <c r="L147" s="94">
        <f>[3]Mides!K133</f>
        <v>0</v>
      </c>
      <c r="M147" s="94">
        <f>[3]Mides!L133</f>
        <v>0</v>
      </c>
      <c r="N147" s="94" t="str">
        <f>[3]Mides!M133</f>
        <v>x</v>
      </c>
      <c r="O147" s="94">
        <f t="shared" si="1"/>
        <v>0</v>
      </c>
      <c r="P147" s="94" t="str">
        <f>[3]Mides!R133</f>
        <v>Guatemala</v>
      </c>
      <c r="Q147" s="94" t="str">
        <f>[3]Mides!S133</f>
        <v>Guatemala</v>
      </c>
    </row>
    <row r="148" spans="2:17" ht="15.75" thickBot="1" x14ac:dyDescent="0.3">
      <c r="B148" s="90" t="str">
        <f>[3]Mides!E134</f>
        <v>Edwin</v>
      </c>
      <c r="C148" s="91" t="str">
        <f>[3]Mides!D134</f>
        <v>Chancho</v>
      </c>
      <c r="D148" s="92" t="str">
        <f>IF([3]Mides!F134=1,"X"," ")</f>
        <v xml:space="preserve"> </v>
      </c>
      <c r="E148" s="92" t="str">
        <f>IF([3]Mides!F134=2,"X"," ")</f>
        <v xml:space="preserve"> </v>
      </c>
      <c r="F148" s="93">
        <f>[3]Mides!B134</f>
        <v>0</v>
      </c>
      <c r="G148" s="92" t="str">
        <f>IF(AND([3]Mides!H134&gt;=1,[3]Mides!H134&lt;=14),"X"," ")</f>
        <v xml:space="preserve"> </v>
      </c>
      <c r="H148" s="92" t="str">
        <f>IF(AND([3]Mides!H134&gt;=14,[3]Mides!H134&lt;=30),"X"," ")</f>
        <v>X</v>
      </c>
      <c r="I148" s="92" t="str">
        <f>IF(AND([3]Mides!H134&gt;=31,[3]Mides!H134&lt;=60),"X","  ")</f>
        <v xml:space="preserve">  </v>
      </c>
      <c r="J148" s="92" t="str">
        <f>IF([3]Mides!H134&gt;60,"X", "  ")</f>
        <v xml:space="preserve">  </v>
      </c>
      <c r="K148" s="94">
        <f>[3]Mides!N134</f>
        <v>0</v>
      </c>
      <c r="L148" s="94">
        <f>[3]Mides!K134</f>
        <v>0</v>
      </c>
      <c r="M148" s="94">
        <f>[3]Mides!L134</f>
        <v>0</v>
      </c>
      <c r="N148" s="94" t="str">
        <f>[3]Mides!M134</f>
        <v>X</v>
      </c>
      <c r="O148" s="94">
        <f t="shared" si="1"/>
        <v>0</v>
      </c>
      <c r="P148" s="94" t="str">
        <f>[3]Mides!R134</f>
        <v>Guatemala</v>
      </c>
      <c r="Q148" s="94" t="str">
        <f>[3]Mides!S134</f>
        <v>Guatemala</v>
      </c>
    </row>
    <row r="149" spans="2:17" ht="15.75" thickBot="1" x14ac:dyDescent="0.3">
      <c r="B149" s="90" t="str">
        <f>[3]Mides!E135</f>
        <v>Jeyson</v>
      </c>
      <c r="C149" s="91" t="str">
        <f>[3]Mides!D135</f>
        <v>Aguilar</v>
      </c>
      <c r="D149" s="92" t="str">
        <f>IF([3]Mides!F135=1,"X"," ")</f>
        <v xml:space="preserve"> </v>
      </c>
      <c r="E149" s="92" t="str">
        <f>IF([3]Mides!F135=2,"X"," ")</f>
        <v xml:space="preserve"> </v>
      </c>
      <c r="F149" s="93">
        <f>[3]Mides!B135</f>
        <v>2736387930101</v>
      </c>
      <c r="G149" s="92" t="str">
        <f>IF(AND([3]Mides!H135&gt;=1,[3]Mides!H135&lt;=14),"X"," ")</f>
        <v xml:space="preserve"> </v>
      </c>
      <c r="H149" s="92" t="str">
        <f>IF(AND([3]Mides!H135&gt;=14,[3]Mides!H135&lt;=30),"X"," ")</f>
        <v>X</v>
      </c>
      <c r="I149" s="92" t="str">
        <f>IF(AND([3]Mides!H135&gt;=31,[3]Mides!H135&lt;=60),"X","  ")</f>
        <v xml:space="preserve">  </v>
      </c>
      <c r="J149" s="92" t="str">
        <f>IF([3]Mides!H135&gt;60,"X", "  ")</f>
        <v xml:space="preserve">  </v>
      </c>
      <c r="K149" s="94">
        <f>[3]Mides!N135</f>
        <v>0</v>
      </c>
      <c r="L149" s="94">
        <f>[3]Mides!K135</f>
        <v>0</v>
      </c>
      <c r="M149" s="94">
        <f>[3]Mides!L135</f>
        <v>0</v>
      </c>
      <c r="N149" s="94" t="str">
        <f>[3]Mides!M135</f>
        <v>X</v>
      </c>
      <c r="O149" s="94">
        <f t="shared" si="1"/>
        <v>0</v>
      </c>
      <c r="P149" s="94">
        <f>[3]Mides!R135</f>
        <v>0</v>
      </c>
      <c r="Q149" s="94">
        <f>[3]Mides!S135</f>
        <v>0</v>
      </c>
    </row>
    <row r="150" spans="2:17" ht="15.75" thickBot="1" x14ac:dyDescent="0.3">
      <c r="B150" s="90" t="str">
        <f>[3]Mides!E136</f>
        <v>Germain</v>
      </c>
      <c r="C150" s="91" t="str">
        <f>[3]Mides!D136</f>
        <v>Gamboa</v>
      </c>
      <c r="D150" s="92" t="str">
        <f>IF([3]Mides!F136=1,"X"," ")</f>
        <v xml:space="preserve"> </v>
      </c>
      <c r="E150" s="92" t="str">
        <f>IF([3]Mides!F136=2,"X"," ")</f>
        <v xml:space="preserve"> </v>
      </c>
      <c r="F150" s="93">
        <f>[3]Mides!B136</f>
        <v>1664201581802</v>
      </c>
      <c r="G150" s="92" t="str">
        <f>IF(AND([3]Mides!H136&gt;=1,[3]Mides!H136&lt;=14),"X"," ")</f>
        <v xml:space="preserve"> </v>
      </c>
      <c r="H150" s="92" t="str">
        <f>IF(AND([3]Mides!H136&gt;=14,[3]Mides!H136&lt;=30),"X"," ")</f>
        <v xml:space="preserve"> </v>
      </c>
      <c r="I150" s="92" t="str">
        <f>IF(AND([3]Mides!H136&gt;=31,[3]Mides!H136&lt;=60),"X","  ")</f>
        <v>X</v>
      </c>
      <c r="J150" s="92" t="str">
        <f>IF([3]Mides!H136&gt;60,"X", "  ")</f>
        <v xml:space="preserve">  </v>
      </c>
      <c r="K150" s="94">
        <f>[3]Mides!N136</f>
        <v>0</v>
      </c>
      <c r="L150" s="94">
        <f>[3]Mides!K136</f>
        <v>0</v>
      </c>
      <c r="M150" s="94">
        <f>[3]Mides!L136</f>
        <v>0</v>
      </c>
      <c r="N150" s="94" t="str">
        <f>[3]Mides!M136</f>
        <v>X</v>
      </c>
      <c r="O150" s="94">
        <f t="shared" ref="O150:O169" si="2">SUM(K150:N150)</f>
        <v>0</v>
      </c>
      <c r="P150" s="94">
        <f>[3]Mides!R136</f>
        <v>0</v>
      </c>
      <c r="Q150" s="94">
        <f>[3]Mides!S136</f>
        <v>0</v>
      </c>
    </row>
    <row r="151" spans="2:17" ht="15.75" thickBot="1" x14ac:dyDescent="0.3">
      <c r="B151" s="90" t="str">
        <f>[3]Mides!E137</f>
        <v>Kevin</v>
      </c>
      <c r="C151" s="91" t="str">
        <f>[3]Mides!D137</f>
        <v>Garcia</v>
      </c>
      <c r="D151" s="92" t="str">
        <f>IF([3]Mides!F137=1,"X"," ")</f>
        <v xml:space="preserve"> </v>
      </c>
      <c r="E151" s="92" t="str">
        <f>IF([3]Mides!F137=2,"X"," ")</f>
        <v xml:space="preserve"> </v>
      </c>
      <c r="F151" s="93">
        <f>[3]Mides!B137</f>
        <v>3000687270101</v>
      </c>
      <c r="G151" s="92" t="str">
        <f>IF(AND([3]Mides!H137&gt;=1,[3]Mides!H137&lt;=14),"X"," ")</f>
        <v xml:space="preserve"> </v>
      </c>
      <c r="H151" s="92" t="str">
        <f>IF(AND([3]Mides!H137&gt;=14,[3]Mides!H137&lt;=30),"X"," ")</f>
        <v>X</v>
      </c>
      <c r="I151" s="92" t="str">
        <f>IF(AND([3]Mides!H137&gt;=31,[3]Mides!H137&lt;=60),"X","  ")</f>
        <v xml:space="preserve">  </v>
      </c>
      <c r="J151" s="92" t="str">
        <f>IF([3]Mides!H137&gt;60,"X", "  ")</f>
        <v xml:space="preserve">  </v>
      </c>
      <c r="K151" s="94">
        <f>[3]Mides!N137</f>
        <v>0</v>
      </c>
      <c r="L151" s="94">
        <f>[3]Mides!K137</f>
        <v>0</v>
      </c>
      <c r="M151" s="94">
        <f>[3]Mides!L137</f>
        <v>0</v>
      </c>
      <c r="N151" s="94" t="str">
        <f>[3]Mides!M137</f>
        <v>X</v>
      </c>
      <c r="O151" s="94">
        <f t="shared" si="2"/>
        <v>0</v>
      </c>
      <c r="P151" s="94">
        <f>[3]Mides!R137</f>
        <v>0</v>
      </c>
      <c r="Q151" s="94">
        <f>[3]Mides!S137</f>
        <v>0</v>
      </c>
    </row>
    <row r="152" spans="2:17" ht="15.75" thickBot="1" x14ac:dyDescent="0.3">
      <c r="B152" s="90" t="str">
        <f>[3]Mides!E138</f>
        <v>Edgar</v>
      </c>
      <c r="C152" s="91" t="str">
        <f>[3]Mides!D138</f>
        <v xml:space="preserve">Oxloj </v>
      </c>
      <c r="D152" s="92" t="str">
        <f>IF([3]Mides!F138=1,"X"," ")</f>
        <v xml:space="preserve"> </v>
      </c>
      <c r="E152" s="92" t="str">
        <f>IF([3]Mides!F138=2,"X"," ")</f>
        <v xml:space="preserve"> </v>
      </c>
      <c r="F152" s="93">
        <f>[3]Mides!B138</f>
        <v>3154202270803</v>
      </c>
      <c r="G152" s="92" t="str">
        <f>IF(AND([3]Mides!H138&gt;=1,[3]Mides!H138&lt;=14),"X"," ")</f>
        <v xml:space="preserve"> </v>
      </c>
      <c r="H152" s="92" t="str">
        <f>IF(AND([3]Mides!H138&gt;=14,[3]Mides!H138&lt;=30),"X"," ")</f>
        <v>X</v>
      </c>
      <c r="I152" s="92" t="str">
        <f>IF(AND([3]Mides!H138&gt;=31,[3]Mides!H138&lt;=60),"X","  ")</f>
        <v xml:space="preserve">  </v>
      </c>
      <c r="J152" s="92" t="str">
        <f>IF([3]Mides!H138&gt;60,"X", "  ")</f>
        <v xml:space="preserve">  </v>
      </c>
      <c r="K152" s="94">
        <f>[3]Mides!N138</f>
        <v>0</v>
      </c>
      <c r="L152" s="94">
        <f>[3]Mides!K138</f>
        <v>0</v>
      </c>
      <c r="M152" s="94">
        <f>[3]Mides!L138</f>
        <v>0</v>
      </c>
      <c r="N152" s="94" t="str">
        <f>[3]Mides!M138</f>
        <v>X</v>
      </c>
      <c r="O152" s="94">
        <f t="shared" si="2"/>
        <v>0</v>
      </c>
      <c r="P152" s="94">
        <f>[3]Mides!R138</f>
        <v>0</v>
      </c>
      <c r="Q152" s="94">
        <f>[3]Mides!S138</f>
        <v>0</v>
      </c>
    </row>
    <row r="153" spans="2:17" ht="15.75" thickBot="1" x14ac:dyDescent="0.3">
      <c r="B153" s="90" t="str">
        <f>[3]Mides!E139</f>
        <v>Miriam</v>
      </c>
      <c r="C153" s="91" t="str">
        <f>[3]Mides!D139</f>
        <v>Rios</v>
      </c>
      <c r="D153" s="92" t="str">
        <f>IF([3]Mides!F139=1,"X"," ")</f>
        <v xml:space="preserve"> </v>
      </c>
      <c r="E153" s="92" t="str">
        <f>IF([3]Mides!F139=2,"X"," ")</f>
        <v xml:space="preserve"> </v>
      </c>
      <c r="F153" s="93">
        <f>[3]Mides!B139</f>
        <v>2597868100101</v>
      </c>
      <c r="G153" s="92" t="str">
        <f>IF(AND([3]Mides!H139&gt;=1,[3]Mides!H139&lt;=14),"X"," ")</f>
        <v xml:space="preserve"> </v>
      </c>
      <c r="H153" s="92" t="str">
        <f>IF(AND([3]Mides!H139&gt;=14,[3]Mides!H139&lt;=30),"X"," ")</f>
        <v>X</v>
      </c>
      <c r="I153" s="92" t="str">
        <f>IF(AND([3]Mides!H139&gt;=31,[3]Mides!H139&lt;=60),"X","  ")</f>
        <v xml:space="preserve">  </v>
      </c>
      <c r="J153" s="92" t="str">
        <f>IF([3]Mides!H139&gt;60,"X", "  ")</f>
        <v xml:space="preserve">  </v>
      </c>
      <c r="K153" s="94">
        <f>[3]Mides!N139</f>
        <v>0</v>
      </c>
      <c r="L153" s="94">
        <f>[3]Mides!K139</f>
        <v>0</v>
      </c>
      <c r="M153" s="94">
        <f>[3]Mides!L139</f>
        <v>0</v>
      </c>
      <c r="N153" s="94" t="str">
        <f>[3]Mides!M139</f>
        <v>X</v>
      </c>
      <c r="O153" s="94">
        <f t="shared" si="2"/>
        <v>0</v>
      </c>
      <c r="P153" s="94">
        <f>[3]Mides!R139</f>
        <v>0</v>
      </c>
      <c r="Q153" s="94">
        <f>[3]Mides!S139</f>
        <v>0</v>
      </c>
    </row>
    <row r="154" spans="2:17" ht="15.75" thickBot="1" x14ac:dyDescent="0.3">
      <c r="B154" s="90" t="str">
        <f>[3]Mides!E140</f>
        <v>Leslie</v>
      </c>
      <c r="C154" s="91" t="str">
        <f>[3]Mides!D140</f>
        <v>Farfán</v>
      </c>
      <c r="D154" s="92" t="str">
        <f>IF([3]Mides!F140=1,"X"," ")</f>
        <v xml:space="preserve"> </v>
      </c>
      <c r="E154" s="92" t="str">
        <f>IF([3]Mides!F140=2,"X"," ")</f>
        <v xml:space="preserve"> </v>
      </c>
      <c r="F154" s="93">
        <f>[3]Mides!B140</f>
        <v>2490667180101</v>
      </c>
      <c r="G154" s="92" t="str">
        <f>IF(AND([3]Mides!H140&gt;=1,[3]Mides!H140&lt;=14),"X"," ")</f>
        <v xml:space="preserve"> </v>
      </c>
      <c r="H154" s="92" t="str">
        <f>IF(AND([3]Mides!H140&gt;=14,[3]Mides!H140&lt;=30),"X"," ")</f>
        <v>X</v>
      </c>
      <c r="I154" s="92" t="str">
        <f>IF(AND([3]Mides!H140&gt;=31,[3]Mides!H140&lt;=60),"X","  ")</f>
        <v xml:space="preserve">  </v>
      </c>
      <c r="J154" s="92" t="str">
        <f>IF([3]Mides!H140&gt;60,"X", "  ")</f>
        <v xml:space="preserve">  </v>
      </c>
      <c r="K154" s="94">
        <f>[3]Mides!N140</f>
        <v>0</v>
      </c>
      <c r="L154" s="94">
        <f>[3]Mides!K140</f>
        <v>0</v>
      </c>
      <c r="M154" s="94">
        <f>[3]Mides!L140</f>
        <v>0</v>
      </c>
      <c r="N154" s="94" t="str">
        <f>[3]Mides!M140</f>
        <v>X</v>
      </c>
      <c r="O154" s="94">
        <f t="shared" si="2"/>
        <v>0</v>
      </c>
      <c r="P154" s="94">
        <f>[3]Mides!R140</f>
        <v>0</v>
      </c>
      <c r="Q154" s="94">
        <f>[3]Mides!S140</f>
        <v>0</v>
      </c>
    </row>
    <row r="155" spans="2:17" ht="15.75" thickBot="1" x14ac:dyDescent="0.3">
      <c r="B155" s="90" t="str">
        <f>[3]Mides!E141</f>
        <v>Norma</v>
      </c>
      <c r="C155" s="91" t="str">
        <f>[3]Mides!D141</f>
        <v>Ríos</v>
      </c>
      <c r="D155" s="92" t="str">
        <f>IF([3]Mides!F141=1,"X"," ")</f>
        <v xml:space="preserve"> </v>
      </c>
      <c r="E155" s="92" t="str">
        <f>IF([3]Mides!F141=2,"X"," ")</f>
        <v xml:space="preserve"> </v>
      </c>
      <c r="F155" s="93">
        <f>[3]Mides!B141</f>
        <v>0</v>
      </c>
      <c r="G155" s="92" t="str">
        <f>IF(AND([3]Mides!H141&gt;=1,[3]Mides!H141&lt;=14),"X"," ")</f>
        <v xml:space="preserve"> </v>
      </c>
      <c r="H155" s="92" t="str">
        <f>IF(AND([3]Mides!H141&gt;=14,[3]Mides!H141&lt;=30),"X"," ")</f>
        <v xml:space="preserve"> </v>
      </c>
      <c r="I155" s="92" t="str">
        <f>IF(AND([3]Mides!H141&gt;=31,[3]Mides!H141&lt;=60),"X","  ")</f>
        <v>X</v>
      </c>
      <c r="J155" s="92" t="str">
        <f>IF([3]Mides!H141&gt;60,"X", "  ")</f>
        <v xml:space="preserve">  </v>
      </c>
      <c r="K155" s="94">
        <f>[3]Mides!N141</f>
        <v>0</v>
      </c>
      <c r="L155" s="94">
        <f>[3]Mides!K141</f>
        <v>0</v>
      </c>
      <c r="M155" s="94">
        <f>[3]Mides!L141</f>
        <v>0</v>
      </c>
      <c r="N155" s="94" t="str">
        <f>[3]Mides!M141</f>
        <v>X</v>
      </c>
      <c r="O155" s="94">
        <f t="shared" si="2"/>
        <v>0</v>
      </c>
      <c r="P155" s="94">
        <f>[3]Mides!R141</f>
        <v>0</v>
      </c>
      <c r="Q155" s="94">
        <f>[3]Mides!S141</f>
        <v>0</v>
      </c>
    </row>
    <row r="156" spans="2:17" ht="15.75" thickBot="1" x14ac:dyDescent="0.3">
      <c r="B156" s="90" t="str">
        <f>[3]Mides!E142</f>
        <v>Manuela</v>
      </c>
      <c r="C156" s="91" t="str">
        <f>[3]Mides!D142</f>
        <v>Larios</v>
      </c>
      <c r="D156" s="92" t="str">
        <f>IF([3]Mides!F142=1,"X"," ")</f>
        <v xml:space="preserve"> </v>
      </c>
      <c r="E156" s="92" t="str">
        <f>IF([3]Mides!F142=2,"X"," ")</f>
        <v xml:space="preserve"> </v>
      </c>
      <c r="F156" s="93">
        <f>[3]Mides!B142</f>
        <v>3102902601406</v>
      </c>
      <c r="G156" s="92" t="str">
        <f>IF(AND([3]Mides!H142&gt;=1,[3]Mides!H142&lt;=14),"X"," ")</f>
        <v xml:space="preserve"> </v>
      </c>
      <c r="H156" s="92" t="str">
        <f>IF(AND([3]Mides!H142&gt;=14,[3]Mides!H142&lt;=30),"X"," ")</f>
        <v>X</v>
      </c>
      <c r="I156" s="92" t="str">
        <f>IF(AND([3]Mides!H142&gt;=31,[3]Mides!H142&lt;=60),"X","  ")</f>
        <v xml:space="preserve">  </v>
      </c>
      <c r="J156" s="92" t="str">
        <f>IF([3]Mides!H142&gt;60,"X", "  ")</f>
        <v xml:space="preserve">  </v>
      </c>
      <c r="K156" s="94">
        <f>[3]Mides!N142</f>
        <v>0</v>
      </c>
      <c r="L156" s="94">
        <f>[3]Mides!K142</f>
        <v>0</v>
      </c>
      <c r="M156" s="94">
        <f>[3]Mides!L142</f>
        <v>0</v>
      </c>
      <c r="N156" s="94" t="str">
        <f>[3]Mides!M142</f>
        <v>X</v>
      </c>
      <c r="O156" s="94">
        <f t="shared" si="2"/>
        <v>0</v>
      </c>
      <c r="P156" s="94">
        <f>[3]Mides!R142</f>
        <v>0</v>
      </c>
      <c r="Q156" s="94">
        <f>[3]Mides!S142</f>
        <v>0</v>
      </c>
    </row>
    <row r="157" spans="2:17" ht="15.75" thickBot="1" x14ac:dyDescent="0.3">
      <c r="B157" s="90" t="str">
        <f>[3]Mides!E143</f>
        <v>Erick</v>
      </c>
      <c r="C157" s="91" t="str">
        <f>[3]Mides!D143</f>
        <v>Ruano</v>
      </c>
      <c r="D157" s="92" t="str">
        <f>IF([3]Mides!F143=1,"X"," ")</f>
        <v xml:space="preserve"> </v>
      </c>
      <c r="E157" s="92" t="str">
        <f>IF([3]Mides!F143=2,"X"," ")</f>
        <v xml:space="preserve"> </v>
      </c>
      <c r="F157" s="93">
        <f>[3]Mides!B143</f>
        <v>0</v>
      </c>
      <c r="G157" s="92" t="str">
        <f>IF(AND([3]Mides!H143&gt;=1,[3]Mides!H143&lt;=14),"X"," ")</f>
        <v xml:space="preserve"> </v>
      </c>
      <c r="H157" s="92" t="str">
        <f>IF(AND([3]Mides!H143&gt;=14,[3]Mides!H143&lt;=30),"X"," ")</f>
        <v>X</v>
      </c>
      <c r="I157" s="92" t="str">
        <f>IF(AND([3]Mides!H143&gt;=31,[3]Mides!H143&lt;=60),"X","  ")</f>
        <v xml:space="preserve">  </v>
      </c>
      <c r="J157" s="92" t="str">
        <f>IF([3]Mides!H143&gt;60,"X", "  ")</f>
        <v xml:space="preserve">  </v>
      </c>
      <c r="K157" s="94">
        <f>[3]Mides!N143</f>
        <v>0</v>
      </c>
      <c r="L157" s="94">
        <f>[3]Mides!K143</f>
        <v>0</v>
      </c>
      <c r="M157" s="94">
        <f>[3]Mides!L143</f>
        <v>0</v>
      </c>
      <c r="N157" s="94" t="str">
        <f>[3]Mides!M143</f>
        <v>X</v>
      </c>
      <c r="O157" s="94">
        <f t="shared" si="2"/>
        <v>0</v>
      </c>
      <c r="P157" s="94">
        <f>[3]Mides!R143</f>
        <v>0</v>
      </c>
      <c r="Q157" s="94">
        <f>[3]Mides!S143</f>
        <v>0</v>
      </c>
    </row>
    <row r="158" spans="2:17" ht="15.75" thickBot="1" x14ac:dyDescent="0.3">
      <c r="B158" s="90" t="str">
        <f>[3]Mides!E144</f>
        <v>Elias</v>
      </c>
      <c r="C158" s="91" t="str">
        <f>[3]Mides!D144</f>
        <v>Ortega</v>
      </c>
      <c r="D158" s="92" t="str">
        <f>IF([3]Mides!F144=1,"X"," ")</f>
        <v xml:space="preserve"> </v>
      </c>
      <c r="E158" s="92" t="str">
        <f>IF([3]Mides!F144=2,"X"," ")</f>
        <v xml:space="preserve"> </v>
      </c>
      <c r="F158" s="93">
        <f>[3]Mides!B144</f>
        <v>0</v>
      </c>
      <c r="G158" s="92" t="str">
        <f>IF(AND([3]Mides!H144&gt;=1,[3]Mides!H144&lt;=14),"X"," ")</f>
        <v>X</v>
      </c>
      <c r="H158" s="92" t="str">
        <f>IF(AND([3]Mides!H144&gt;=14,[3]Mides!H144&lt;=30),"X"," ")</f>
        <v xml:space="preserve"> </v>
      </c>
      <c r="I158" s="92" t="str">
        <f>IF(AND([3]Mides!H144&gt;=31,[3]Mides!H144&lt;=60),"X","  ")</f>
        <v xml:space="preserve">  </v>
      </c>
      <c r="J158" s="92" t="str">
        <f>IF([3]Mides!H144&gt;60,"X", "  ")</f>
        <v xml:space="preserve">  </v>
      </c>
      <c r="K158" s="94">
        <f>[3]Mides!N144</f>
        <v>0</v>
      </c>
      <c r="L158" s="94">
        <f>[3]Mides!K144</f>
        <v>0</v>
      </c>
      <c r="M158" s="94">
        <f>[3]Mides!L144</f>
        <v>0</v>
      </c>
      <c r="N158" s="94" t="str">
        <f>[3]Mides!M144</f>
        <v>X</v>
      </c>
      <c r="O158" s="94">
        <f t="shared" si="2"/>
        <v>0</v>
      </c>
      <c r="P158" s="94">
        <f>[3]Mides!R144</f>
        <v>0</v>
      </c>
      <c r="Q158" s="94">
        <f>[3]Mides!S144</f>
        <v>0</v>
      </c>
    </row>
    <row r="159" spans="2:17" ht="15.75" thickBot="1" x14ac:dyDescent="0.3">
      <c r="B159" s="90" t="str">
        <f>[3]Mides!E145</f>
        <v>Crista</v>
      </c>
      <c r="C159" s="91" t="str">
        <f>[3]Mides!D145</f>
        <v>Miranda</v>
      </c>
      <c r="D159" s="92" t="str">
        <f>IF([3]Mides!F145=1,"X"," ")</f>
        <v xml:space="preserve"> </v>
      </c>
      <c r="E159" s="92" t="str">
        <f>IF([3]Mides!F145=2,"X"," ")</f>
        <v xml:space="preserve"> </v>
      </c>
      <c r="F159" s="93">
        <f>[3]Mides!B145</f>
        <v>0</v>
      </c>
      <c r="G159" s="92" t="str">
        <f>IF(AND([3]Mides!H145&gt;=1,[3]Mides!H145&lt;=14),"X"," ")</f>
        <v>X</v>
      </c>
      <c r="H159" s="92" t="str">
        <f>IF(AND([3]Mides!H145&gt;=14,[3]Mides!H145&lt;=30),"X"," ")</f>
        <v xml:space="preserve"> </v>
      </c>
      <c r="I159" s="92" t="str">
        <f>IF(AND([3]Mides!H145&gt;=31,[3]Mides!H145&lt;=60),"X","  ")</f>
        <v xml:space="preserve">  </v>
      </c>
      <c r="J159" s="92" t="str">
        <f>IF([3]Mides!H145&gt;60,"X", "  ")</f>
        <v xml:space="preserve">  </v>
      </c>
      <c r="K159" s="94">
        <f>[3]Mides!N145</f>
        <v>0</v>
      </c>
      <c r="L159" s="94">
        <f>[3]Mides!K145</f>
        <v>0</v>
      </c>
      <c r="M159" s="94">
        <f>[3]Mides!L145</f>
        <v>0</v>
      </c>
      <c r="N159" s="94" t="str">
        <f>[3]Mides!M145</f>
        <v>X</v>
      </c>
      <c r="O159" s="94">
        <f t="shared" si="2"/>
        <v>0</v>
      </c>
      <c r="P159" s="94">
        <f>[3]Mides!R145</f>
        <v>0</v>
      </c>
      <c r="Q159" s="94">
        <f>[3]Mides!S145</f>
        <v>0</v>
      </c>
    </row>
    <row r="160" spans="2:17" ht="15.75" thickBot="1" x14ac:dyDescent="0.3">
      <c r="B160" s="90" t="str">
        <f>[3]Mides!E146</f>
        <v>Juan</v>
      </c>
      <c r="C160" s="91" t="str">
        <f>[3]Mides!D146</f>
        <v>Robleto</v>
      </c>
      <c r="D160" s="92" t="str">
        <f>IF([3]Mides!F146=1,"X"," ")</f>
        <v xml:space="preserve"> </v>
      </c>
      <c r="E160" s="92" t="str">
        <f>IF([3]Mides!F146=2,"X"," ")</f>
        <v xml:space="preserve"> </v>
      </c>
      <c r="F160" s="93" t="str">
        <f>[3]Mides!B146</f>
        <v>NICA  00102076200602</v>
      </c>
      <c r="G160" s="92" t="str">
        <f>IF(AND([3]Mides!H146&gt;=1,[3]Mides!H146&lt;=14),"X"," ")</f>
        <v xml:space="preserve"> </v>
      </c>
      <c r="H160" s="92" t="str">
        <f>IF(AND([3]Mides!H146&gt;=14,[3]Mides!H146&lt;=30),"X"," ")</f>
        <v xml:space="preserve"> </v>
      </c>
      <c r="I160" s="92" t="str">
        <f>IF(AND([3]Mides!H146&gt;=31,[3]Mides!H146&lt;=60),"X","  ")</f>
        <v>X</v>
      </c>
      <c r="J160" s="92" t="str">
        <f>IF([3]Mides!H146&gt;60,"X", "  ")</f>
        <v xml:space="preserve">  </v>
      </c>
      <c r="K160" s="94">
        <f>[3]Mides!N146</f>
        <v>0</v>
      </c>
      <c r="L160" s="94">
        <f>[3]Mides!K146</f>
        <v>0</v>
      </c>
      <c r="M160" s="94">
        <f>[3]Mides!L146</f>
        <v>0</v>
      </c>
      <c r="N160" s="94" t="str">
        <f>[3]Mides!M146</f>
        <v>X</v>
      </c>
      <c r="O160" s="94">
        <f t="shared" si="2"/>
        <v>0</v>
      </c>
      <c r="P160" s="94">
        <f>[3]Mides!R146</f>
        <v>0</v>
      </c>
      <c r="Q160" s="94">
        <f>[3]Mides!S146</f>
        <v>0</v>
      </c>
    </row>
    <row r="161" spans="2:17" ht="15.75" thickBot="1" x14ac:dyDescent="0.3">
      <c r="B161" s="90" t="str">
        <f>[3]Mides!E147</f>
        <v>Jairo</v>
      </c>
      <c r="C161" s="91" t="str">
        <f>[3]Mides!D147</f>
        <v>De León</v>
      </c>
      <c r="D161" s="92" t="str">
        <f>IF([3]Mides!F147=1,"X"," ")</f>
        <v xml:space="preserve"> </v>
      </c>
      <c r="E161" s="92" t="str">
        <f>IF([3]Mides!F147=2,"X"," ")</f>
        <v xml:space="preserve"> </v>
      </c>
      <c r="F161" s="93">
        <f>[3]Mides!B147</f>
        <v>0</v>
      </c>
      <c r="G161" s="92" t="str">
        <f>IF(AND([3]Mides!H147&gt;=1,[3]Mides!H147&lt;=14),"X"," ")</f>
        <v>X</v>
      </c>
      <c r="H161" s="92" t="str">
        <f>IF(AND([3]Mides!H147&gt;=14,[3]Mides!H147&lt;=30),"X"," ")</f>
        <v xml:space="preserve"> </v>
      </c>
      <c r="I161" s="92" t="str">
        <f>IF(AND([3]Mides!H147&gt;=31,[3]Mides!H147&lt;=60),"X","  ")</f>
        <v xml:space="preserve">  </v>
      </c>
      <c r="J161" s="92" t="str">
        <f>IF([3]Mides!H147&gt;60,"X", "  ")</f>
        <v xml:space="preserve">  </v>
      </c>
      <c r="K161" s="94">
        <f>[3]Mides!N147</f>
        <v>0</v>
      </c>
      <c r="L161" s="94">
        <f>[3]Mides!K147</f>
        <v>0</v>
      </c>
      <c r="M161" s="94">
        <f>[3]Mides!L147</f>
        <v>0</v>
      </c>
      <c r="N161" s="94" t="str">
        <f>[3]Mides!M147</f>
        <v>X</v>
      </c>
      <c r="O161" s="94">
        <f t="shared" si="2"/>
        <v>0</v>
      </c>
      <c r="P161" s="94">
        <f>[3]Mides!R147</f>
        <v>0</v>
      </c>
      <c r="Q161" s="94">
        <f>[3]Mides!S147</f>
        <v>0</v>
      </c>
    </row>
    <row r="162" spans="2:17" ht="15.75" thickBot="1" x14ac:dyDescent="0.3">
      <c r="B162" s="90" t="str">
        <f>[3]Mides!E148</f>
        <v>Valerie</v>
      </c>
      <c r="C162" s="91" t="str">
        <f>[3]Mides!D148</f>
        <v xml:space="preserve">Rivas </v>
      </c>
      <c r="D162" s="92" t="str">
        <f>IF([3]Mides!F148=1,"X"," ")</f>
        <v xml:space="preserve"> </v>
      </c>
      <c r="E162" s="92" t="str">
        <f>IF([3]Mides!F148=2,"X"," ")</f>
        <v xml:space="preserve"> </v>
      </c>
      <c r="F162" s="93">
        <f>[3]Mides!B148</f>
        <v>0</v>
      </c>
      <c r="G162" s="92" t="str">
        <f>IF(AND([3]Mides!H148&gt;=1,[3]Mides!H148&lt;=14),"X"," ")</f>
        <v>X</v>
      </c>
      <c r="H162" s="92" t="str">
        <f>IF(AND([3]Mides!H148&gt;=14,[3]Mides!H148&lt;=30),"X"," ")</f>
        <v xml:space="preserve"> </v>
      </c>
      <c r="I162" s="92" t="str">
        <f>IF(AND([3]Mides!H148&gt;=31,[3]Mides!H148&lt;=60),"X","  ")</f>
        <v xml:space="preserve">  </v>
      </c>
      <c r="J162" s="92" t="str">
        <f>IF([3]Mides!H148&gt;60,"X", "  ")</f>
        <v xml:space="preserve">  </v>
      </c>
      <c r="K162" s="94">
        <f>[3]Mides!N148</f>
        <v>0</v>
      </c>
      <c r="L162" s="94">
        <f>[3]Mides!K148</f>
        <v>0</v>
      </c>
      <c r="M162" s="94">
        <f>[3]Mides!L148</f>
        <v>0</v>
      </c>
      <c r="N162" s="94" t="str">
        <f>[3]Mides!M148</f>
        <v>X</v>
      </c>
      <c r="O162" s="94">
        <f t="shared" si="2"/>
        <v>0</v>
      </c>
      <c r="P162" s="94">
        <f>[3]Mides!R148</f>
        <v>0</v>
      </c>
      <c r="Q162" s="94">
        <f>[3]Mides!S148</f>
        <v>0</v>
      </c>
    </row>
    <row r="163" spans="2:17" ht="15.75" thickBot="1" x14ac:dyDescent="0.3">
      <c r="B163" s="90" t="str">
        <f>[3]Mides!E149</f>
        <v>Luz</v>
      </c>
      <c r="C163" s="91" t="str">
        <f>[3]Mides!D149</f>
        <v xml:space="preserve">Vásquez </v>
      </c>
      <c r="D163" s="92" t="str">
        <f>IF([3]Mides!F149=1,"X"," ")</f>
        <v xml:space="preserve"> </v>
      </c>
      <c r="E163" s="92" t="str">
        <f>IF([3]Mides!F149=2,"X"," ")</f>
        <v xml:space="preserve"> </v>
      </c>
      <c r="F163" s="93">
        <f>[3]Mides!B149</f>
        <v>0</v>
      </c>
      <c r="G163" s="92" t="str">
        <f>IF(AND([3]Mides!H149&gt;=1,[3]Mides!H149&lt;=14),"X"," ")</f>
        <v>X</v>
      </c>
      <c r="H163" s="92" t="str">
        <f>IF(AND([3]Mides!H149&gt;=14,[3]Mides!H149&lt;=30),"X"," ")</f>
        <v xml:space="preserve"> </v>
      </c>
      <c r="I163" s="92" t="str">
        <f>IF(AND([3]Mides!H149&gt;=31,[3]Mides!H149&lt;=60),"X","  ")</f>
        <v xml:space="preserve">  </v>
      </c>
      <c r="J163" s="92" t="str">
        <f>IF([3]Mides!H149&gt;60,"X", "  ")</f>
        <v xml:space="preserve">  </v>
      </c>
      <c r="K163" s="94">
        <f>[3]Mides!N149</f>
        <v>0</v>
      </c>
      <c r="L163" s="94">
        <f>[3]Mides!K149</f>
        <v>0</v>
      </c>
      <c r="M163" s="94">
        <f>[3]Mides!L149</f>
        <v>0</v>
      </c>
      <c r="N163" s="94" t="str">
        <f>[3]Mides!M149</f>
        <v>X</v>
      </c>
      <c r="O163" s="94">
        <f t="shared" si="2"/>
        <v>0</v>
      </c>
      <c r="P163" s="94">
        <f>[3]Mides!R149</f>
        <v>0</v>
      </c>
      <c r="Q163" s="94">
        <f>[3]Mides!S149</f>
        <v>0</v>
      </c>
    </row>
    <row r="164" spans="2:17" ht="15.75" thickBot="1" x14ac:dyDescent="0.3">
      <c r="B164" s="90" t="str">
        <f>[3]Mides!E150</f>
        <v>Gerson</v>
      </c>
      <c r="C164" s="91" t="str">
        <f>[3]Mides!D150</f>
        <v xml:space="preserve">Ramós </v>
      </c>
      <c r="D164" s="92" t="str">
        <f>IF([3]Mides!F150=1,"X"," ")</f>
        <v xml:space="preserve"> </v>
      </c>
      <c r="E164" s="92" t="str">
        <f>IF([3]Mides!F150=2,"X"," ")</f>
        <v xml:space="preserve"> </v>
      </c>
      <c r="F164" s="93">
        <f>[3]Mides!B150</f>
        <v>1762224720101</v>
      </c>
      <c r="G164" s="92" t="str">
        <f>IF(AND([3]Mides!H150&gt;=1,[3]Mides!H150&lt;=14),"X"," ")</f>
        <v xml:space="preserve"> </v>
      </c>
      <c r="H164" s="92" t="str">
        <f>IF(AND([3]Mides!H150&gt;=14,[3]Mides!H150&lt;=30),"X"," ")</f>
        <v xml:space="preserve"> </v>
      </c>
      <c r="I164" s="92" t="str">
        <f>IF(AND([3]Mides!H150&gt;=31,[3]Mides!H150&lt;=60),"X","  ")</f>
        <v>X</v>
      </c>
      <c r="J164" s="92" t="str">
        <f>IF([3]Mides!H150&gt;60,"X", "  ")</f>
        <v xml:space="preserve">  </v>
      </c>
      <c r="K164" s="94">
        <f>[3]Mides!N150</f>
        <v>0</v>
      </c>
      <c r="L164" s="94">
        <f>[3]Mides!K150</f>
        <v>0</v>
      </c>
      <c r="M164" s="94">
        <f>[3]Mides!L150</f>
        <v>0</v>
      </c>
      <c r="N164" s="94" t="str">
        <f>[3]Mides!M150</f>
        <v>X</v>
      </c>
      <c r="O164" s="94">
        <f t="shared" si="2"/>
        <v>0</v>
      </c>
      <c r="P164" s="94">
        <f>[3]Mides!R150</f>
        <v>0</v>
      </c>
      <c r="Q164" s="94">
        <f>[3]Mides!S150</f>
        <v>0</v>
      </c>
    </row>
    <row r="165" spans="2:17" ht="15.75" thickBot="1" x14ac:dyDescent="0.3">
      <c r="B165" s="90" t="str">
        <f>[3]Mides!E151</f>
        <v>Kenedy</v>
      </c>
      <c r="C165" s="91" t="str">
        <f>[3]Mides!D151</f>
        <v>Santos</v>
      </c>
      <c r="D165" s="92" t="str">
        <f>IF([3]Mides!F151=1,"X"," ")</f>
        <v xml:space="preserve"> </v>
      </c>
      <c r="E165" s="92" t="str">
        <f>IF([3]Mides!F151=2,"X"," ")</f>
        <v xml:space="preserve"> </v>
      </c>
      <c r="F165" s="93">
        <f>[3]Mides!B151</f>
        <v>0</v>
      </c>
      <c r="G165" s="92" t="str">
        <f>IF(AND([3]Mides!H151&gt;=1,[3]Mides!H151&lt;=14),"X"," ")</f>
        <v>X</v>
      </c>
      <c r="H165" s="92" t="str">
        <f>IF(AND([3]Mides!H151&gt;=14,[3]Mides!H151&lt;=30),"X"," ")</f>
        <v xml:space="preserve"> </v>
      </c>
      <c r="I165" s="92" t="str">
        <f>IF(AND([3]Mides!H151&gt;=31,[3]Mides!H151&lt;=60),"X","  ")</f>
        <v xml:space="preserve">  </v>
      </c>
      <c r="J165" s="92" t="str">
        <f>IF([3]Mides!H151&gt;60,"X", "  ")</f>
        <v xml:space="preserve">  </v>
      </c>
      <c r="K165" s="94">
        <f>[3]Mides!N151</f>
        <v>0</v>
      </c>
      <c r="L165" s="94">
        <f>[3]Mides!K151</f>
        <v>0</v>
      </c>
      <c r="M165" s="94">
        <f>[3]Mides!L151</f>
        <v>0</v>
      </c>
      <c r="N165" s="94" t="str">
        <f>[3]Mides!M151</f>
        <v>X</v>
      </c>
      <c r="O165" s="94">
        <f t="shared" si="2"/>
        <v>0</v>
      </c>
      <c r="P165" s="94">
        <f>[3]Mides!R151</f>
        <v>0</v>
      </c>
      <c r="Q165" s="94">
        <f>[3]Mides!S151</f>
        <v>0</v>
      </c>
    </row>
    <row r="166" spans="2:17" ht="15.75" thickBot="1" x14ac:dyDescent="0.3">
      <c r="B166" s="90" t="str">
        <f>[3]Mides!E152</f>
        <v>Genesis</v>
      </c>
      <c r="C166" s="91" t="str">
        <f>[3]Mides!D152</f>
        <v xml:space="preserve">Muñoz </v>
      </c>
      <c r="D166" s="92" t="str">
        <f>IF([3]Mides!F152=1,"X"," ")</f>
        <v xml:space="preserve"> </v>
      </c>
      <c r="E166" s="92" t="str">
        <f>IF([3]Mides!F152=2,"X"," ")</f>
        <v xml:space="preserve"> </v>
      </c>
      <c r="F166" s="93">
        <f>[3]Mides!B152</f>
        <v>0</v>
      </c>
      <c r="G166" s="92" t="str">
        <f>IF(AND([3]Mides!H152&gt;=1,[3]Mides!H152&lt;=14),"X"," ")</f>
        <v>X</v>
      </c>
      <c r="H166" s="92" t="str">
        <f>IF(AND([3]Mides!H152&gt;=14,[3]Mides!H152&lt;=30),"X"," ")</f>
        <v xml:space="preserve"> </v>
      </c>
      <c r="I166" s="92" t="str">
        <f>IF(AND([3]Mides!H152&gt;=31,[3]Mides!H152&lt;=60),"X","  ")</f>
        <v xml:space="preserve">  </v>
      </c>
      <c r="J166" s="92" t="str">
        <f>IF([3]Mides!H152&gt;60,"X", "  ")</f>
        <v xml:space="preserve">  </v>
      </c>
      <c r="K166" s="94">
        <f>[3]Mides!N152</f>
        <v>0</v>
      </c>
      <c r="L166" s="94">
        <f>[3]Mides!K152</f>
        <v>0</v>
      </c>
      <c r="M166" s="94">
        <f>[3]Mides!L152</f>
        <v>0</v>
      </c>
      <c r="N166" s="94" t="str">
        <f>[3]Mides!M152</f>
        <v>X</v>
      </c>
      <c r="O166" s="94">
        <f t="shared" si="2"/>
        <v>0</v>
      </c>
      <c r="P166" s="94">
        <f>[3]Mides!R152</f>
        <v>0</v>
      </c>
      <c r="Q166" s="94">
        <f>[3]Mides!S152</f>
        <v>0</v>
      </c>
    </row>
    <row r="167" spans="2:17" ht="15.75" thickBot="1" x14ac:dyDescent="0.3">
      <c r="B167" s="90" t="str">
        <f>[3]Mides!E153</f>
        <v xml:space="preserve">Mario </v>
      </c>
      <c r="C167" s="91" t="str">
        <f>[3]Mides!D153</f>
        <v xml:space="preserve">Muñoz </v>
      </c>
      <c r="D167" s="92" t="str">
        <f>IF([3]Mides!F153=1,"X"," ")</f>
        <v xml:space="preserve"> </v>
      </c>
      <c r="E167" s="92" t="str">
        <f>IF([3]Mides!F153=2,"X"," ")</f>
        <v xml:space="preserve"> </v>
      </c>
      <c r="F167" s="93">
        <f>[3]Mides!B153</f>
        <v>0</v>
      </c>
      <c r="G167" s="92" t="str">
        <f>IF(AND([3]Mides!H153&gt;=1,[3]Mides!H153&lt;=14),"X"," ")</f>
        <v>X</v>
      </c>
      <c r="H167" s="92" t="str">
        <f>IF(AND([3]Mides!H153&gt;=14,[3]Mides!H153&lt;=30),"X"," ")</f>
        <v xml:space="preserve"> </v>
      </c>
      <c r="I167" s="92" t="str">
        <f>IF(AND([3]Mides!H153&gt;=31,[3]Mides!H153&lt;=60),"X","  ")</f>
        <v xml:space="preserve">  </v>
      </c>
      <c r="J167" s="92" t="str">
        <f>IF([3]Mides!H153&gt;60,"X", "  ")</f>
        <v xml:space="preserve">  </v>
      </c>
      <c r="K167" s="94">
        <f>[3]Mides!N153</f>
        <v>0</v>
      </c>
      <c r="L167" s="94">
        <f>[3]Mides!K153</f>
        <v>0</v>
      </c>
      <c r="M167" s="94">
        <f>[3]Mides!L153</f>
        <v>0</v>
      </c>
      <c r="N167" s="94" t="str">
        <f>[3]Mides!M153</f>
        <v>X</v>
      </c>
      <c r="O167" s="94">
        <f t="shared" si="2"/>
        <v>0</v>
      </c>
      <c r="P167" s="94">
        <f>[3]Mides!R153</f>
        <v>0</v>
      </c>
      <c r="Q167" s="94">
        <f>[3]Mides!S153</f>
        <v>0</v>
      </c>
    </row>
    <row r="168" spans="2:17" ht="15.75" thickBot="1" x14ac:dyDescent="0.3">
      <c r="B168" s="90">
        <f>[3]Mides!E154</f>
        <v>0</v>
      </c>
      <c r="C168" s="91">
        <f>[3]Mides!D154</f>
        <v>0</v>
      </c>
      <c r="D168" s="92" t="str">
        <f>IF([3]Mides!F154=1,"X"," ")</f>
        <v xml:space="preserve"> </v>
      </c>
      <c r="E168" s="92" t="str">
        <f>IF([3]Mides!F154=2,"X"," ")</f>
        <v xml:space="preserve"> </v>
      </c>
      <c r="F168" s="93">
        <f>[3]Mides!B154</f>
        <v>0</v>
      </c>
      <c r="G168" s="92" t="str">
        <f>IF(AND([3]Mides!H154&gt;=1,[3]Mides!H154&lt;=14),"X"," ")</f>
        <v xml:space="preserve"> </v>
      </c>
      <c r="H168" s="92" t="str">
        <f>IF(AND([3]Mides!H154&gt;=14,[3]Mides!H154&lt;=30),"X"," ")</f>
        <v xml:space="preserve"> </v>
      </c>
      <c r="I168" s="92" t="str">
        <f>IF(AND([3]Mides!H154&gt;=31,[3]Mides!H154&lt;=60),"X","  ")</f>
        <v xml:space="preserve">  </v>
      </c>
      <c r="J168" s="92" t="str">
        <f>IF([3]Mides!H154&gt;60,"X", "  ")</f>
        <v xml:space="preserve">  </v>
      </c>
      <c r="K168" s="94">
        <f>[3]Mides!N154</f>
        <v>0</v>
      </c>
      <c r="L168" s="94">
        <f>[3]Mides!K154</f>
        <v>0</v>
      </c>
      <c r="M168" s="94">
        <f>[3]Mides!L154</f>
        <v>0</v>
      </c>
      <c r="N168" s="94">
        <f>[3]Mides!M154</f>
        <v>0</v>
      </c>
      <c r="O168" s="94">
        <f t="shared" si="2"/>
        <v>0</v>
      </c>
      <c r="P168" s="94">
        <f>[3]Mides!R154</f>
        <v>0</v>
      </c>
      <c r="Q168" s="94">
        <f>[3]Mides!S154</f>
        <v>0</v>
      </c>
    </row>
    <row r="169" spans="2:17" x14ac:dyDescent="0.25">
      <c r="B169" s="90">
        <f>[3]Mides!E155</f>
        <v>0</v>
      </c>
      <c r="C169" s="91">
        <f>[3]Mides!D155</f>
        <v>0</v>
      </c>
      <c r="D169" s="92" t="str">
        <f>IF([3]Mides!F155=1,"X"," ")</f>
        <v xml:space="preserve"> </v>
      </c>
      <c r="E169" s="92" t="str">
        <f>IF([3]Mides!F155=2,"X"," ")</f>
        <v xml:space="preserve"> </v>
      </c>
      <c r="F169" s="93">
        <f>[3]Mides!B155</f>
        <v>0</v>
      </c>
      <c r="G169" s="92" t="str">
        <f>IF(AND([3]Mides!H155&gt;=1,[3]Mides!H155&lt;=14),"X"," ")</f>
        <v xml:space="preserve"> </v>
      </c>
      <c r="H169" s="92" t="str">
        <f>IF(AND([3]Mides!H155&gt;=14,[3]Mides!H155&lt;=30),"X"," ")</f>
        <v xml:space="preserve"> </v>
      </c>
      <c r="I169" s="92" t="str">
        <f>IF(AND([3]Mides!H155&gt;=31,[3]Mides!H155&lt;=60),"X","  ")</f>
        <v xml:space="preserve">  </v>
      </c>
      <c r="J169" s="92" t="str">
        <f>IF([3]Mides!H155&gt;60,"X", "  ")</f>
        <v xml:space="preserve">  </v>
      </c>
      <c r="K169" s="94">
        <f>[3]Mides!N155</f>
        <v>0</v>
      </c>
      <c r="L169" s="94">
        <f>[3]Mides!K155</f>
        <v>0</v>
      </c>
      <c r="M169" s="94">
        <f>[3]Mides!L155</f>
        <v>0</v>
      </c>
      <c r="N169" s="94">
        <f>[3]Mides!M155</f>
        <v>0</v>
      </c>
      <c r="O169" s="94">
        <f t="shared" si="2"/>
        <v>0</v>
      </c>
      <c r="P169" s="94">
        <f>[3]Mides!R155</f>
        <v>0</v>
      </c>
      <c r="Q169" s="94">
        <f>[3]Mides!S155</f>
        <v>0</v>
      </c>
    </row>
    <row r="175" spans="2:17" ht="15.75" x14ac:dyDescent="0.25">
      <c r="B175" s="1"/>
      <c r="C175" s="182" t="s">
        <v>0</v>
      </c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</row>
    <row r="176" spans="2:17" x14ac:dyDescent="0.25">
      <c r="B176" s="1"/>
      <c r="C176" s="2" t="s">
        <v>1</v>
      </c>
      <c r="D176" s="183" t="s">
        <v>54</v>
      </c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3"/>
    </row>
    <row r="177" spans="2:18" x14ac:dyDescent="0.25">
      <c r="B177" s="1"/>
      <c r="C177" s="4"/>
      <c r="D177" s="5"/>
      <c r="E177" s="5"/>
      <c r="F177" s="5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7"/>
    </row>
    <row r="178" spans="2:18" x14ac:dyDescent="0.25">
      <c r="B178" s="1"/>
      <c r="C178" s="2" t="s">
        <v>3</v>
      </c>
      <c r="D178" s="183" t="s">
        <v>50</v>
      </c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3"/>
    </row>
    <row r="179" spans="2:18" ht="15.75" thickBot="1" x14ac:dyDescent="0.3">
      <c r="B179" s="8"/>
      <c r="C179" s="184" t="s">
        <v>5</v>
      </c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9"/>
    </row>
    <row r="180" spans="2:18" ht="15.75" thickBot="1" x14ac:dyDescent="0.3">
      <c r="B180" s="10"/>
      <c r="C180" s="185" t="s">
        <v>6</v>
      </c>
      <c r="D180" s="186"/>
      <c r="E180" s="186"/>
      <c r="F180" s="186"/>
      <c r="G180" s="186"/>
      <c r="H180" s="187"/>
      <c r="I180" s="185" t="s">
        <v>7</v>
      </c>
      <c r="J180" s="186"/>
      <c r="K180" s="187"/>
      <c r="L180" s="188" t="s">
        <v>8</v>
      </c>
      <c r="M180" s="189"/>
      <c r="N180" s="189"/>
      <c r="O180" s="188" t="s">
        <v>9</v>
      </c>
      <c r="P180" s="190"/>
      <c r="Q180" s="9"/>
    </row>
    <row r="181" spans="2:18" ht="39" thickBot="1" x14ac:dyDescent="0.3">
      <c r="B181" s="10"/>
      <c r="C181" s="11" t="s">
        <v>10</v>
      </c>
      <c r="D181" s="12" t="s">
        <v>11</v>
      </c>
      <c r="E181" s="12" t="s">
        <v>12</v>
      </c>
      <c r="F181" s="12" t="s">
        <v>13</v>
      </c>
      <c r="G181" s="12" t="s">
        <v>14</v>
      </c>
      <c r="H181" s="13" t="s">
        <v>15</v>
      </c>
      <c r="I181" s="11" t="s">
        <v>16</v>
      </c>
      <c r="J181" s="14" t="s">
        <v>17</v>
      </c>
      <c r="K181" s="13" t="s">
        <v>18</v>
      </c>
      <c r="L181" s="15" t="s">
        <v>19</v>
      </c>
      <c r="M181" s="16" t="s">
        <v>20</v>
      </c>
      <c r="N181" s="17" t="s">
        <v>21</v>
      </c>
      <c r="O181" s="191" t="s">
        <v>22</v>
      </c>
      <c r="P181" s="192"/>
      <c r="Q181" s="18"/>
    </row>
    <row r="182" spans="2:18" x14ac:dyDescent="0.25">
      <c r="B182" s="10"/>
      <c r="C182" s="19">
        <v>13</v>
      </c>
      <c r="D182" s="20"/>
      <c r="E182" s="20"/>
      <c r="F182" s="21" t="s">
        <v>23</v>
      </c>
      <c r="G182" s="22"/>
      <c r="H182" s="23" t="s">
        <v>24</v>
      </c>
      <c r="I182" s="24" t="s">
        <v>55</v>
      </c>
      <c r="J182" s="25" t="s">
        <v>57</v>
      </c>
      <c r="K182" s="26">
        <v>113573.6</v>
      </c>
      <c r="L182" s="27">
        <v>407292</v>
      </c>
      <c r="M182" s="27">
        <v>421740</v>
      </c>
      <c r="N182" s="27">
        <v>23128</v>
      </c>
      <c r="O182" s="193"/>
      <c r="P182" s="194"/>
      <c r="Q182" s="28"/>
    </row>
    <row r="183" spans="2:18" x14ac:dyDescent="0.25">
      <c r="B183" s="10"/>
      <c r="C183" s="29"/>
      <c r="D183" s="30"/>
      <c r="E183" s="30"/>
      <c r="F183" s="21"/>
      <c r="G183" s="22"/>
      <c r="H183" s="23"/>
      <c r="I183" s="24"/>
      <c r="J183" s="25"/>
      <c r="K183" s="26"/>
      <c r="L183" s="31"/>
      <c r="M183" s="32"/>
      <c r="N183" s="33"/>
      <c r="O183" s="180"/>
      <c r="P183" s="181"/>
      <c r="Q183" s="28"/>
    </row>
    <row r="184" spans="2:18" x14ac:dyDescent="0.25">
      <c r="B184" s="10"/>
      <c r="C184" s="29"/>
      <c r="D184" s="30"/>
      <c r="E184" s="30"/>
      <c r="F184" s="21"/>
      <c r="G184" s="22"/>
      <c r="H184" s="23"/>
      <c r="I184" s="24"/>
      <c r="J184" s="25"/>
      <c r="K184" s="26"/>
      <c r="L184" s="31"/>
      <c r="M184" s="32"/>
      <c r="N184" s="33"/>
      <c r="O184" s="180"/>
      <c r="P184" s="181"/>
      <c r="Q184" s="28"/>
    </row>
    <row r="185" spans="2:18" x14ac:dyDescent="0.25">
      <c r="B185" s="10"/>
      <c r="C185" s="29"/>
      <c r="D185" s="30"/>
      <c r="E185" s="30"/>
      <c r="F185" s="21"/>
      <c r="G185" s="22"/>
      <c r="H185" s="23"/>
      <c r="I185" s="24"/>
      <c r="J185" s="25"/>
      <c r="K185" s="26"/>
      <c r="L185" s="31"/>
      <c r="M185" s="32"/>
      <c r="N185" s="33"/>
      <c r="O185" s="180"/>
      <c r="P185" s="181"/>
      <c r="Q185" s="28"/>
    </row>
    <row r="186" spans="2:18" x14ac:dyDescent="0.25">
      <c r="B186" s="10"/>
      <c r="C186" s="29"/>
      <c r="D186" s="30"/>
      <c r="E186" s="30"/>
      <c r="F186" s="34"/>
      <c r="G186" s="35"/>
      <c r="H186" s="36"/>
      <c r="I186" s="37"/>
      <c r="J186" s="38"/>
      <c r="K186" s="39"/>
      <c r="L186" s="40"/>
      <c r="M186" s="41"/>
      <c r="N186" s="42"/>
      <c r="O186" s="180"/>
      <c r="P186" s="181"/>
      <c r="Q186" s="28"/>
    </row>
    <row r="187" spans="2:18" ht="15.75" thickBot="1" x14ac:dyDescent="0.3">
      <c r="B187" s="10"/>
      <c r="C187" s="43"/>
      <c r="D187" s="44"/>
      <c r="E187" s="44"/>
      <c r="F187" s="45"/>
      <c r="G187" s="46"/>
      <c r="H187" s="47"/>
      <c r="I187" s="48"/>
      <c r="J187" s="49"/>
      <c r="K187" s="50"/>
      <c r="L187" s="51"/>
      <c r="M187" s="52"/>
      <c r="N187" s="53"/>
      <c r="O187" s="195"/>
      <c r="P187" s="196"/>
      <c r="Q187" s="28"/>
    </row>
    <row r="188" spans="2:18" x14ac:dyDescent="0.25">
      <c r="B188" s="10"/>
      <c r="C188" s="28"/>
      <c r="D188" s="28"/>
      <c r="E188" s="28"/>
      <c r="F188" s="28"/>
      <c r="G188" s="54"/>
      <c r="H188" s="54"/>
      <c r="I188" s="54"/>
      <c r="J188" s="54"/>
      <c r="K188" s="28"/>
      <c r="L188" s="28"/>
      <c r="M188" s="28"/>
      <c r="N188" s="28"/>
      <c r="O188" s="55"/>
      <c r="P188" s="55"/>
      <c r="Q188" s="28"/>
    </row>
    <row r="190" spans="2:18" x14ac:dyDescent="0.25">
      <c r="B190" s="209"/>
      <c r="C190" s="209" t="s">
        <v>26</v>
      </c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</row>
    <row r="191" spans="2:18" x14ac:dyDescent="0.25">
      <c r="B191" s="209" t="s">
        <v>27</v>
      </c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</row>
    <row r="192" spans="2:18" x14ac:dyDescent="0.25">
      <c r="B192" s="210" t="s">
        <v>28</v>
      </c>
      <c r="C192" s="210"/>
      <c r="D192" s="210"/>
      <c r="E192" s="210"/>
      <c r="F192" s="210"/>
      <c r="G192" s="210" t="s">
        <v>29</v>
      </c>
      <c r="H192" s="210"/>
      <c r="I192" s="210"/>
      <c r="J192" s="210"/>
      <c r="K192" s="210" t="s">
        <v>30</v>
      </c>
      <c r="L192" s="210"/>
      <c r="M192" s="210"/>
      <c r="N192" s="210"/>
      <c r="O192" s="210"/>
      <c r="P192" s="101" t="s">
        <v>31</v>
      </c>
      <c r="Q192" s="101"/>
      <c r="R192" s="101"/>
    </row>
    <row r="193" spans="2:18" ht="60" x14ac:dyDescent="0.25">
      <c r="B193" s="203" t="s">
        <v>32</v>
      </c>
      <c r="C193" s="204"/>
      <c r="D193" s="101" t="s">
        <v>33</v>
      </c>
      <c r="E193" s="101" t="s">
        <v>34</v>
      </c>
      <c r="F193" s="101" t="s">
        <v>35</v>
      </c>
      <c r="G193" s="102" t="s">
        <v>36</v>
      </c>
      <c r="H193" s="102" t="s">
        <v>37</v>
      </c>
      <c r="I193" s="102" t="s">
        <v>38</v>
      </c>
      <c r="J193" s="102" t="s">
        <v>39</v>
      </c>
      <c r="K193" s="101" t="s">
        <v>40</v>
      </c>
      <c r="L193" s="101" t="s">
        <v>41</v>
      </c>
      <c r="M193" s="101" t="s">
        <v>42</v>
      </c>
      <c r="N193" s="101" t="s">
        <v>43</v>
      </c>
      <c r="O193" s="101" t="s">
        <v>44</v>
      </c>
      <c r="P193" s="101" t="s">
        <v>45</v>
      </c>
      <c r="Q193" s="101" t="s">
        <v>46</v>
      </c>
      <c r="R193" s="97"/>
    </row>
    <row r="194" spans="2:18" x14ac:dyDescent="0.25">
      <c r="B194" s="99" t="s">
        <v>154</v>
      </c>
      <c r="C194" s="99" t="s">
        <v>155</v>
      </c>
      <c r="D194" s="100" t="s">
        <v>64</v>
      </c>
      <c r="E194" s="100" t="s">
        <v>65</v>
      </c>
      <c r="F194" s="99" t="s">
        <v>156</v>
      </c>
      <c r="G194" s="100" t="s">
        <v>65</v>
      </c>
      <c r="H194" s="100" t="s">
        <v>65</v>
      </c>
      <c r="I194" s="100" t="s">
        <v>66</v>
      </c>
      <c r="J194" s="100" t="s">
        <v>66</v>
      </c>
      <c r="K194" s="99">
        <v>0</v>
      </c>
      <c r="L194" s="99">
        <v>0</v>
      </c>
      <c r="M194" s="99">
        <v>0</v>
      </c>
      <c r="N194" s="99">
        <v>3</v>
      </c>
      <c r="O194" s="99">
        <v>3</v>
      </c>
      <c r="P194" s="99" t="s">
        <v>68</v>
      </c>
      <c r="Q194" s="99" t="s">
        <v>68</v>
      </c>
      <c r="R194" s="97"/>
    </row>
    <row r="195" spans="2:18" x14ac:dyDescent="0.25">
      <c r="B195" s="99" t="s">
        <v>157</v>
      </c>
      <c r="C195" s="99" t="s">
        <v>158</v>
      </c>
      <c r="D195" s="100" t="s">
        <v>65</v>
      </c>
      <c r="E195" s="100" t="s">
        <v>64</v>
      </c>
      <c r="F195" s="99" t="s">
        <v>156</v>
      </c>
      <c r="G195" s="100" t="s">
        <v>64</v>
      </c>
      <c r="H195" s="100" t="s">
        <v>65</v>
      </c>
      <c r="I195" s="100" t="s">
        <v>66</v>
      </c>
      <c r="J195" s="100" t="s">
        <v>66</v>
      </c>
      <c r="K195" s="99">
        <v>0</v>
      </c>
      <c r="L195" s="99">
        <v>0</v>
      </c>
      <c r="M195" s="99">
        <v>0</v>
      </c>
      <c r="N195" s="99">
        <v>3</v>
      </c>
      <c r="O195" s="99">
        <v>3</v>
      </c>
      <c r="P195" s="99" t="s">
        <v>68</v>
      </c>
      <c r="Q195" s="99" t="s">
        <v>68</v>
      </c>
      <c r="R195" s="97"/>
    </row>
    <row r="196" spans="2:18" x14ac:dyDescent="0.25">
      <c r="B196" s="99" t="s">
        <v>159</v>
      </c>
      <c r="C196" s="99" t="s">
        <v>160</v>
      </c>
      <c r="D196" s="100" t="s">
        <v>64</v>
      </c>
      <c r="E196" s="100" t="s">
        <v>65</v>
      </c>
      <c r="F196" s="99" t="s">
        <v>156</v>
      </c>
      <c r="G196" s="100" t="s">
        <v>65</v>
      </c>
      <c r="H196" s="100" t="s">
        <v>64</v>
      </c>
      <c r="I196" s="100" t="s">
        <v>66</v>
      </c>
      <c r="J196" s="100" t="s">
        <v>66</v>
      </c>
      <c r="K196" s="99">
        <v>0</v>
      </c>
      <c r="L196" s="99">
        <v>0</v>
      </c>
      <c r="M196" s="99">
        <v>0</v>
      </c>
      <c r="N196" s="99">
        <v>3</v>
      </c>
      <c r="O196" s="99">
        <v>3</v>
      </c>
      <c r="P196" s="99" t="s">
        <v>68</v>
      </c>
      <c r="Q196" s="99" t="s">
        <v>68</v>
      </c>
      <c r="R196" s="97"/>
    </row>
    <row r="197" spans="2:18" x14ac:dyDescent="0.25">
      <c r="B197" s="99" t="s">
        <v>161</v>
      </c>
      <c r="C197" s="99" t="s">
        <v>162</v>
      </c>
      <c r="D197" s="100" t="s">
        <v>65</v>
      </c>
      <c r="E197" s="100" t="s">
        <v>64</v>
      </c>
      <c r="F197" s="99" t="s">
        <v>156</v>
      </c>
      <c r="G197" s="100" t="s">
        <v>64</v>
      </c>
      <c r="H197" s="100" t="s">
        <v>65</v>
      </c>
      <c r="I197" s="100" t="s">
        <v>66</v>
      </c>
      <c r="J197" s="100" t="s">
        <v>66</v>
      </c>
      <c r="K197" s="99">
        <v>0</v>
      </c>
      <c r="L197" s="99">
        <v>0</v>
      </c>
      <c r="M197" s="99">
        <v>0</v>
      </c>
      <c r="N197" s="99">
        <v>3</v>
      </c>
      <c r="O197" s="99">
        <v>3</v>
      </c>
      <c r="P197" s="99" t="s">
        <v>68</v>
      </c>
      <c r="Q197" s="99" t="s">
        <v>68</v>
      </c>
      <c r="R197" s="97"/>
    </row>
    <row r="198" spans="2:18" x14ac:dyDescent="0.25">
      <c r="B198" s="99" t="s">
        <v>125</v>
      </c>
      <c r="C198" s="99" t="s">
        <v>163</v>
      </c>
      <c r="D198" s="100" t="s">
        <v>64</v>
      </c>
      <c r="E198" s="100" t="s">
        <v>65</v>
      </c>
      <c r="F198" s="99" t="s">
        <v>156</v>
      </c>
      <c r="G198" s="100" t="s">
        <v>64</v>
      </c>
      <c r="H198" s="100" t="s">
        <v>65</v>
      </c>
      <c r="I198" s="100" t="s">
        <v>66</v>
      </c>
      <c r="J198" s="100" t="s">
        <v>66</v>
      </c>
      <c r="K198" s="99">
        <v>0</v>
      </c>
      <c r="L198" s="99">
        <v>0</v>
      </c>
      <c r="M198" s="99">
        <v>0</v>
      </c>
      <c r="N198" s="99">
        <v>3</v>
      </c>
      <c r="O198" s="99">
        <v>3</v>
      </c>
      <c r="P198" s="99" t="s">
        <v>68</v>
      </c>
      <c r="Q198" s="99" t="s">
        <v>68</v>
      </c>
      <c r="R198" s="97"/>
    </row>
    <row r="199" spans="2:18" x14ac:dyDescent="0.25">
      <c r="B199" s="99" t="s">
        <v>164</v>
      </c>
      <c r="C199" s="99" t="s">
        <v>165</v>
      </c>
      <c r="D199" s="100" t="s">
        <v>64</v>
      </c>
      <c r="E199" s="100" t="s">
        <v>65</v>
      </c>
      <c r="F199" s="99" t="s">
        <v>156</v>
      </c>
      <c r="G199" s="100" t="s">
        <v>64</v>
      </c>
      <c r="H199" s="100" t="s">
        <v>65</v>
      </c>
      <c r="I199" s="100" t="s">
        <v>66</v>
      </c>
      <c r="J199" s="100" t="s">
        <v>66</v>
      </c>
      <c r="K199" s="99">
        <v>0</v>
      </c>
      <c r="L199" s="99">
        <v>0</v>
      </c>
      <c r="M199" s="99">
        <v>0</v>
      </c>
      <c r="N199" s="99">
        <v>3</v>
      </c>
      <c r="O199" s="99">
        <v>3</v>
      </c>
      <c r="P199" s="99" t="s">
        <v>68</v>
      </c>
      <c r="Q199" s="99" t="s">
        <v>68</v>
      </c>
      <c r="R199" s="97"/>
    </row>
    <row r="200" spans="2:18" x14ac:dyDescent="0.25">
      <c r="B200" s="99" t="s">
        <v>166</v>
      </c>
      <c r="C200" s="99" t="s">
        <v>167</v>
      </c>
      <c r="D200" s="100" t="s">
        <v>65</v>
      </c>
      <c r="E200" s="100" t="s">
        <v>64</v>
      </c>
      <c r="F200" s="99" t="s">
        <v>156</v>
      </c>
      <c r="G200" s="100" t="s">
        <v>64</v>
      </c>
      <c r="H200" s="100" t="s">
        <v>64</v>
      </c>
      <c r="I200" s="100" t="s">
        <v>66</v>
      </c>
      <c r="J200" s="100" t="s">
        <v>66</v>
      </c>
      <c r="K200" s="99">
        <v>0</v>
      </c>
      <c r="L200" s="99">
        <v>0</v>
      </c>
      <c r="M200" s="99">
        <v>0</v>
      </c>
      <c r="N200" s="99">
        <v>3</v>
      </c>
      <c r="O200" s="99">
        <v>3</v>
      </c>
      <c r="P200" s="99" t="s">
        <v>68</v>
      </c>
      <c r="Q200" s="99" t="s">
        <v>68</v>
      </c>
      <c r="R200" s="97"/>
    </row>
    <row r="201" spans="2:18" x14ac:dyDescent="0.25">
      <c r="B201" s="99" t="s">
        <v>168</v>
      </c>
      <c r="C201" s="99" t="s">
        <v>169</v>
      </c>
      <c r="D201" s="100" t="s">
        <v>65</v>
      </c>
      <c r="E201" s="100" t="s">
        <v>64</v>
      </c>
      <c r="F201" s="99" t="s">
        <v>156</v>
      </c>
      <c r="G201" s="100" t="s">
        <v>64</v>
      </c>
      <c r="H201" s="100" t="s">
        <v>64</v>
      </c>
      <c r="I201" s="100" t="s">
        <v>66</v>
      </c>
      <c r="J201" s="100" t="s">
        <v>66</v>
      </c>
      <c r="K201" s="99">
        <v>0</v>
      </c>
      <c r="L201" s="99">
        <v>0</v>
      </c>
      <c r="M201" s="99">
        <v>0</v>
      </c>
      <c r="N201" s="99">
        <v>3</v>
      </c>
      <c r="O201" s="99">
        <v>3</v>
      </c>
      <c r="P201" s="99" t="s">
        <v>68</v>
      </c>
      <c r="Q201" s="99" t="s">
        <v>68</v>
      </c>
      <c r="R201" s="97"/>
    </row>
    <row r="202" spans="2:18" x14ac:dyDescent="0.25">
      <c r="B202" s="99" t="s">
        <v>170</v>
      </c>
      <c r="C202" s="99" t="s">
        <v>171</v>
      </c>
      <c r="D202" s="100" t="s">
        <v>64</v>
      </c>
      <c r="E202" s="100" t="s">
        <v>65</v>
      </c>
      <c r="F202" s="99">
        <v>25176774500101</v>
      </c>
      <c r="G202" s="100" t="s">
        <v>64</v>
      </c>
      <c r="H202" s="100" t="s">
        <v>64</v>
      </c>
      <c r="I202" s="100" t="s">
        <v>65</v>
      </c>
      <c r="J202" s="100" t="s">
        <v>66</v>
      </c>
      <c r="K202" s="99">
        <v>0</v>
      </c>
      <c r="L202" s="99">
        <v>0</v>
      </c>
      <c r="M202" s="99">
        <v>0</v>
      </c>
      <c r="N202" s="99">
        <v>3</v>
      </c>
      <c r="O202" s="99">
        <v>3</v>
      </c>
      <c r="P202" s="99" t="s">
        <v>68</v>
      </c>
      <c r="Q202" s="99" t="s">
        <v>68</v>
      </c>
      <c r="R202" s="97"/>
    </row>
    <row r="203" spans="2:18" x14ac:dyDescent="0.25">
      <c r="B203" s="99" t="s">
        <v>172</v>
      </c>
      <c r="C203" s="99" t="s">
        <v>173</v>
      </c>
      <c r="D203" s="100" t="s">
        <v>64</v>
      </c>
      <c r="E203" s="100" t="s">
        <v>65</v>
      </c>
      <c r="F203" s="99" t="s">
        <v>156</v>
      </c>
      <c r="G203" s="100" t="s">
        <v>65</v>
      </c>
      <c r="H203" s="100" t="s">
        <v>64</v>
      </c>
      <c r="I203" s="100" t="s">
        <v>66</v>
      </c>
      <c r="J203" s="100" t="s">
        <v>66</v>
      </c>
      <c r="K203" s="99">
        <v>0</v>
      </c>
      <c r="L203" s="99">
        <v>0</v>
      </c>
      <c r="M203" s="99">
        <v>0</v>
      </c>
      <c r="N203" s="99">
        <v>3</v>
      </c>
      <c r="O203" s="99">
        <v>3</v>
      </c>
      <c r="P203" s="99" t="s">
        <v>68</v>
      </c>
      <c r="Q203" s="99" t="s">
        <v>68</v>
      </c>
      <c r="R203" s="97"/>
    </row>
    <row r="204" spans="2:18" x14ac:dyDescent="0.25">
      <c r="B204" s="99" t="s">
        <v>174</v>
      </c>
      <c r="C204" s="99" t="s">
        <v>175</v>
      </c>
      <c r="D204" s="100" t="s">
        <v>64</v>
      </c>
      <c r="E204" s="100" t="s">
        <v>65</v>
      </c>
      <c r="F204" s="99" t="s">
        <v>156</v>
      </c>
      <c r="G204" s="100" t="s">
        <v>65</v>
      </c>
      <c r="H204" s="100" t="s">
        <v>64</v>
      </c>
      <c r="I204" s="100" t="s">
        <v>66</v>
      </c>
      <c r="J204" s="100" t="s">
        <v>66</v>
      </c>
      <c r="K204" s="99">
        <v>0</v>
      </c>
      <c r="L204" s="99">
        <v>0</v>
      </c>
      <c r="M204" s="99">
        <v>0</v>
      </c>
      <c r="N204" s="99">
        <v>3</v>
      </c>
      <c r="O204" s="99">
        <v>3</v>
      </c>
      <c r="P204" s="99" t="s">
        <v>68</v>
      </c>
      <c r="Q204" s="99" t="s">
        <v>68</v>
      </c>
      <c r="R204" s="97"/>
    </row>
    <row r="205" spans="2:18" x14ac:dyDescent="0.25">
      <c r="B205" s="99" t="s">
        <v>176</v>
      </c>
      <c r="C205" s="99" t="s">
        <v>175</v>
      </c>
      <c r="D205" s="100" t="s">
        <v>64</v>
      </c>
      <c r="E205" s="100" t="s">
        <v>65</v>
      </c>
      <c r="F205" s="99" t="s">
        <v>156</v>
      </c>
      <c r="G205" s="100" t="s">
        <v>65</v>
      </c>
      <c r="H205" s="100" t="s">
        <v>64</v>
      </c>
      <c r="I205" s="100" t="s">
        <v>66</v>
      </c>
      <c r="J205" s="100" t="s">
        <v>66</v>
      </c>
      <c r="K205" s="99">
        <v>0</v>
      </c>
      <c r="L205" s="99">
        <v>0</v>
      </c>
      <c r="M205" s="99">
        <v>0</v>
      </c>
      <c r="N205" s="99">
        <v>3</v>
      </c>
      <c r="O205" s="99">
        <v>3</v>
      </c>
      <c r="P205" s="99" t="s">
        <v>68</v>
      </c>
      <c r="Q205" s="99" t="s">
        <v>68</v>
      </c>
      <c r="R205" s="97"/>
    </row>
    <row r="206" spans="2:18" x14ac:dyDescent="0.25">
      <c r="B206" s="99" t="s">
        <v>176</v>
      </c>
      <c r="C206" s="99" t="s">
        <v>175</v>
      </c>
      <c r="D206" s="100" t="s">
        <v>64</v>
      </c>
      <c r="E206" s="100" t="s">
        <v>65</v>
      </c>
      <c r="F206" s="99" t="s">
        <v>156</v>
      </c>
      <c r="G206" s="100" t="s">
        <v>65</v>
      </c>
      <c r="H206" s="100" t="s">
        <v>64</v>
      </c>
      <c r="I206" s="100" t="s">
        <v>66</v>
      </c>
      <c r="J206" s="100" t="s">
        <v>66</v>
      </c>
      <c r="K206" s="99">
        <v>0</v>
      </c>
      <c r="L206" s="99">
        <v>0</v>
      </c>
      <c r="M206" s="99">
        <v>0</v>
      </c>
      <c r="N206" s="99">
        <v>3</v>
      </c>
      <c r="O206" s="99">
        <v>3</v>
      </c>
      <c r="P206" s="99" t="s">
        <v>68</v>
      </c>
      <c r="Q206" s="99" t="s">
        <v>68</v>
      </c>
      <c r="R206" s="97"/>
    </row>
    <row r="207" spans="2:18" x14ac:dyDescent="0.25">
      <c r="B207" s="99" t="s">
        <v>177</v>
      </c>
      <c r="C207" s="99" t="s">
        <v>178</v>
      </c>
      <c r="D207" s="100" t="s">
        <v>64</v>
      </c>
      <c r="E207" s="100" t="s">
        <v>65</v>
      </c>
      <c r="F207" s="99" t="s">
        <v>156</v>
      </c>
      <c r="G207" s="100" t="s">
        <v>64</v>
      </c>
      <c r="H207" s="100" t="s">
        <v>65</v>
      </c>
      <c r="I207" s="100" t="s">
        <v>66</v>
      </c>
      <c r="J207" s="100" t="s">
        <v>66</v>
      </c>
      <c r="K207" s="99">
        <v>0</v>
      </c>
      <c r="L207" s="99">
        <v>0</v>
      </c>
      <c r="M207" s="99">
        <v>0</v>
      </c>
      <c r="N207" s="99">
        <v>3</v>
      </c>
      <c r="O207" s="99">
        <v>3</v>
      </c>
      <c r="P207" s="99" t="s">
        <v>68</v>
      </c>
      <c r="Q207" s="99" t="s">
        <v>68</v>
      </c>
      <c r="R207" s="97"/>
    </row>
    <row r="208" spans="2:18" x14ac:dyDescent="0.25">
      <c r="B208" s="99" t="s">
        <v>179</v>
      </c>
      <c r="C208" s="99" t="s">
        <v>180</v>
      </c>
      <c r="D208" s="100" t="s">
        <v>64</v>
      </c>
      <c r="E208" s="100" t="s">
        <v>65</v>
      </c>
      <c r="F208" s="99" t="s">
        <v>156</v>
      </c>
      <c r="G208" s="100" t="s">
        <v>65</v>
      </c>
      <c r="H208" s="100" t="s">
        <v>64</v>
      </c>
      <c r="I208" s="100" t="s">
        <v>66</v>
      </c>
      <c r="J208" s="100" t="s">
        <v>66</v>
      </c>
      <c r="K208" s="99">
        <v>0</v>
      </c>
      <c r="L208" s="99">
        <v>0</v>
      </c>
      <c r="M208" s="99">
        <v>0</v>
      </c>
      <c r="N208" s="99">
        <v>3</v>
      </c>
      <c r="O208" s="99">
        <v>3</v>
      </c>
      <c r="P208" s="99" t="s">
        <v>68</v>
      </c>
      <c r="Q208" s="99" t="s">
        <v>68</v>
      </c>
      <c r="R208" s="97"/>
    </row>
    <row r="209" spans="2:18" x14ac:dyDescent="0.25">
      <c r="B209" s="99" t="s">
        <v>203</v>
      </c>
      <c r="C209" s="99" t="s">
        <v>204</v>
      </c>
      <c r="D209" s="100" t="s">
        <v>65</v>
      </c>
      <c r="E209" s="100" t="s">
        <v>64</v>
      </c>
      <c r="F209" s="99">
        <v>2575859231901</v>
      </c>
      <c r="G209" s="100" t="s">
        <v>64</v>
      </c>
      <c r="H209" s="100" t="s">
        <v>64</v>
      </c>
      <c r="I209" s="100" t="s">
        <v>65</v>
      </c>
      <c r="J209" s="100" t="s">
        <v>66</v>
      </c>
      <c r="K209" s="99">
        <v>0</v>
      </c>
      <c r="L209" s="99">
        <v>0</v>
      </c>
      <c r="M209" s="99">
        <v>0</v>
      </c>
      <c r="N209" s="99">
        <v>3</v>
      </c>
      <c r="O209" s="99">
        <v>3</v>
      </c>
      <c r="P209" s="99" t="s">
        <v>68</v>
      </c>
      <c r="Q209" s="99" t="s">
        <v>68</v>
      </c>
      <c r="R209" s="97"/>
    </row>
    <row r="210" spans="2:18" x14ac:dyDescent="0.25">
      <c r="B210" s="99" t="s">
        <v>125</v>
      </c>
      <c r="C210" s="99" t="s">
        <v>205</v>
      </c>
      <c r="D210" s="100" t="s">
        <v>64</v>
      </c>
      <c r="E210" s="100" t="s">
        <v>65</v>
      </c>
      <c r="F210" s="99">
        <v>2376241410101</v>
      </c>
      <c r="G210" s="100" t="s">
        <v>64</v>
      </c>
      <c r="H210" s="100" t="s">
        <v>64</v>
      </c>
      <c r="I210" s="100" t="s">
        <v>65</v>
      </c>
      <c r="J210" s="100" t="s">
        <v>66</v>
      </c>
      <c r="K210" s="99">
        <v>0</v>
      </c>
      <c r="L210" s="99">
        <v>0</v>
      </c>
      <c r="M210" s="99">
        <v>0</v>
      </c>
      <c r="N210" s="99">
        <v>3</v>
      </c>
      <c r="O210" s="99">
        <v>3</v>
      </c>
      <c r="P210" s="99" t="s">
        <v>68</v>
      </c>
      <c r="Q210" s="99" t="s">
        <v>68</v>
      </c>
      <c r="R210" s="97"/>
    </row>
    <row r="211" spans="2:18" x14ac:dyDescent="0.25">
      <c r="B211" s="99" t="s">
        <v>206</v>
      </c>
      <c r="C211" s="99" t="s">
        <v>207</v>
      </c>
      <c r="D211" s="100" t="s">
        <v>65</v>
      </c>
      <c r="E211" s="100" t="s">
        <v>64</v>
      </c>
      <c r="F211" s="99">
        <v>2453868740101</v>
      </c>
      <c r="G211" s="100" t="s">
        <v>64</v>
      </c>
      <c r="H211" s="100" t="s">
        <v>64</v>
      </c>
      <c r="I211" s="100" t="s">
        <v>65</v>
      </c>
      <c r="J211" s="100" t="s">
        <v>66</v>
      </c>
      <c r="K211" s="99">
        <v>0</v>
      </c>
      <c r="L211" s="99">
        <v>0</v>
      </c>
      <c r="M211" s="99">
        <v>0</v>
      </c>
      <c r="N211" s="99">
        <v>3</v>
      </c>
      <c r="O211" s="99">
        <v>3</v>
      </c>
      <c r="P211" s="99" t="s">
        <v>68</v>
      </c>
      <c r="Q211" s="99" t="s">
        <v>68</v>
      </c>
      <c r="R211" s="97"/>
    </row>
    <row r="212" spans="2:18" x14ac:dyDescent="0.25">
      <c r="B212" s="99" t="s">
        <v>89</v>
      </c>
      <c r="C212" s="99" t="s">
        <v>208</v>
      </c>
      <c r="D212" s="100" t="s">
        <v>64</v>
      </c>
      <c r="E212" s="100" t="s">
        <v>65</v>
      </c>
      <c r="F212" s="99">
        <v>2484903701416</v>
      </c>
      <c r="G212" s="100" t="s">
        <v>64</v>
      </c>
      <c r="H212" s="100" t="s">
        <v>64</v>
      </c>
      <c r="I212" s="100" t="s">
        <v>65</v>
      </c>
      <c r="J212" s="100" t="s">
        <v>66</v>
      </c>
      <c r="K212" s="99">
        <v>0</v>
      </c>
      <c r="L212" s="99">
        <v>0</v>
      </c>
      <c r="M212" s="99">
        <v>0</v>
      </c>
      <c r="N212" s="99">
        <v>3</v>
      </c>
      <c r="O212" s="99">
        <v>3</v>
      </c>
      <c r="P212" s="99" t="s">
        <v>68</v>
      </c>
      <c r="Q212" s="99" t="s">
        <v>68</v>
      </c>
      <c r="R212" s="97"/>
    </row>
    <row r="213" spans="2:18" x14ac:dyDescent="0.25">
      <c r="B213" s="99" t="s">
        <v>209</v>
      </c>
      <c r="C213" s="99" t="s">
        <v>210</v>
      </c>
      <c r="D213" s="100" t="s">
        <v>64</v>
      </c>
      <c r="E213" s="100" t="s">
        <v>65</v>
      </c>
      <c r="F213" s="99">
        <v>2607699670904</v>
      </c>
      <c r="G213" s="100" t="s">
        <v>64</v>
      </c>
      <c r="H213" s="100" t="s">
        <v>65</v>
      </c>
      <c r="I213" s="100" t="s">
        <v>66</v>
      </c>
      <c r="J213" s="100" t="s">
        <v>66</v>
      </c>
      <c r="K213" s="99">
        <v>0</v>
      </c>
      <c r="L213" s="99">
        <v>0</v>
      </c>
      <c r="M213" s="99">
        <v>0</v>
      </c>
      <c r="N213" s="99">
        <v>3</v>
      </c>
      <c r="O213" s="99">
        <v>3</v>
      </c>
      <c r="P213" s="99" t="s">
        <v>68</v>
      </c>
      <c r="Q213" s="99" t="s">
        <v>68</v>
      </c>
      <c r="R213" s="97"/>
    </row>
    <row r="214" spans="2:18" x14ac:dyDescent="0.25">
      <c r="B214" s="99" t="s">
        <v>154</v>
      </c>
      <c r="C214" s="99" t="s">
        <v>211</v>
      </c>
      <c r="D214" s="100" t="s">
        <v>64</v>
      </c>
      <c r="E214" s="100" t="s">
        <v>65</v>
      </c>
      <c r="F214" s="99">
        <v>1895113381609</v>
      </c>
      <c r="G214" s="100" t="s">
        <v>64</v>
      </c>
      <c r="H214" s="100" t="s">
        <v>64</v>
      </c>
      <c r="I214" s="100" t="s">
        <v>65</v>
      </c>
      <c r="J214" s="100" t="s">
        <v>66</v>
      </c>
      <c r="K214" s="99">
        <v>0</v>
      </c>
      <c r="L214" s="99">
        <v>0</v>
      </c>
      <c r="M214" s="99">
        <v>0</v>
      </c>
      <c r="N214" s="99">
        <v>3</v>
      </c>
      <c r="O214" s="99">
        <v>3</v>
      </c>
      <c r="P214" s="99" t="s">
        <v>68</v>
      </c>
      <c r="Q214" s="99" t="s">
        <v>68</v>
      </c>
      <c r="R214" s="97"/>
    </row>
    <row r="215" spans="2:18" x14ac:dyDescent="0.25">
      <c r="B215" s="99" t="s">
        <v>189</v>
      </c>
      <c r="C215" s="99" t="s">
        <v>190</v>
      </c>
      <c r="D215" s="100" t="s">
        <v>64</v>
      </c>
      <c r="E215" s="100" t="s">
        <v>65</v>
      </c>
      <c r="F215" s="99">
        <v>1808679890101</v>
      </c>
      <c r="G215" s="100" t="s">
        <v>64</v>
      </c>
      <c r="H215" s="100" t="s">
        <v>64</v>
      </c>
      <c r="I215" s="100" t="s">
        <v>66</v>
      </c>
      <c r="J215" s="100" t="s">
        <v>65</v>
      </c>
      <c r="K215" s="99">
        <v>0</v>
      </c>
      <c r="L215" s="99">
        <v>0</v>
      </c>
      <c r="M215" s="99">
        <v>0</v>
      </c>
      <c r="N215" s="99">
        <v>3</v>
      </c>
      <c r="O215" s="99">
        <v>3</v>
      </c>
      <c r="P215" s="99" t="s">
        <v>68</v>
      </c>
      <c r="Q215" s="99" t="s">
        <v>68</v>
      </c>
      <c r="R215" s="97"/>
    </row>
    <row r="216" spans="2:18" x14ac:dyDescent="0.25">
      <c r="B216" s="96">
        <v>0</v>
      </c>
      <c r="C216" s="96">
        <v>0</v>
      </c>
      <c r="D216" s="27" t="s">
        <v>64</v>
      </c>
      <c r="E216" s="27" t="s">
        <v>64</v>
      </c>
      <c r="F216" s="96">
        <v>0</v>
      </c>
      <c r="G216" s="27" t="s">
        <v>64</v>
      </c>
      <c r="H216" s="27" t="s">
        <v>64</v>
      </c>
      <c r="I216" s="27" t="s">
        <v>66</v>
      </c>
      <c r="J216" s="27" t="s">
        <v>66</v>
      </c>
      <c r="K216" s="96">
        <v>0</v>
      </c>
      <c r="L216" s="96">
        <v>0</v>
      </c>
      <c r="M216" s="96">
        <v>0</v>
      </c>
      <c r="N216" s="96">
        <v>0</v>
      </c>
      <c r="O216" s="96">
        <v>0</v>
      </c>
      <c r="P216" s="96">
        <v>0</v>
      </c>
      <c r="Q216" s="96">
        <v>0</v>
      </c>
    </row>
    <row r="218" spans="2:18" ht="15.75" x14ac:dyDescent="0.25">
      <c r="B218" s="182" t="s">
        <v>0</v>
      </c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</row>
    <row r="219" spans="2:18" x14ac:dyDescent="0.25">
      <c r="B219" s="2" t="s">
        <v>1</v>
      </c>
      <c r="C219" s="183" t="s">
        <v>59</v>
      </c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3"/>
    </row>
    <row r="220" spans="2:18" x14ac:dyDescent="0.25">
      <c r="B220" s="4"/>
      <c r="C220" s="5"/>
      <c r="D220" s="5"/>
      <c r="E220" s="5"/>
      <c r="F220" s="6"/>
      <c r="G220" s="6"/>
      <c r="H220" s="6"/>
      <c r="I220" s="6"/>
      <c r="J220" s="5"/>
      <c r="K220" s="5"/>
      <c r="L220" s="5"/>
      <c r="M220" s="5"/>
      <c r="N220" s="5"/>
      <c r="O220" s="5"/>
      <c r="P220" s="7"/>
    </row>
    <row r="221" spans="2:18" x14ac:dyDescent="0.25">
      <c r="B221" s="2" t="s">
        <v>3</v>
      </c>
      <c r="C221" s="183" t="s">
        <v>50</v>
      </c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3"/>
    </row>
    <row r="222" spans="2:18" ht="15.75" thickBot="1" x14ac:dyDescent="0.3">
      <c r="B222" s="184" t="s">
        <v>5</v>
      </c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9"/>
    </row>
    <row r="223" spans="2:18" ht="15.75" thickBot="1" x14ac:dyDescent="0.3">
      <c r="B223" s="185" t="s">
        <v>6</v>
      </c>
      <c r="C223" s="186"/>
      <c r="D223" s="186"/>
      <c r="E223" s="186"/>
      <c r="F223" s="186"/>
      <c r="G223" s="187"/>
      <c r="H223" s="185" t="s">
        <v>7</v>
      </c>
      <c r="I223" s="186"/>
      <c r="J223" s="187"/>
      <c r="K223" s="188" t="s">
        <v>8</v>
      </c>
      <c r="L223" s="189"/>
      <c r="M223" s="189"/>
      <c r="N223" s="188" t="s">
        <v>9</v>
      </c>
      <c r="O223" s="190"/>
      <c r="P223" s="9"/>
    </row>
    <row r="224" spans="2:18" ht="39" thickBot="1" x14ac:dyDescent="0.3">
      <c r="B224" s="11" t="s">
        <v>10</v>
      </c>
      <c r="C224" s="12" t="s">
        <v>11</v>
      </c>
      <c r="D224" s="12" t="s">
        <v>12</v>
      </c>
      <c r="E224" s="12" t="s">
        <v>13</v>
      </c>
      <c r="F224" s="12" t="s">
        <v>14</v>
      </c>
      <c r="G224" s="13" t="s">
        <v>15</v>
      </c>
      <c r="H224" s="11" t="s">
        <v>16</v>
      </c>
      <c r="I224" s="14" t="s">
        <v>17</v>
      </c>
      <c r="J224" s="13" t="s">
        <v>18</v>
      </c>
      <c r="K224" s="15" t="s">
        <v>19</v>
      </c>
      <c r="L224" s="16" t="s">
        <v>20</v>
      </c>
      <c r="M224" s="17" t="s">
        <v>21</v>
      </c>
      <c r="N224" s="191" t="s">
        <v>22</v>
      </c>
      <c r="O224" s="192"/>
      <c r="P224" s="18"/>
    </row>
    <row r="225" spans="2:18" x14ac:dyDescent="0.25">
      <c r="B225" s="19">
        <v>13</v>
      </c>
      <c r="C225" s="20"/>
      <c r="D225" s="20"/>
      <c r="E225" s="21" t="s">
        <v>23</v>
      </c>
      <c r="F225" s="22"/>
      <c r="G225" s="23" t="s">
        <v>49</v>
      </c>
      <c r="H225" s="24" t="s">
        <v>61</v>
      </c>
      <c r="I225" s="25" t="s">
        <v>291</v>
      </c>
      <c r="J225" s="26">
        <v>114065.79</v>
      </c>
      <c r="K225" s="27">
        <v>1602696</v>
      </c>
      <c r="L225" s="27">
        <v>1668096</v>
      </c>
      <c r="M225" s="27">
        <v>138936</v>
      </c>
      <c r="N225" s="193"/>
      <c r="O225" s="194"/>
      <c r="P225" s="28"/>
    </row>
    <row r="226" spans="2:18" x14ac:dyDescent="0.25">
      <c r="B226" s="29"/>
      <c r="C226" s="30"/>
      <c r="D226" s="30"/>
      <c r="E226" s="21"/>
      <c r="F226" s="22"/>
      <c r="G226" s="23"/>
      <c r="H226" s="24"/>
      <c r="I226" s="25"/>
      <c r="J226" s="26"/>
      <c r="K226" s="31"/>
      <c r="L226" s="32"/>
      <c r="M226" s="33"/>
      <c r="N226" s="180"/>
      <c r="O226" s="181"/>
      <c r="P226" s="28"/>
    </row>
    <row r="227" spans="2:18" x14ac:dyDescent="0.25">
      <c r="B227" s="29"/>
      <c r="C227" s="30"/>
      <c r="D227" s="30"/>
      <c r="E227" s="21"/>
      <c r="F227" s="22"/>
      <c r="G227" s="23"/>
      <c r="H227" s="24"/>
      <c r="I227" s="25"/>
      <c r="J227" s="26"/>
      <c r="K227" s="31"/>
      <c r="L227" s="32"/>
      <c r="M227" s="33"/>
      <c r="N227" s="180"/>
      <c r="O227" s="181"/>
      <c r="P227" s="28"/>
    </row>
    <row r="228" spans="2:18" x14ac:dyDescent="0.25">
      <c r="B228" s="29"/>
      <c r="C228" s="30"/>
      <c r="D228" s="30"/>
      <c r="E228" s="21"/>
      <c r="F228" s="22"/>
      <c r="G228" s="23"/>
      <c r="H228" s="24"/>
      <c r="I228" s="25"/>
      <c r="J228" s="26"/>
      <c r="K228" s="31"/>
      <c r="L228" s="32"/>
      <c r="M228" s="33"/>
      <c r="N228" s="180"/>
      <c r="O228" s="181"/>
      <c r="P228" s="28"/>
    </row>
    <row r="229" spans="2:18" x14ac:dyDescent="0.25">
      <c r="B229" s="29"/>
      <c r="C229" s="30"/>
      <c r="D229" s="30"/>
      <c r="E229" s="34"/>
      <c r="F229" s="35"/>
      <c r="G229" s="36"/>
      <c r="H229" s="37"/>
      <c r="I229" s="38"/>
      <c r="J229" s="39"/>
      <c r="K229" s="40"/>
      <c r="L229" s="41"/>
      <c r="M229" s="42"/>
      <c r="N229" s="180"/>
      <c r="O229" s="181"/>
      <c r="P229" s="28"/>
    </row>
    <row r="230" spans="2:18" ht="15.75" thickBot="1" x14ac:dyDescent="0.3">
      <c r="B230" s="43"/>
      <c r="C230" s="44"/>
      <c r="D230" s="44"/>
      <c r="E230" s="45"/>
      <c r="F230" s="46"/>
      <c r="G230" s="47"/>
      <c r="H230" s="48"/>
      <c r="I230" s="49"/>
      <c r="J230" s="50"/>
      <c r="K230" s="51"/>
      <c r="L230" s="52"/>
      <c r="M230" s="53"/>
      <c r="N230" s="195"/>
      <c r="O230" s="196"/>
      <c r="P230" s="28"/>
    </row>
    <row r="233" spans="2:18" x14ac:dyDescent="0.25">
      <c r="B233" s="56"/>
      <c r="C233" s="197" t="s">
        <v>26</v>
      </c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56"/>
    </row>
    <row r="234" spans="2:18" ht="15.75" thickBot="1" x14ac:dyDescent="0.3">
      <c r="B234" s="198" t="s">
        <v>27</v>
      </c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88"/>
    </row>
    <row r="235" spans="2:18" ht="36" customHeight="1" thickBot="1" x14ac:dyDescent="0.3">
      <c r="B235" s="199" t="s">
        <v>28</v>
      </c>
      <c r="C235" s="199"/>
      <c r="D235" s="199"/>
      <c r="E235" s="199"/>
      <c r="F235" s="200"/>
      <c r="G235" s="185" t="s">
        <v>29</v>
      </c>
      <c r="H235" s="186"/>
      <c r="I235" s="186"/>
      <c r="J235" s="187"/>
      <c r="K235" s="186" t="s">
        <v>30</v>
      </c>
      <c r="L235" s="186"/>
      <c r="M235" s="186"/>
      <c r="N235" s="186"/>
      <c r="O235" s="187"/>
      <c r="P235" s="185" t="s">
        <v>31</v>
      </c>
      <c r="Q235" s="187"/>
      <c r="R235" s="89"/>
    </row>
    <row r="236" spans="2:18" ht="51.75" thickBot="1" x14ac:dyDescent="0.3">
      <c r="B236" s="201" t="s">
        <v>32</v>
      </c>
      <c r="C236" s="202"/>
      <c r="D236" s="57" t="s">
        <v>33</v>
      </c>
      <c r="E236" s="58" t="s">
        <v>34</v>
      </c>
      <c r="F236" s="13" t="s">
        <v>35</v>
      </c>
      <c r="G236" s="11" t="s">
        <v>36</v>
      </c>
      <c r="H236" s="59" t="s">
        <v>37</v>
      </c>
      <c r="I236" s="17" t="s">
        <v>38</v>
      </c>
      <c r="J236" s="13" t="s">
        <v>39</v>
      </c>
      <c r="K236" s="60" t="s">
        <v>40</v>
      </c>
      <c r="L236" s="57" t="s">
        <v>41</v>
      </c>
      <c r="M236" s="57" t="s">
        <v>42</v>
      </c>
      <c r="N236" s="58" t="s">
        <v>43</v>
      </c>
      <c r="O236" s="61" t="s">
        <v>44</v>
      </c>
      <c r="P236" s="62" t="s">
        <v>45</v>
      </c>
      <c r="Q236" s="63" t="s">
        <v>46</v>
      </c>
      <c r="R236" s="95"/>
    </row>
    <row r="237" spans="2:18" x14ac:dyDescent="0.25">
      <c r="B237" s="64" t="s">
        <v>105</v>
      </c>
      <c r="C237" s="65" t="s">
        <v>292</v>
      </c>
      <c r="D237" s="66" t="s">
        <v>64</v>
      </c>
      <c r="E237" s="66" t="s">
        <v>65</v>
      </c>
      <c r="F237" s="67">
        <v>1579843381615</v>
      </c>
      <c r="G237" s="66" t="s">
        <v>64</v>
      </c>
      <c r="H237" s="66" t="s">
        <v>65</v>
      </c>
      <c r="I237" s="66" t="s">
        <v>66</v>
      </c>
      <c r="J237" s="66" t="s">
        <v>66</v>
      </c>
      <c r="K237" s="68">
        <v>0</v>
      </c>
      <c r="L237" s="68">
        <v>0</v>
      </c>
      <c r="M237" s="68">
        <v>0</v>
      </c>
      <c r="N237" s="68" t="s">
        <v>65</v>
      </c>
      <c r="O237" s="68">
        <v>0</v>
      </c>
      <c r="P237" s="68" t="s">
        <v>68</v>
      </c>
      <c r="Q237" s="68" t="s">
        <v>68</v>
      </c>
      <c r="R237" s="64"/>
    </row>
    <row r="238" spans="2:18" x14ac:dyDescent="0.25">
      <c r="B238" s="64" t="s">
        <v>293</v>
      </c>
      <c r="C238" s="65" t="s">
        <v>294</v>
      </c>
      <c r="D238" s="66" t="s">
        <v>64</v>
      </c>
      <c r="E238" s="66" t="s">
        <v>65</v>
      </c>
      <c r="F238" s="67">
        <v>1720368280101</v>
      </c>
      <c r="G238" s="66" t="s">
        <v>64</v>
      </c>
      <c r="H238" s="66" t="s">
        <v>64</v>
      </c>
      <c r="I238" s="66" t="s">
        <v>65</v>
      </c>
      <c r="J238" s="66" t="s">
        <v>66</v>
      </c>
      <c r="K238" s="68">
        <v>0</v>
      </c>
      <c r="L238" s="68">
        <v>0</v>
      </c>
      <c r="M238" s="68">
        <v>0</v>
      </c>
      <c r="N238" s="68" t="s">
        <v>65</v>
      </c>
      <c r="O238" s="68">
        <v>0</v>
      </c>
      <c r="P238" s="68" t="s">
        <v>68</v>
      </c>
      <c r="Q238" s="68" t="s">
        <v>68</v>
      </c>
      <c r="R238" s="64"/>
    </row>
    <row r="239" spans="2:18" x14ac:dyDescent="0.25">
      <c r="B239" s="64" t="s">
        <v>105</v>
      </c>
      <c r="C239" s="65" t="s">
        <v>295</v>
      </c>
      <c r="D239" s="66" t="s">
        <v>64</v>
      </c>
      <c r="E239" s="66" t="s">
        <v>65</v>
      </c>
      <c r="F239" s="67">
        <v>2437892701608</v>
      </c>
      <c r="G239" s="66" t="s">
        <v>64</v>
      </c>
      <c r="H239" s="66" t="s">
        <v>64</v>
      </c>
      <c r="I239" s="66" t="s">
        <v>65</v>
      </c>
      <c r="J239" s="66" t="s">
        <v>66</v>
      </c>
      <c r="K239" s="68">
        <v>0</v>
      </c>
      <c r="L239" s="68">
        <v>0</v>
      </c>
      <c r="M239" s="68">
        <v>0</v>
      </c>
      <c r="N239" s="68" t="s">
        <v>65</v>
      </c>
      <c r="O239" s="68">
        <v>0</v>
      </c>
      <c r="P239" s="68" t="s">
        <v>68</v>
      </c>
      <c r="Q239" s="68" t="s">
        <v>68</v>
      </c>
      <c r="R239" s="64"/>
    </row>
    <row r="240" spans="2:18" x14ac:dyDescent="0.25">
      <c r="B240" s="64" t="s">
        <v>296</v>
      </c>
      <c r="C240" s="65" t="s">
        <v>297</v>
      </c>
      <c r="D240" s="66" t="s">
        <v>64</v>
      </c>
      <c r="E240" s="66" t="s">
        <v>65</v>
      </c>
      <c r="F240" s="67">
        <v>2526720541801</v>
      </c>
      <c r="G240" s="66" t="s">
        <v>64</v>
      </c>
      <c r="H240" s="66" t="s">
        <v>64</v>
      </c>
      <c r="I240" s="66" t="s">
        <v>65</v>
      </c>
      <c r="J240" s="66" t="s">
        <v>66</v>
      </c>
      <c r="K240" s="68">
        <v>0</v>
      </c>
      <c r="L240" s="68">
        <v>0</v>
      </c>
      <c r="M240" s="68">
        <v>0</v>
      </c>
      <c r="N240" s="68" t="s">
        <v>65</v>
      </c>
      <c r="O240" s="68">
        <v>0</v>
      </c>
      <c r="P240" s="68" t="s">
        <v>68</v>
      </c>
      <c r="Q240" s="68" t="s">
        <v>68</v>
      </c>
      <c r="R240" s="64"/>
    </row>
    <row r="241" spans="2:18" x14ac:dyDescent="0.25">
      <c r="B241" s="64" t="s">
        <v>177</v>
      </c>
      <c r="C241" s="65" t="s">
        <v>86</v>
      </c>
      <c r="D241" s="66" t="s">
        <v>64</v>
      </c>
      <c r="E241" s="66" t="s">
        <v>65</v>
      </c>
      <c r="F241" s="67">
        <v>3626547000101</v>
      </c>
      <c r="G241" s="66" t="s">
        <v>64</v>
      </c>
      <c r="H241" s="66" t="s">
        <v>64</v>
      </c>
      <c r="I241" s="66" t="s">
        <v>65</v>
      </c>
      <c r="J241" s="66" t="s">
        <v>66</v>
      </c>
      <c r="K241" s="68">
        <v>0</v>
      </c>
      <c r="L241" s="68">
        <v>0</v>
      </c>
      <c r="M241" s="68">
        <v>0</v>
      </c>
      <c r="N241" s="68" t="s">
        <v>65</v>
      </c>
      <c r="O241" s="68">
        <v>0</v>
      </c>
      <c r="P241" s="68" t="s">
        <v>68</v>
      </c>
      <c r="Q241" s="68" t="s">
        <v>68</v>
      </c>
      <c r="R241" s="64"/>
    </row>
    <row r="242" spans="2:18" x14ac:dyDescent="0.25">
      <c r="B242" s="64" t="s">
        <v>154</v>
      </c>
      <c r="C242" s="65" t="s">
        <v>298</v>
      </c>
      <c r="D242" s="66" t="s">
        <v>64</v>
      </c>
      <c r="E242" s="66" t="s">
        <v>65</v>
      </c>
      <c r="F242" s="67">
        <v>2508442651904</v>
      </c>
      <c r="G242" s="66" t="s">
        <v>64</v>
      </c>
      <c r="H242" s="66" t="s">
        <v>64</v>
      </c>
      <c r="I242" s="66" t="s">
        <v>65</v>
      </c>
      <c r="J242" s="66" t="s">
        <v>66</v>
      </c>
      <c r="K242" s="68">
        <v>0</v>
      </c>
      <c r="L242" s="68">
        <v>0</v>
      </c>
      <c r="M242" s="68">
        <v>0</v>
      </c>
      <c r="N242" s="68" t="s">
        <v>65</v>
      </c>
      <c r="O242" s="68">
        <v>0</v>
      </c>
      <c r="P242" s="68" t="s">
        <v>68</v>
      </c>
      <c r="Q242" s="68" t="s">
        <v>68</v>
      </c>
      <c r="R242" s="64"/>
    </row>
    <row r="243" spans="2:18" x14ac:dyDescent="0.25">
      <c r="B243" s="64" t="s">
        <v>116</v>
      </c>
      <c r="C243" s="65" t="s">
        <v>299</v>
      </c>
      <c r="D243" s="66" t="s">
        <v>64</v>
      </c>
      <c r="E243" s="66" t="s">
        <v>65</v>
      </c>
      <c r="F243" s="67">
        <v>2425499771212</v>
      </c>
      <c r="G243" s="66" t="s">
        <v>64</v>
      </c>
      <c r="H243" s="66" t="s">
        <v>64</v>
      </c>
      <c r="I243" s="66" t="s">
        <v>65</v>
      </c>
      <c r="J243" s="66" t="s">
        <v>66</v>
      </c>
      <c r="K243" s="68">
        <v>0</v>
      </c>
      <c r="L243" s="68">
        <v>0</v>
      </c>
      <c r="M243" s="68">
        <v>0</v>
      </c>
      <c r="N243" s="68" t="s">
        <v>65</v>
      </c>
      <c r="O243" s="68">
        <v>0</v>
      </c>
      <c r="P243" s="68" t="s">
        <v>68</v>
      </c>
      <c r="Q243" s="68" t="s">
        <v>68</v>
      </c>
      <c r="R243" s="64"/>
    </row>
    <row r="244" spans="2:18" x14ac:dyDescent="0.25">
      <c r="B244" s="64" t="s">
        <v>181</v>
      </c>
      <c r="C244" s="65" t="s">
        <v>300</v>
      </c>
      <c r="D244" s="66" t="s">
        <v>64</v>
      </c>
      <c r="E244" s="66" t="s">
        <v>65</v>
      </c>
      <c r="F244" s="67">
        <v>2467776721609</v>
      </c>
      <c r="G244" s="66" t="s">
        <v>64</v>
      </c>
      <c r="H244" s="66" t="s">
        <v>65</v>
      </c>
      <c r="I244" s="66" t="s">
        <v>66</v>
      </c>
      <c r="J244" s="66" t="s">
        <v>66</v>
      </c>
      <c r="K244" s="68">
        <v>0</v>
      </c>
      <c r="L244" s="68">
        <v>0</v>
      </c>
      <c r="M244" s="68">
        <v>0</v>
      </c>
      <c r="N244" s="68" t="s">
        <v>65</v>
      </c>
      <c r="O244" s="68">
        <v>0</v>
      </c>
      <c r="P244" s="68" t="s">
        <v>68</v>
      </c>
      <c r="Q244" s="68" t="s">
        <v>68</v>
      </c>
      <c r="R244" s="64"/>
    </row>
    <row r="245" spans="2:18" x14ac:dyDescent="0.25">
      <c r="B245" s="64" t="s">
        <v>131</v>
      </c>
      <c r="C245" s="65" t="s">
        <v>301</v>
      </c>
      <c r="D245" s="66" t="s">
        <v>64</v>
      </c>
      <c r="E245" s="66" t="s">
        <v>65</v>
      </c>
      <c r="F245" s="67">
        <v>2419750180805</v>
      </c>
      <c r="G245" s="66" t="s">
        <v>64</v>
      </c>
      <c r="H245" s="66" t="s">
        <v>64</v>
      </c>
      <c r="I245" s="66" t="s">
        <v>65</v>
      </c>
      <c r="J245" s="66" t="s">
        <v>66</v>
      </c>
      <c r="K245" s="68">
        <v>0</v>
      </c>
      <c r="L245" s="68">
        <v>0</v>
      </c>
      <c r="M245" s="68">
        <v>0</v>
      </c>
      <c r="N245" s="68" t="s">
        <v>65</v>
      </c>
      <c r="O245" s="68">
        <v>0</v>
      </c>
      <c r="P245" s="68" t="s">
        <v>68</v>
      </c>
      <c r="Q245" s="68" t="s">
        <v>68</v>
      </c>
      <c r="R245" s="64"/>
    </row>
    <row r="246" spans="2:18" x14ac:dyDescent="0.25">
      <c r="B246" s="64" t="s">
        <v>121</v>
      </c>
      <c r="C246" s="65" t="s">
        <v>302</v>
      </c>
      <c r="D246" s="66" t="s">
        <v>64</v>
      </c>
      <c r="E246" s="66" t="s">
        <v>65</v>
      </c>
      <c r="F246" s="67">
        <v>1958674241003</v>
      </c>
      <c r="G246" s="66" t="s">
        <v>64</v>
      </c>
      <c r="H246" s="66" t="s">
        <v>64</v>
      </c>
      <c r="I246" s="66" t="s">
        <v>65</v>
      </c>
      <c r="J246" s="66" t="s">
        <v>66</v>
      </c>
      <c r="K246" s="68">
        <v>0</v>
      </c>
      <c r="L246" s="68">
        <v>0</v>
      </c>
      <c r="M246" s="68">
        <v>0</v>
      </c>
      <c r="N246" s="68" t="s">
        <v>65</v>
      </c>
      <c r="O246" s="68">
        <v>0</v>
      </c>
      <c r="P246" s="68" t="s">
        <v>68</v>
      </c>
      <c r="Q246" s="68" t="s">
        <v>68</v>
      </c>
      <c r="R246" s="64"/>
    </row>
    <row r="247" spans="2:18" x14ac:dyDescent="0.25">
      <c r="B247" s="64" t="s">
        <v>303</v>
      </c>
      <c r="C247" s="65" t="s">
        <v>304</v>
      </c>
      <c r="D247" s="66" t="s">
        <v>64</v>
      </c>
      <c r="E247" s="66" t="s">
        <v>65</v>
      </c>
      <c r="F247" s="67">
        <v>2562656070101</v>
      </c>
      <c r="G247" s="66" t="s">
        <v>64</v>
      </c>
      <c r="H247" s="66" t="s">
        <v>64</v>
      </c>
      <c r="I247" s="66" t="s">
        <v>65</v>
      </c>
      <c r="J247" s="66" t="s">
        <v>66</v>
      </c>
      <c r="K247" s="68">
        <v>0</v>
      </c>
      <c r="L247" s="68">
        <v>0</v>
      </c>
      <c r="M247" s="68">
        <v>0</v>
      </c>
      <c r="N247" s="68" t="s">
        <v>65</v>
      </c>
      <c r="O247" s="68">
        <v>0</v>
      </c>
      <c r="P247" s="68" t="s">
        <v>68</v>
      </c>
      <c r="Q247" s="68" t="s">
        <v>68</v>
      </c>
      <c r="R247" s="64"/>
    </row>
    <row r="248" spans="2:18" x14ac:dyDescent="0.25">
      <c r="B248" s="64" t="s">
        <v>101</v>
      </c>
      <c r="C248" s="65" t="s">
        <v>305</v>
      </c>
      <c r="D248" s="66" t="s">
        <v>64</v>
      </c>
      <c r="E248" s="66" t="s">
        <v>65</v>
      </c>
      <c r="F248" s="67">
        <v>1939971931406</v>
      </c>
      <c r="G248" s="66" t="s">
        <v>64</v>
      </c>
      <c r="H248" s="66" t="s">
        <v>64</v>
      </c>
      <c r="I248" s="66" t="s">
        <v>65</v>
      </c>
      <c r="J248" s="66" t="s">
        <v>66</v>
      </c>
      <c r="K248" s="68">
        <v>0</v>
      </c>
      <c r="L248" s="68">
        <v>0</v>
      </c>
      <c r="M248" s="68">
        <v>0</v>
      </c>
      <c r="N248" s="68" t="s">
        <v>65</v>
      </c>
      <c r="O248" s="68">
        <v>0</v>
      </c>
      <c r="P248" s="68" t="s">
        <v>68</v>
      </c>
      <c r="Q248" s="68" t="s">
        <v>68</v>
      </c>
      <c r="R248" s="64"/>
    </row>
    <row r="249" spans="2:18" x14ac:dyDescent="0.25">
      <c r="B249" s="64" t="s">
        <v>306</v>
      </c>
      <c r="C249" s="65" t="s">
        <v>307</v>
      </c>
      <c r="D249" s="66" t="s">
        <v>64</v>
      </c>
      <c r="E249" s="66" t="s">
        <v>65</v>
      </c>
      <c r="F249" s="67">
        <v>1747238811609</v>
      </c>
      <c r="G249" s="66" t="s">
        <v>64</v>
      </c>
      <c r="H249" s="66" t="s">
        <v>65</v>
      </c>
      <c r="I249" s="66" t="s">
        <v>66</v>
      </c>
      <c r="J249" s="66" t="s">
        <v>66</v>
      </c>
      <c r="K249" s="68">
        <v>0</v>
      </c>
      <c r="L249" s="68">
        <v>0</v>
      </c>
      <c r="M249" s="68">
        <v>0</v>
      </c>
      <c r="N249" s="68" t="s">
        <v>65</v>
      </c>
      <c r="O249" s="68">
        <v>0</v>
      </c>
      <c r="P249" s="68" t="s">
        <v>68</v>
      </c>
      <c r="Q249" s="68" t="s">
        <v>68</v>
      </c>
      <c r="R249" s="64"/>
    </row>
    <row r="250" spans="2:18" x14ac:dyDescent="0.25">
      <c r="B250" s="64" t="s">
        <v>125</v>
      </c>
      <c r="C250" s="65" t="s">
        <v>308</v>
      </c>
      <c r="D250" s="66" t="s">
        <v>64</v>
      </c>
      <c r="E250" s="66" t="s">
        <v>65</v>
      </c>
      <c r="F250" s="67">
        <v>2394353030101</v>
      </c>
      <c r="G250" s="66" t="s">
        <v>64</v>
      </c>
      <c r="H250" s="66" t="s">
        <v>64</v>
      </c>
      <c r="I250" s="66" t="s">
        <v>65</v>
      </c>
      <c r="J250" s="66" t="s">
        <v>66</v>
      </c>
      <c r="K250" s="68">
        <v>0</v>
      </c>
      <c r="L250" s="68">
        <v>0</v>
      </c>
      <c r="M250" s="68">
        <v>0</v>
      </c>
      <c r="N250" s="68" t="s">
        <v>65</v>
      </c>
      <c r="O250" s="68">
        <v>0</v>
      </c>
      <c r="P250" s="68" t="s">
        <v>68</v>
      </c>
      <c r="Q250" s="68" t="s">
        <v>68</v>
      </c>
      <c r="R250" s="64"/>
    </row>
    <row r="251" spans="2:18" x14ac:dyDescent="0.25">
      <c r="B251" s="64" t="s">
        <v>309</v>
      </c>
      <c r="C251" s="65" t="s">
        <v>310</v>
      </c>
      <c r="D251" s="66" t="s">
        <v>64</v>
      </c>
      <c r="E251" s="66" t="s">
        <v>65</v>
      </c>
      <c r="F251" s="67">
        <v>1918463841215</v>
      </c>
      <c r="G251" s="66" t="s">
        <v>64</v>
      </c>
      <c r="H251" s="66" t="s">
        <v>64</v>
      </c>
      <c r="I251" s="66" t="s">
        <v>65</v>
      </c>
      <c r="J251" s="66" t="s">
        <v>66</v>
      </c>
      <c r="K251" s="68">
        <v>0</v>
      </c>
      <c r="L251" s="68">
        <v>0</v>
      </c>
      <c r="M251" s="68">
        <v>0</v>
      </c>
      <c r="N251" s="68" t="s">
        <v>65</v>
      </c>
      <c r="O251" s="68">
        <v>0</v>
      </c>
      <c r="P251" s="68" t="s">
        <v>68</v>
      </c>
      <c r="Q251" s="68" t="s">
        <v>68</v>
      </c>
      <c r="R251" s="64"/>
    </row>
    <row r="252" spans="2:18" x14ac:dyDescent="0.25">
      <c r="B252" s="64" t="s">
        <v>311</v>
      </c>
      <c r="C252" s="65" t="s">
        <v>86</v>
      </c>
      <c r="D252" s="66" t="s">
        <v>64</v>
      </c>
      <c r="E252" s="66" t="s">
        <v>65</v>
      </c>
      <c r="F252" s="67">
        <v>2414807870101</v>
      </c>
      <c r="G252" s="66" t="s">
        <v>64</v>
      </c>
      <c r="H252" s="66" t="s">
        <v>65</v>
      </c>
      <c r="I252" s="66" t="s">
        <v>66</v>
      </c>
      <c r="J252" s="66" t="s">
        <v>66</v>
      </c>
      <c r="K252" s="68">
        <v>0</v>
      </c>
      <c r="L252" s="68">
        <v>0</v>
      </c>
      <c r="M252" s="68">
        <v>0</v>
      </c>
      <c r="N252" s="68" t="s">
        <v>65</v>
      </c>
      <c r="O252" s="68">
        <v>0</v>
      </c>
      <c r="P252" s="68" t="s">
        <v>68</v>
      </c>
      <c r="Q252" s="68" t="s">
        <v>68</v>
      </c>
      <c r="R252" s="64"/>
    </row>
    <row r="253" spans="2:18" x14ac:dyDescent="0.25">
      <c r="B253" s="64" t="s">
        <v>89</v>
      </c>
      <c r="C253" s="65" t="s">
        <v>312</v>
      </c>
      <c r="D253" s="66" t="s">
        <v>64</v>
      </c>
      <c r="E253" s="66" t="s">
        <v>65</v>
      </c>
      <c r="F253" s="67">
        <v>2618255850803</v>
      </c>
      <c r="G253" s="66" t="s">
        <v>64</v>
      </c>
      <c r="H253" s="66" t="s">
        <v>64</v>
      </c>
      <c r="I253" s="66" t="s">
        <v>65</v>
      </c>
      <c r="J253" s="66" t="s">
        <v>66</v>
      </c>
      <c r="K253" s="68">
        <v>0</v>
      </c>
      <c r="L253" s="68">
        <v>0</v>
      </c>
      <c r="M253" s="68">
        <v>0</v>
      </c>
      <c r="N253" s="68" t="s">
        <v>65</v>
      </c>
      <c r="O253" s="68">
        <v>0</v>
      </c>
      <c r="P253" s="68" t="s">
        <v>68</v>
      </c>
      <c r="Q253" s="68" t="s">
        <v>68</v>
      </c>
      <c r="R253" s="64"/>
    </row>
    <row r="254" spans="2:18" x14ac:dyDescent="0.25">
      <c r="B254" s="64" t="s">
        <v>89</v>
      </c>
      <c r="C254" s="65" t="s">
        <v>313</v>
      </c>
      <c r="D254" s="66" t="s">
        <v>64</v>
      </c>
      <c r="E254" s="66" t="s">
        <v>65</v>
      </c>
      <c r="F254" s="67">
        <v>2501563421607</v>
      </c>
      <c r="G254" s="66" t="s">
        <v>64</v>
      </c>
      <c r="H254" s="66" t="s">
        <v>65</v>
      </c>
      <c r="I254" s="66" t="s">
        <v>66</v>
      </c>
      <c r="J254" s="66" t="s">
        <v>66</v>
      </c>
      <c r="K254" s="68">
        <v>0</v>
      </c>
      <c r="L254" s="68">
        <v>0</v>
      </c>
      <c r="M254" s="68">
        <v>0</v>
      </c>
      <c r="N254" s="68" t="s">
        <v>65</v>
      </c>
      <c r="O254" s="68">
        <v>0</v>
      </c>
      <c r="P254" s="68" t="s">
        <v>68</v>
      </c>
      <c r="Q254" s="68" t="s">
        <v>68</v>
      </c>
      <c r="R254" s="64"/>
    </row>
    <row r="255" spans="2:18" x14ac:dyDescent="0.25">
      <c r="B255" s="64" t="s">
        <v>121</v>
      </c>
      <c r="C255" s="65" t="s">
        <v>314</v>
      </c>
      <c r="D255" s="66" t="s">
        <v>64</v>
      </c>
      <c r="E255" s="66" t="s">
        <v>65</v>
      </c>
      <c r="F255" s="67">
        <v>2810681000101</v>
      </c>
      <c r="G255" s="66" t="s">
        <v>64</v>
      </c>
      <c r="H255" s="66" t="s">
        <v>64</v>
      </c>
      <c r="I255" s="66" t="s">
        <v>65</v>
      </c>
      <c r="J255" s="66" t="s">
        <v>66</v>
      </c>
      <c r="K255" s="68">
        <v>0</v>
      </c>
      <c r="L255" s="68">
        <v>0</v>
      </c>
      <c r="M255" s="68">
        <v>0</v>
      </c>
      <c r="N255" s="68" t="s">
        <v>65</v>
      </c>
      <c r="O255" s="68">
        <v>0</v>
      </c>
      <c r="P255" s="68" t="s">
        <v>68</v>
      </c>
      <c r="Q255" s="68" t="s">
        <v>68</v>
      </c>
      <c r="R255" s="64"/>
    </row>
    <row r="256" spans="2:18" x14ac:dyDescent="0.25">
      <c r="B256" s="64" t="s">
        <v>315</v>
      </c>
      <c r="C256" s="65" t="s">
        <v>190</v>
      </c>
      <c r="D256" s="66" t="s">
        <v>64</v>
      </c>
      <c r="E256" s="66" t="s">
        <v>65</v>
      </c>
      <c r="F256" s="67">
        <v>2737152320101</v>
      </c>
      <c r="G256" s="66" t="s">
        <v>64</v>
      </c>
      <c r="H256" s="66" t="s">
        <v>64</v>
      </c>
      <c r="I256" s="66" t="s">
        <v>65</v>
      </c>
      <c r="J256" s="66" t="s">
        <v>66</v>
      </c>
      <c r="K256" s="68">
        <v>0</v>
      </c>
      <c r="L256" s="68">
        <v>0</v>
      </c>
      <c r="M256" s="68">
        <v>0</v>
      </c>
      <c r="N256" s="68" t="s">
        <v>65</v>
      </c>
      <c r="O256" s="68">
        <v>0</v>
      </c>
      <c r="P256" s="68" t="s">
        <v>68</v>
      </c>
      <c r="Q256" s="68" t="s">
        <v>68</v>
      </c>
      <c r="R256" s="64"/>
    </row>
    <row r="257" spans="2:18" x14ac:dyDescent="0.25">
      <c r="B257" s="64" t="s">
        <v>189</v>
      </c>
      <c r="C257" s="65" t="s">
        <v>190</v>
      </c>
      <c r="D257" s="66" t="s">
        <v>64</v>
      </c>
      <c r="E257" s="66" t="s">
        <v>65</v>
      </c>
      <c r="F257" s="67">
        <v>2365589780101</v>
      </c>
      <c r="G257" s="66" t="s">
        <v>64</v>
      </c>
      <c r="H257" s="66" t="s">
        <v>64</v>
      </c>
      <c r="I257" s="66" t="s">
        <v>65</v>
      </c>
      <c r="J257" s="66" t="s">
        <v>66</v>
      </c>
      <c r="K257" s="68">
        <v>0</v>
      </c>
      <c r="L257" s="68">
        <v>0</v>
      </c>
      <c r="M257" s="68">
        <v>0</v>
      </c>
      <c r="N257" s="68" t="s">
        <v>65</v>
      </c>
      <c r="O257" s="68">
        <v>0</v>
      </c>
      <c r="P257" s="68" t="s">
        <v>68</v>
      </c>
      <c r="Q257" s="68" t="s">
        <v>68</v>
      </c>
      <c r="R257" s="64"/>
    </row>
    <row r="258" spans="2:18" x14ac:dyDescent="0.25">
      <c r="B258" s="64" t="s">
        <v>316</v>
      </c>
      <c r="C258" s="65" t="s">
        <v>317</v>
      </c>
      <c r="D258" s="66" t="s">
        <v>64</v>
      </c>
      <c r="E258" s="66" t="s">
        <v>65</v>
      </c>
      <c r="F258" s="67">
        <v>2372079821220</v>
      </c>
      <c r="G258" s="66" t="s">
        <v>64</v>
      </c>
      <c r="H258" s="66" t="s">
        <v>65</v>
      </c>
      <c r="I258" s="66" t="s">
        <v>66</v>
      </c>
      <c r="J258" s="66" t="s">
        <v>66</v>
      </c>
      <c r="K258" s="68">
        <v>0</v>
      </c>
      <c r="L258" s="68">
        <v>0</v>
      </c>
      <c r="M258" s="68">
        <v>0</v>
      </c>
      <c r="N258" s="68" t="s">
        <v>65</v>
      </c>
      <c r="O258" s="68">
        <v>0</v>
      </c>
      <c r="P258" s="68" t="s">
        <v>68</v>
      </c>
      <c r="Q258" s="68" t="s">
        <v>68</v>
      </c>
      <c r="R258" s="64"/>
    </row>
    <row r="259" spans="2:18" x14ac:dyDescent="0.25">
      <c r="B259" s="64" t="s">
        <v>119</v>
      </c>
      <c r="C259" s="65" t="s">
        <v>318</v>
      </c>
      <c r="D259" s="66" t="s">
        <v>64</v>
      </c>
      <c r="E259" s="66" t="s">
        <v>65</v>
      </c>
      <c r="F259" s="67">
        <v>1670357892217</v>
      </c>
      <c r="G259" s="66" t="s">
        <v>64</v>
      </c>
      <c r="H259" s="66" t="s">
        <v>65</v>
      </c>
      <c r="I259" s="66" t="s">
        <v>66</v>
      </c>
      <c r="J259" s="66" t="s">
        <v>66</v>
      </c>
      <c r="K259" s="68">
        <v>0</v>
      </c>
      <c r="L259" s="68">
        <v>0</v>
      </c>
      <c r="M259" s="68">
        <v>0</v>
      </c>
      <c r="N259" s="68" t="s">
        <v>65</v>
      </c>
      <c r="O259" s="68">
        <v>0</v>
      </c>
      <c r="P259" s="68" t="s">
        <v>68</v>
      </c>
      <c r="Q259" s="68" t="s">
        <v>68</v>
      </c>
      <c r="R259" s="64"/>
    </row>
    <row r="260" spans="2:18" x14ac:dyDescent="0.25">
      <c r="B260" s="64" t="s">
        <v>319</v>
      </c>
      <c r="C260" s="65" t="s">
        <v>165</v>
      </c>
      <c r="D260" s="66" t="s">
        <v>64</v>
      </c>
      <c r="E260" s="66" t="s">
        <v>65</v>
      </c>
      <c r="F260" s="67">
        <v>3492300721001</v>
      </c>
      <c r="G260" s="66" t="s">
        <v>64</v>
      </c>
      <c r="H260" s="66" t="s">
        <v>65</v>
      </c>
      <c r="I260" s="66" t="s">
        <v>66</v>
      </c>
      <c r="J260" s="66" t="s">
        <v>66</v>
      </c>
      <c r="K260" s="68">
        <v>0</v>
      </c>
      <c r="L260" s="68">
        <v>0</v>
      </c>
      <c r="M260" s="68">
        <v>0</v>
      </c>
      <c r="N260" s="68" t="s">
        <v>65</v>
      </c>
      <c r="O260" s="68">
        <v>0</v>
      </c>
      <c r="P260" s="68" t="s">
        <v>68</v>
      </c>
      <c r="Q260" s="68" t="s">
        <v>68</v>
      </c>
      <c r="R260" s="64"/>
    </row>
    <row r="261" spans="2:18" x14ac:dyDescent="0.25">
      <c r="B261" s="64" t="s">
        <v>320</v>
      </c>
      <c r="C261" s="65" t="s">
        <v>321</v>
      </c>
      <c r="D261" s="66" t="s">
        <v>64</v>
      </c>
      <c r="E261" s="66" t="s">
        <v>65</v>
      </c>
      <c r="F261" s="67">
        <v>2116705101601</v>
      </c>
      <c r="G261" s="66" t="s">
        <v>64</v>
      </c>
      <c r="H261" s="66" t="s">
        <v>65</v>
      </c>
      <c r="I261" s="66" t="s">
        <v>66</v>
      </c>
      <c r="J261" s="66" t="s">
        <v>66</v>
      </c>
      <c r="K261" s="68">
        <v>0</v>
      </c>
      <c r="L261" s="68">
        <v>0</v>
      </c>
      <c r="M261" s="68">
        <v>0</v>
      </c>
      <c r="N261" s="68" t="s">
        <v>65</v>
      </c>
      <c r="O261" s="68">
        <v>0</v>
      </c>
      <c r="P261" s="68" t="s">
        <v>68</v>
      </c>
      <c r="Q261" s="68" t="s">
        <v>68</v>
      </c>
      <c r="R261" s="64"/>
    </row>
    <row r="262" spans="2:18" x14ac:dyDescent="0.25">
      <c r="B262" s="64" t="s">
        <v>322</v>
      </c>
      <c r="C262" s="65" t="s">
        <v>186</v>
      </c>
      <c r="D262" s="66" t="s">
        <v>64</v>
      </c>
      <c r="E262" s="66" t="s">
        <v>65</v>
      </c>
      <c r="F262" s="67">
        <v>2730140480101</v>
      </c>
      <c r="G262" s="66" t="s">
        <v>64</v>
      </c>
      <c r="H262" s="66" t="s">
        <v>65</v>
      </c>
      <c r="I262" s="66" t="s">
        <v>66</v>
      </c>
      <c r="J262" s="66" t="s">
        <v>66</v>
      </c>
      <c r="K262" s="68">
        <v>0</v>
      </c>
      <c r="L262" s="68">
        <v>0</v>
      </c>
      <c r="M262" s="68">
        <v>0</v>
      </c>
      <c r="N262" s="68" t="s">
        <v>65</v>
      </c>
      <c r="O262" s="68">
        <v>0</v>
      </c>
      <c r="P262" s="68" t="s">
        <v>68</v>
      </c>
      <c r="Q262" s="68" t="s">
        <v>68</v>
      </c>
      <c r="R262" s="64"/>
    </row>
    <row r="263" spans="2:18" x14ac:dyDescent="0.25">
      <c r="B263" s="64" t="s">
        <v>323</v>
      </c>
      <c r="C263" s="65" t="s">
        <v>324</v>
      </c>
      <c r="D263" s="66" t="s">
        <v>64</v>
      </c>
      <c r="E263" s="66" t="s">
        <v>65</v>
      </c>
      <c r="F263" s="67">
        <v>2520505410101</v>
      </c>
      <c r="G263" s="66" t="s">
        <v>64</v>
      </c>
      <c r="H263" s="66" t="s">
        <v>64</v>
      </c>
      <c r="I263" s="66" t="s">
        <v>65</v>
      </c>
      <c r="J263" s="66" t="s">
        <v>66</v>
      </c>
      <c r="K263" s="68">
        <v>0</v>
      </c>
      <c r="L263" s="68">
        <v>0</v>
      </c>
      <c r="M263" s="68">
        <v>0</v>
      </c>
      <c r="N263" s="68" t="s">
        <v>65</v>
      </c>
      <c r="O263" s="68">
        <v>0</v>
      </c>
      <c r="P263" s="68" t="s">
        <v>68</v>
      </c>
      <c r="Q263" s="68" t="s">
        <v>68</v>
      </c>
      <c r="R263" s="64"/>
    </row>
    <row r="264" spans="2:18" x14ac:dyDescent="0.25">
      <c r="B264" s="64" t="s">
        <v>325</v>
      </c>
      <c r="C264" s="65" t="s">
        <v>326</v>
      </c>
      <c r="D264" s="66" t="s">
        <v>64</v>
      </c>
      <c r="E264" s="66" t="s">
        <v>65</v>
      </c>
      <c r="F264" s="67">
        <v>1574973721205</v>
      </c>
      <c r="G264" s="66" t="s">
        <v>64</v>
      </c>
      <c r="H264" s="66" t="s">
        <v>64</v>
      </c>
      <c r="I264" s="66" t="s">
        <v>65</v>
      </c>
      <c r="J264" s="66" t="s">
        <v>66</v>
      </c>
      <c r="K264" s="68">
        <v>0</v>
      </c>
      <c r="L264" s="68">
        <v>0</v>
      </c>
      <c r="M264" s="68">
        <v>0</v>
      </c>
      <c r="N264" s="68" t="s">
        <v>65</v>
      </c>
      <c r="O264" s="68">
        <v>0</v>
      </c>
      <c r="P264" s="68" t="s">
        <v>68</v>
      </c>
      <c r="Q264" s="68" t="s">
        <v>68</v>
      </c>
      <c r="R264" s="64"/>
    </row>
    <row r="265" spans="2:18" x14ac:dyDescent="0.25">
      <c r="B265" s="64" t="s">
        <v>123</v>
      </c>
      <c r="C265" s="65" t="s">
        <v>327</v>
      </c>
      <c r="D265" s="66" t="s">
        <v>64</v>
      </c>
      <c r="E265" s="66" t="s">
        <v>65</v>
      </c>
      <c r="F265" s="67">
        <v>2254805811406</v>
      </c>
      <c r="G265" s="66" t="s">
        <v>64</v>
      </c>
      <c r="H265" s="66" t="s">
        <v>64</v>
      </c>
      <c r="I265" s="66" t="s">
        <v>65</v>
      </c>
      <c r="J265" s="66" t="s">
        <v>66</v>
      </c>
      <c r="K265" s="68">
        <v>0</v>
      </c>
      <c r="L265" s="68">
        <v>0</v>
      </c>
      <c r="M265" s="68">
        <v>0</v>
      </c>
      <c r="N265" s="68" t="s">
        <v>65</v>
      </c>
      <c r="O265" s="68">
        <v>0</v>
      </c>
      <c r="P265" s="68" t="s">
        <v>68</v>
      </c>
      <c r="Q265" s="68" t="s">
        <v>68</v>
      </c>
      <c r="R265" s="64"/>
    </row>
    <row r="266" spans="2:18" x14ac:dyDescent="0.25">
      <c r="B266" s="64" t="s">
        <v>328</v>
      </c>
      <c r="C266" s="65" t="s">
        <v>328</v>
      </c>
      <c r="D266" s="66" t="s">
        <v>64</v>
      </c>
      <c r="E266" s="66" t="s">
        <v>65</v>
      </c>
      <c r="F266" s="67">
        <v>1584967281317</v>
      </c>
      <c r="G266" s="66" t="s">
        <v>64</v>
      </c>
      <c r="H266" s="66" t="s">
        <v>64</v>
      </c>
      <c r="I266" s="66" t="s">
        <v>65</v>
      </c>
      <c r="J266" s="66" t="s">
        <v>66</v>
      </c>
      <c r="K266" s="68">
        <v>0</v>
      </c>
      <c r="L266" s="68">
        <v>0</v>
      </c>
      <c r="M266" s="68">
        <v>0</v>
      </c>
      <c r="N266" s="68" t="s">
        <v>65</v>
      </c>
      <c r="O266" s="68">
        <v>0</v>
      </c>
      <c r="P266" s="68" t="s">
        <v>68</v>
      </c>
      <c r="Q266" s="68" t="s">
        <v>68</v>
      </c>
      <c r="R266" s="64"/>
    </row>
    <row r="267" spans="2:18" x14ac:dyDescent="0.25">
      <c r="B267" s="64" t="s">
        <v>329</v>
      </c>
      <c r="C267" s="65" t="s">
        <v>330</v>
      </c>
      <c r="D267" s="66" t="s">
        <v>64</v>
      </c>
      <c r="E267" s="66" t="s">
        <v>65</v>
      </c>
      <c r="F267" s="67">
        <v>2249163861613</v>
      </c>
      <c r="G267" s="66" t="s">
        <v>64</v>
      </c>
      <c r="H267" s="66" t="s">
        <v>65</v>
      </c>
      <c r="I267" s="66" t="s">
        <v>66</v>
      </c>
      <c r="J267" s="66" t="s">
        <v>66</v>
      </c>
      <c r="K267" s="68">
        <v>0</v>
      </c>
      <c r="L267" s="68">
        <v>0</v>
      </c>
      <c r="M267" s="68">
        <v>0</v>
      </c>
      <c r="N267" s="68" t="s">
        <v>65</v>
      </c>
      <c r="O267" s="68">
        <v>0</v>
      </c>
      <c r="P267" s="68" t="s">
        <v>68</v>
      </c>
      <c r="Q267" s="68" t="s">
        <v>68</v>
      </c>
      <c r="R267" s="64"/>
    </row>
    <row r="268" spans="2:18" x14ac:dyDescent="0.25">
      <c r="B268" s="64" t="s">
        <v>331</v>
      </c>
      <c r="C268" s="65" t="s">
        <v>332</v>
      </c>
      <c r="D268" s="66" t="s">
        <v>64</v>
      </c>
      <c r="E268" s="66" t="s">
        <v>65</v>
      </c>
      <c r="F268" s="67">
        <v>1594630171406</v>
      </c>
      <c r="G268" s="66" t="s">
        <v>64</v>
      </c>
      <c r="H268" s="66" t="s">
        <v>65</v>
      </c>
      <c r="I268" s="66" t="s">
        <v>66</v>
      </c>
      <c r="J268" s="66" t="s">
        <v>66</v>
      </c>
      <c r="K268" s="68">
        <v>0</v>
      </c>
      <c r="L268" s="68">
        <v>0</v>
      </c>
      <c r="M268" s="68">
        <v>0</v>
      </c>
      <c r="N268" s="68" t="s">
        <v>65</v>
      </c>
      <c r="O268" s="68">
        <v>0</v>
      </c>
      <c r="P268" s="68" t="s">
        <v>68</v>
      </c>
      <c r="Q268" s="68" t="s">
        <v>68</v>
      </c>
      <c r="R268" s="64"/>
    </row>
    <row r="269" spans="2:18" x14ac:dyDescent="0.25">
      <c r="B269" s="64" t="s">
        <v>333</v>
      </c>
      <c r="C269" s="65" t="s">
        <v>217</v>
      </c>
      <c r="D269" s="66" t="s">
        <v>64</v>
      </c>
      <c r="E269" s="66" t="s">
        <v>65</v>
      </c>
      <c r="F269" s="67">
        <v>1991211330101</v>
      </c>
      <c r="G269" s="66" t="s">
        <v>64</v>
      </c>
      <c r="H269" s="66" t="s">
        <v>64</v>
      </c>
      <c r="I269" s="66" t="s">
        <v>65</v>
      </c>
      <c r="J269" s="66" t="s">
        <v>66</v>
      </c>
      <c r="K269" s="68">
        <v>0</v>
      </c>
      <c r="L269" s="68">
        <v>0</v>
      </c>
      <c r="M269" s="68">
        <v>0</v>
      </c>
      <c r="N269" s="68" t="s">
        <v>65</v>
      </c>
      <c r="O269" s="68">
        <v>0</v>
      </c>
      <c r="P269" s="68" t="s">
        <v>68</v>
      </c>
      <c r="Q269" s="68" t="s">
        <v>68</v>
      </c>
      <c r="R269" s="64"/>
    </row>
    <row r="270" spans="2:18" x14ac:dyDescent="0.25">
      <c r="B270" s="64" t="s">
        <v>334</v>
      </c>
      <c r="C270" s="65" t="s">
        <v>335</v>
      </c>
      <c r="D270" s="66" t="s">
        <v>64</v>
      </c>
      <c r="E270" s="66" t="s">
        <v>65</v>
      </c>
      <c r="F270" s="67">
        <v>2410515330101</v>
      </c>
      <c r="G270" s="66" t="s">
        <v>64</v>
      </c>
      <c r="H270" s="66" t="s">
        <v>64</v>
      </c>
      <c r="I270" s="66" t="s">
        <v>65</v>
      </c>
      <c r="J270" s="66" t="s">
        <v>66</v>
      </c>
      <c r="K270" s="68">
        <v>0</v>
      </c>
      <c r="L270" s="68">
        <v>0</v>
      </c>
      <c r="M270" s="68">
        <v>0</v>
      </c>
      <c r="N270" s="68" t="s">
        <v>65</v>
      </c>
      <c r="O270" s="68">
        <v>0</v>
      </c>
      <c r="P270" s="68" t="s">
        <v>68</v>
      </c>
      <c r="Q270" s="68" t="s">
        <v>68</v>
      </c>
      <c r="R270" s="64"/>
    </row>
    <row r="271" spans="2:18" x14ac:dyDescent="0.25">
      <c r="B271" s="64" t="s">
        <v>336</v>
      </c>
      <c r="C271" s="65" t="s">
        <v>337</v>
      </c>
      <c r="D271" s="66" t="s">
        <v>64</v>
      </c>
      <c r="E271" s="66" t="s">
        <v>65</v>
      </c>
      <c r="F271" s="67">
        <v>2448846091401</v>
      </c>
      <c r="G271" s="66" t="s">
        <v>64</v>
      </c>
      <c r="H271" s="66" t="s">
        <v>64</v>
      </c>
      <c r="I271" s="66" t="s">
        <v>65</v>
      </c>
      <c r="J271" s="66" t="s">
        <v>66</v>
      </c>
      <c r="K271" s="68">
        <v>0</v>
      </c>
      <c r="L271" s="68">
        <v>0</v>
      </c>
      <c r="M271" s="68">
        <v>0</v>
      </c>
      <c r="N271" s="68" t="s">
        <v>65</v>
      </c>
      <c r="O271" s="68">
        <v>0</v>
      </c>
      <c r="P271" s="68" t="s">
        <v>68</v>
      </c>
      <c r="Q271" s="68" t="s">
        <v>68</v>
      </c>
      <c r="R271" s="64"/>
    </row>
    <row r="272" spans="2:18" x14ac:dyDescent="0.25">
      <c r="B272" s="64" t="s">
        <v>333</v>
      </c>
      <c r="C272" s="65" t="s">
        <v>217</v>
      </c>
      <c r="D272" s="66" t="s">
        <v>64</v>
      </c>
      <c r="E272" s="66" t="s">
        <v>65</v>
      </c>
      <c r="F272" s="67">
        <v>1921211330101</v>
      </c>
      <c r="G272" s="66" t="s">
        <v>64</v>
      </c>
      <c r="H272" s="66" t="s">
        <v>64</v>
      </c>
      <c r="I272" s="66" t="s">
        <v>65</v>
      </c>
      <c r="J272" s="66" t="s">
        <v>66</v>
      </c>
      <c r="K272" s="68">
        <v>0</v>
      </c>
      <c r="L272" s="68">
        <v>0</v>
      </c>
      <c r="M272" s="68">
        <v>0</v>
      </c>
      <c r="N272" s="68" t="s">
        <v>65</v>
      </c>
      <c r="O272" s="68">
        <v>0</v>
      </c>
      <c r="P272" s="68" t="s">
        <v>68</v>
      </c>
      <c r="Q272" s="68" t="s">
        <v>68</v>
      </c>
      <c r="R272" s="64"/>
    </row>
    <row r="273" spans="2:18" x14ac:dyDescent="0.25">
      <c r="B273" s="64" t="s">
        <v>338</v>
      </c>
      <c r="C273" s="65" t="s">
        <v>339</v>
      </c>
      <c r="D273" s="66" t="s">
        <v>64</v>
      </c>
      <c r="E273" s="66" t="s">
        <v>65</v>
      </c>
      <c r="F273" s="67">
        <v>1658296210101</v>
      </c>
      <c r="G273" s="66" t="s">
        <v>64</v>
      </c>
      <c r="H273" s="66" t="s">
        <v>64</v>
      </c>
      <c r="I273" s="66" t="s">
        <v>65</v>
      </c>
      <c r="J273" s="66" t="s">
        <v>66</v>
      </c>
      <c r="K273" s="68">
        <v>0</v>
      </c>
      <c r="L273" s="68">
        <v>0</v>
      </c>
      <c r="M273" s="68">
        <v>0</v>
      </c>
      <c r="N273" s="68" t="s">
        <v>65</v>
      </c>
      <c r="O273" s="68">
        <v>0</v>
      </c>
      <c r="P273" s="68" t="s">
        <v>68</v>
      </c>
      <c r="Q273" s="68" t="s">
        <v>68</v>
      </c>
      <c r="R273" s="64"/>
    </row>
    <row r="274" spans="2:18" x14ac:dyDescent="0.25">
      <c r="B274" s="64" t="s">
        <v>340</v>
      </c>
      <c r="C274" s="65" t="s">
        <v>341</v>
      </c>
      <c r="D274" s="66" t="s">
        <v>65</v>
      </c>
      <c r="E274" s="66" t="s">
        <v>64</v>
      </c>
      <c r="F274" s="67">
        <v>2520505090101</v>
      </c>
      <c r="G274" s="66" t="s">
        <v>64</v>
      </c>
      <c r="H274" s="66" t="s">
        <v>64</v>
      </c>
      <c r="I274" s="66" t="s">
        <v>65</v>
      </c>
      <c r="J274" s="66" t="s">
        <v>66</v>
      </c>
      <c r="K274" s="68">
        <v>0</v>
      </c>
      <c r="L274" s="68">
        <v>0</v>
      </c>
      <c r="M274" s="68">
        <v>0</v>
      </c>
      <c r="N274" s="68" t="s">
        <v>65</v>
      </c>
      <c r="O274" s="68">
        <v>0</v>
      </c>
      <c r="P274" s="68" t="s">
        <v>68</v>
      </c>
      <c r="Q274" s="68" t="s">
        <v>68</v>
      </c>
      <c r="R274" s="64"/>
    </row>
    <row r="275" spans="2:18" x14ac:dyDescent="0.25">
      <c r="B275" s="64" t="s">
        <v>342</v>
      </c>
      <c r="C275" s="65" t="s">
        <v>343</v>
      </c>
      <c r="D275" s="66" t="s">
        <v>64</v>
      </c>
      <c r="E275" s="66" t="s">
        <v>65</v>
      </c>
      <c r="F275" s="67">
        <v>3474801360101</v>
      </c>
      <c r="G275" s="66" t="s">
        <v>64</v>
      </c>
      <c r="H275" s="66" t="s">
        <v>64</v>
      </c>
      <c r="I275" s="66" t="s">
        <v>65</v>
      </c>
      <c r="J275" s="66" t="s">
        <v>66</v>
      </c>
      <c r="K275" s="68">
        <v>0</v>
      </c>
      <c r="L275" s="68">
        <v>0</v>
      </c>
      <c r="M275" s="68">
        <v>0</v>
      </c>
      <c r="N275" s="68" t="s">
        <v>65</v>
      </c>
      <c r="O275" s="68">
        <v>0</v>
      </c>
      <c r="P275" s="68" t="s">
        <v>68</v>
      </c>
      <c r="Q275" s="68" t="s">
        <v>68</v>
      </c>
      <c r="R275" s="64"/>
    </row>
    <row r="276" spans="2:18" x14ac:dyDescent="0.25">
      <c r="B276" s="64" t="s">
        <v>344</v>
      </c>
      <c r="C276" s="65" t="s">
        <v>345</v>
      </c>
      <c r="D276" s="66" t="s">
        <v>64</v>
      </c>
      <c r="E276" s="66" t="s">
        <v>65</v>
      </c>
      <c r="F276" s="67">
        <v>1628689440101</v>
      </c>
      <c r="G276" s="66" t="s">
        <v>64</v>
      </c>
      <c r="H276" s="66" t="s">
        <v>64</v>
      </c>
      <c r="I276" s="66" t="s">
        <v>65</v>
      </c>
      <c r="J276" s="66" t="s">
        <v>66</v>
      </c>
      <c r="K276" s="68">
        <v>0</v>
      </c>
      <c r="L276" s="68">
        <v>0</v>
      </c>
      <c r="M276" s="68">
        <v>0</v>
      </c>
      <c r="N276" s="68" t="s">
        <v>65</v>
      </c>
      <c r="O276" s="68">
        <v>0</v>
      </c>
      <c r="P276" s="68" t="s">
        <v>68</v>
      </c>
      <c r="Q276" s="68" t="s">
        <v>68</v>
      </c>
      <c r="R276" s="64"/>
    </row>
    <row r="277" spans="2:18" x14ac:dyDescent="0.25">
      <c r="B277" s="64" t="s">
        <v>346</v>
      </c>
      <c r="C277" s="65" t="s">
        <v>347</v>
      </c>
      <c r="D277" s="66" t="s">
        <v>64</v>
      </c>
      <c r="E277" s="66" t="s">
        <v>65</v>
      </c>
      <c r="F277" s="67">
        <v>1633352141406</v>
      </c>
      <c r="G277" s="66" t="s">
        <v>64</v>
      </c>
      <c r="H277" s="66" t="s">
        <v>64</v>
      </c>
      <c r="I277" s="66" t="s">
        <v>65</v>
      </c>
      <c r="J277" s="66" t="s">
        <v>66</v>
      </c>
      <c r="K277" s="68">
        <v>0</v>
      </c>
      <c r="L277" s="68">
        <v>0</v>
      </c>
      <c r="M277" s="68">
        <v>0</v>
      </c>
      <c r="N277" s="68" t="s">
        <v>65</v>
      </c>
      <c r="O277" s="68">
        <v>0</v>
      </c>
      <c r="P277" s="68" t="s">
        <v>68</v>
      </c>
      <c r="Q277" s="68" t="s">
        <v>68</v>
      </c>
      <c r="R277" s="64"/>
    </row>
    <row r="278" spans="2:18" x14ac:dyDescent="0.25">
      <c r="B278" s="64" t="s">
        <v>348</v>
      </c>
      <c r="C278" s="65" t="s">
        <v>308</v>
      </c>
      <c r="D278" s="66" t="s">
        <v>64</v>
      </c>
      <c r="E278" s="66" t="s">
        <v>65</v>
      </c>
      <c r="F278" s="67">
        <v>1796051350101</v>
      </c>
      <c r="G278" s="66" t="s">
        <v>64</v>
      </c>
      <c r="H278" s="66" t="s">
        <v>64</v>
      </c>
      <c r="I278" s="66" t="s">
        <v>65</v>
      </c>
      <c r="J278" s="66" t="s">
        <v>66</v>
      </c>
      <c r="K278" s="68">
        <v>0</v>
      </c>
      <c r="L278" s="68">
        <v>0</v>
      </c>
      <c r="M278" s="68">
        <v>0</v>
      </c>
      <c r="N278" s="68" t="s">
        <v>65</v>
      </c>
      <c r="O278" s="68">
        <v>0</v>
      </c>
      <c r="P278" s="68" t="s">
        <v>68</v>
      </c>
      <c r="Q278" s="68" t="s">
        <v>68</v>
      </c>
      <c r="R278" s="64"/>
    </row>
    <row r="279" spans="2:18" x14ac:dyDescent="0.25">
      <c r="B279" s="64" t="s">
        <v>113</v>
      </c>
      <c r="C279" s="65" t="s">
        <v>349</v>
      </c>
      <c r="D279" s="66" t="s">
        <v>64</v>
      </c>
      <c r="E279" s="66" t="s">
        <v>65</v>
      </c>
      <c r="F279" s="67">
        <v>2390735921609</v>
      </c>
      <c r="G279" s="66" t="s">
        <v>64</v>
      </c>
      <c r="H279" s="66" t="s">
        <v>65</v>
      </c>
      <c r="I279" s="66" t="s">
        <v>66</v>
      </c>
      <c r="J279" s="66" t="s">
        <v>66</v>
      </c>
      <c r="K279" s="68">
        <v>0</v>
      </c>
      <c r="L279" s="68">
        <v>0</v>
      </c>
      <c r="M279" s="68">
        <v>0</v>
      </c>
      <c r="N279" s="68" t="s">
        <v>65</v>
      </c>
      <c r="O279" s="68">
        <v>0</v>
      </c>
      <c r="P279" s="68" t="s">
        <v>68</v>
      </c>
      <c r="Q279" s="68" t="s">
        <v>68</v>
      </c>
      <c r="R279" s="64"/>
    </row>
    <row r="280" spans="2:18" x14ac:dyDescent="0.25">
      <c r="B280" s="64" t="s">
        <v>350</v>
      </c>
      <c r="C280" s="65" t="s">
        <v>351</v>
      </c>
      <c r="D280" s="66" t="s">
        <v>64</v>
      </c>
      <c r="E280" s="66" t="s">
        <v>65</v>
      </c>
      <c r="F280" s="67">
        <v>1970204961415</v>
      </c>
      <c r="G280" s="66" t="s">
        <v>64</v>
      </c>
      <c r="H280" s="66" t="s">
        <v>64</v>
      </c>
      <c r="I280" s="66" t="s">
        <v>65</v>
      </c>
      <c r="J280" s="66" t="s">
        <v>66</v>
      </c>
      <c r="K280" s="68">
        <v>0</v>
      </c>
      <c r="L280" s="68">
        <v>0</v>
      </c>
      <c r="M280" s="68">
        <v>0</v>
      </c>
      <c r="N280" s="68" t="s">
        <v>65</v>
      </c>
      <c r="O280" s="68">
        <v>0</v>
      </c>
      <c r="P280" s="68" t="s">
        <v>68</v>
      </c>
      <c r="Q280" s="68" t="s">
        <v>68</v>
      </c>
      <c r="R280" s="64"/>
    </row>
    <row r="281" spans="2:18" x14ac:dyDescent="0.25">
      <c r="B281" s="64" t="s">
        <v>177</v>
      </c>
      <c r="C281" s="65" t="s">
        <v>352</v>
      </c>
      <c r="D281" s="66" t="s">
        <v>64</v>
      </c>
      <c r="E281" s="66" t="s">
        <v>65</v>
      </c>
      <c r="F281" s="67">
        <v>2249832960604</v>
      </c>
      <c r="G281" s="66" t="s">
        <v>64</v>
      </c>
      <c r="H281" s="66" t="s">
        <v>64</v>
      </c>
      <c r="I281" s="66" t="s">
        <v>65</v>
      </c>
      <c r="J281" s="66" t="s">
        <v>66</v>
      </c>
      <c r="K281" s="68">
        <v>0</v>
      </c>
      <c r="L281" s="68">
        <v>0</v>
      </c>
      <c r="M281" s="68">
        <v>0</v>
      </c>
      <c r="N281" s="68" t="s">
        <v>65</v>
      </c>
      <c r="O281" s="68">
        <v>0</v>
      </c>
      <c r="P281" s="68" t="s">
        <v>68</v>
      </c>
      <c r="Q281" s="68" t="s">
        <v>68</v>
      </c>
      <c r="R281" s="64"/>
    </row>
    <row r="282" spans="2:18" x14ac:dyDescent="0.25">
      <c r="B282" s="64" t="s">
        <v>125</v>
      </c>
      <c r="C282" s="65" t="s">
        <v>353</v>
      </c>
      <c r="D282" s="66" t="s">
        <v>64</v>
      </c>
      <c r="E282" s="66" t="s">
        <v>65</v>
      </c>
      <c r="F282" s="67">
        <v>2549659970904</v>
      </c>
      <c r="G282" s="66" t="s">
        <v>64</v>
      </c>
      <c r="H282" s="66" t="s">
        <v>64</v>
      </c>
      <c r="I282" s="66" t="s">
        <v>65</v>
      </c>
      <c r="J282" s="66" t="s">
        <v>66</v>
      </c>
      <c r="K282" s="68">
        <v>0</v>
      </c>
      <c r="L282" s="68">
        <v>0</v>
      </c>
      <c r="M282" s="68">
        <v>0</v>
      </c>
      <c r="N282" s="68" t="s">
        <v>65</v>
      </c>
      <c r="O282" s="68">
        <v>0</v>
      </c>
      <c r="P282" s="68" t="s">
        <v>68</v>
      </c>
      <c r="Q282" s="68" t="s">
        <v>68</v>
      </c>
      <c r="R282" s="64"/>
    </row>
    <row r="283" spans="2:18" x14ac:dyDescent="0.25">
      <c r="B283" s="64" t="s">
        <v>354</v>
      </c>
      <c r="C283" s="65" t="s">
        <v>304</v>
      </c>
      <c r="D283" s="66" t="s">
        <v>64</v>
      </c>
      <c r="E283" s="66" t="s">
        <v>65</v>
      </c>
      <c r="F283" s="67">
        <v>1843858060108</v>
      </c>
      <c r="G283" s="66" t="s">
        <v>64</v>
      </c>
      <c r="H283" s="66" t="s">
        <v>64</v>
      </c>
      <c r="I283" s="66" t="s">
        <v>65</v>
      </c>
      <c r="J283" s="66" t="s">
        <v>66</v>
      </c>
      <c r="K283" s="68">
        <v>0</v>
      </c>
      <c r="L283" s="68">
        <v>0</v>
      </c>
      <c r="M283" s="68">
        <v>0</v>
      </c>
      <c r="N283" s="68" t="s">
        <v>65</v>
      </c>
      <c r="O283" s="68">
        <v>0</v>
      </c>
      <c r="P283" s="68" t="s">
        <v>68</v>
      </c>
      <c r="Q283" s="68" t="s">
        <v>68</v>
      </c>
      <c r="R283" s="64"/>
    </row>
    <row r="284" spans="2:18" x14ac:dyDescent="0.25">
      <c r="B284" s="64" t="s">
        <v>329</v>
      </c>
      <c r="C284" s="65" t="s">
        <v>330</v>
      </c>
      <c r="D284" s="66" t="s">
        <v>64</v>
      </c>
      <c r="E284" s="66" t="s">
        <v>65</v>
      </c>
      <c r="F284" s="67">
        <v>2249163861643</v>
      </c>
      <c r="G284" s="66" t="s">
        <v>64</v>
      </c>
      <c r="H284" s="66" t="s">
        <v>65</v>
      </c>
      <c r="I284" s="66" t="s">
        <v>66</v>
      </c>
      <c r="J284" s="66" t="s">
        <v>66</v>
      </c>
      <c r="K284" s="68">
        <v>0</v>
      </c>
      <c r="L284" s="68">
        <v>0</v>
      </c>
      <c r="M284" s="68">
        <v>0</v>
      </c>
      <c r="N284" s="68" t="s">
        <v>65</v>
      </c>
      <c r="O284" s="68">
        <v>0</v>
      </c>
      <c r="P284" s="68" t="s">
        <v>68</v>
      </c>
      <c r="Q284" s="68" t="s">
        <v>68</v>
      </c>
      <c r="R284" s="64"/>
    </row>
    <row r="285" spans="2:18" x14ac:dyDescent="0.25">
      <c r="B285" s="64" t="s">
        <v>355</v>
      </c>
      <c r="C285" s="65" t="s">
        <v>356</v>
      </c>
      <c r="D285" s="66" t="s">
        <v>64</v>
      </c>
      <c r="E285" s="66" t="s">
        <v>65</v>
      </c>
      <c r="F285" s="67">
        <v>1772076551605</v>
      </c>
      <c r="G285" s="66" t="s">
        <v>64</v>
      </c>
      <c r="H285" s="66" t="s">
        <v>64</v>
      </c>
      <c r="I285" s="66" t="s">
        <v>65</v>
      </c>
      <c r="J285" s="66" t="s">
        <v>66</v>
      </c>
      <c r="K285" s="68">
        <v>0</v>
      </c>
      <c r="L285" s="68">
        <v>0</v>
      </c>
      <c r="M285" s="68">
        <v>0</v>
      </c>
      <c r="N285" s="68" t="s">
        <v>65</v>
      </c>
      <c r="O285" s="68">
        <v>0</v>
      </c>
      <c r="P285" s="68" t="s">
        <v>68</v>
      </c>
      <c r="Q285" s="68" t="s">
        <v>68</v>
      </c>
      <c r="R285" s="64"/>
    </row>
    <row r="286" spans="2:18" x14ac:dyDescent="0.25">
      <c r="B286" s="64" t="s">
        <v>199</v>
      </c>
      <c r="C286" s="65" t="s">
        <v>357</v>
      </c>
      <c r="D286" s="66" t="s">
        <v>64</v>
      </c>
      <c r="E286" s="66" t="s">
        <v>65</v>
      </c>
      <c r="F286" s="67">
        <v>1680520081420</v>
      </c>
      <c r="G286" s="66" t="s">
        <v>64</v>
      </c>
      <c r="H286" s="66" t="s">
        <v>65</v>
      </c>
      <c r="I286" s="66" t="s">
        <v>66</v>
      </c>
      <c r="J286" s="66" t="s">
        <v>66</v>
      </c>
      <c r="K286" s="68">
        <v>0</v>
      </c>
      <c r="L286" s="68">
        <v>0</v>
      </c>
      <c r="M286" s="68">
        <v>0</v>
      </c>
      <c r="N286" s="68" t="s">
        <v>65</v>
      </c>
      <c r="O286" s="68">
        <v>0</v>
      </c>
      <c r="P286" s="68" t="s">
        <v>68</v>
      </c>
      <c r="Q286" s="68" t="s">
        <v>68</v>
      </c>
      <c r="R286" s="64"/>
    </row>
    <row r="290" spans="2:16" ht="15.75" x14ac:dyDescent="0.25">
      <c r="B290" s="182" t="s">
        <v>0</v>
      </c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</row>
    <row r="291" spans="2:16" x14ac:dyDescent="0.25">
      <c r="B291" s="2" t="s">
        <v>1</v>
      </c>
      <c r="C291" s="2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3"/>
    </row>
    <row r="292" spans="2:16" x14ac:dyDescent="0.25">
      <c r="B292" s="4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7"/>
    </row>
    <row r="293" spans="2:16" x14ac:dyDescent="0.25">
      <c r="B293" s="2" t="s">
        <v>3</v>
      </c>
      <c r="C293" s="2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3"/>
    </row>
    <row r="294" spans="2:16" ht="15.75" thickBot="1" x14ac:dyDescent="0.3">
      <c r="B294" s="184" t="s">
        <v>5</v>
      </c>
      <c r="C294" s="184"/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9"/>
    </row>
    <row r="295" spans="2:16" ht="15.75" thickBot="1" x14ac:dyDescent="0.3">
      <c r="B295" s="185" t="s">
        <v>6</v>
      </c>
      <c r="C295" s="186"/>
      <c r="D295" s="186"/>
      <c r="E295" s="186"/>
      <c r="F295" s="186"/>
      <c r="G295" s="186"/>
      <c r="H295" s="187"/>
      <c r="I295" s="185" t="s">
        <v>7</v>
      </c>
      <c r="J295" s="186"/>
      <c r="K295" s="187"/>
      <c r="L295" s="188" t="s">
        <v>8</v>
      </c>
      <c r="M295" s="189"/>
      <c r="N295" s="189"/>
      <c r="O295" s="82"/>
      <c r="P295" s="9"/>
    </row>
    <row r="296" spans="2:16" ht="39" thickBot="1" x14ac:dyDescent="0.3">
      <c r="B296" s="11" t="s">
        <v>10</v>
      </c>
      <c r="C296" s="14"/>
      <c r="D296" s="12" t="s">
        <v>11</v>
      </c>
      <c r="E296" s="12" t="s">
        <v>12</v>
      </c>
      <c r="F296" s="12" t="s">
        <v>13</v>
      </c>
      <c r="G296" s="12" t="s">
        <v>14</v>
      </c>
      <c r="H296" s="13" t="s">
        <v>15</v>
      </c>
      <c r="I296" s="11" t="s">
        <v>16</v>
      </c>
      <c r="J296" s="14" t="s">
        <v>17</v>
      </c>
      <c r="K296" s="13" t="s">
        <v>18</v>
      </c>
      <c r="L296" s="15" t="s">
        <v>19</v>
      </c>
      <c r="M296" s="16" t="s">
        <v>20</v>
      </c>
      <c r="N296" s="17" t="s">
        <v>21</v>
      </c>
      <c r="O296" s="83"/>
      <c r="P296" s="18"/>
    </row>
    <row r="297" spans="2:16" x14ac:dyDescent="0.25">
      <c r="B297" s="19">
        <v>13</v>
      </c>
      <c r="C297" s="135"/>
      <c r="D297" s="137"/>
      <c r="E297" s="137"/>
      <c r="F297" s="21" t="s">
        <v>2400</v>
      </c>
      <c r="G297" s="21"/>
      <c r="H297" s="138"/>
      <c r="I297" s="139" t="s">
        <v>2210</v>
      </c>
      <c r="J297" s="21" t="s">
        <v>2444</v>
      </c>
      <c r="K297" s="26">
        <v>50066</v>
      </c>
      <c r="L297" t="s">
        <v>2445</v>
      </c>
      <c r="M297" s="27">
        <v>11100</v>
      </c>
      <c r="N297" s="27">
        <v>2829</v>
      </c>
      <c r="O297" s="84"/>
      <c r="P297" s="28"/>
    </row>
    <row r="298" spans="2:16" x14ac:dyDescent="0.25">
      <c r="B298" s="29"/>
      <c r="C298" s="140"/>
      <c r="D298" s="141"/>
      <c r="E298" s="141"/>
      <c r="F298" s="21"/>
      <c r="G298" s="21"/>
      <c r="H298" s="138"/>
      <c r="I298" s="139"/>
      <c r="J298" s="21"/>
      <c r="K298" s="26"/>
      <c r="L298" s="31"/>
      <c r="M298" s="32"/>
      <c r="N298" s="33"/>
      <c r="O298" s="85"/>
      <c r="P298" s="28"/>
    </row>
    <row r="299" spans="2:16" x14ac:dyDescent="0.25">
      <c r="B299" s="29"/>
      <c r="C299" s="140"/>
      <c r="D299" s="141"/>
      <c r="E299" s="141"/>
      <c r="F299" s="21"/>
      <c r="G299" s="21"/>
      <c r="H299" s="138"/>
      <c r="I299" s="139"/>
      <c r="J299" s="21"/>
      <c r="K299" s="26"/>
      <c r="L299" s="31"/>
      <c r="M299" s="32"/>
      <c r="N299" s="33"/>
      <c r="O299" s="85"/>
      <c r="P299" s="28"/>
    </row>
    <row r="300" spans="2:16" x14ac:dyDescent="0.25">
      <c r="B300" s="29"/>
      <c r="C300" s="140"/>
      <c r="D300" s="141"/>
      <c r="E300" s="141"/>
      <c r="F300" s="21"/>
      <c r="G300" s="21"/>
      <c r="H300" s="138"/>
      <c r="I300" s="139"/>
      <c r="J300" s="21"/>
      <c r="K300" s="26"/>
      <c r="L300" s="31"/>
      <c r="M300" s="32"/>
      <c r="N300" s="33"/>
      <c r="O300" s="85"/>
      <c r="P300" s="28"/>
    </row>
    <row r="301" spans="2:16" x14ac:dyDescent="0.25">
      <c r="B301" s="29"/>
      <c r="C301" s="140"/>
      <c r="D301" s="141"/>
      <c r="E301" s="141"/>
      <c r="F301" s="34"/>
      <c r="G301" s="34"/>
      <c r="H301" s="142"/>
      <c r="I301" s="143"/>
      <c r="J301" s="34"/>
      <c r="K301" s="39"/>
      <c r="L301" s="40"/>
      <c r="M301" s="41"/>
      <c r="N301" s="42"/>
      <c r="O301" s="85"/>
      <c r="P301" s="28"/>
    </row>
    <row r="302" spans="2:16" ht="15.75" thickBot="1" x14ac:dyDescent="0.3">
      <c r="B302" s="43"/>
      <c r="C302" s="144"/>
      <c r="D302" s="145"/>
      <c r="E302" s="145"/>
      <c r="F302" s="45"/>
      <c r="G302" s="45"/>
      <c r="H302" s="146"/>
      <c r="I302" s="147"/>
      <c r="J302" s="45"/>
      <c r="K302" s="50"/>
      <c r="L302" s="51"/>
      <c r="M302" s="52"/>
      <c r="N302" s="53"/>
      <c r="O302" s="86"/>
      <c r="P302" s="28"/>
    </row>
    <row r="305" spans="2:17" x14ac:dyDescent="0.25">
      <c r="B305" s="212" t="s">
        <v>26</v>
      </c>
      <c r="C305" s="212"/>
      <c r="D305" s="212"/>
      <c r="E305" s="212"/>
      <c r="F305" s="212"/>
      <c r="G305" s="212"/>
      <c r="H305" s="212"/>
      <c r="I305" s="212"/>
      <c r="J305" s="212"/>
      <c r="K305" s="212"/>
      <c r="L305" s="212"/>
      <c r="M305" s="212"/>
      <c r="N305" s="212"/>
      <c r="O305" s="212"/>
      <c r="P305" s="212"/>
      <c r="Q305" s="164"/>
    </row>
    <row r="306" spans="2:17" ht="15.75" thickBot="1" x14ac:dyDescent="0.3">
      <c r="B306" s="213" t="s">
        <v>27</v>
      </c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165"/>
    </row>
    <row r="307" spans="2:17" ht="35.25" customHeight="1" thickBot="1" x14ac:dyDescent="0.3">
      <c r="B307" s="188" t="s">
        <v>28</v>
      </c>
      <c r="C307" s="189"/>
      <c r="D307" s="189"/>
      <c r="E307" s="189"/>
      <c r="F307" s="190"/>
      <c r="G307" s="188" t="s">
        <v>29</v>
      </c>
      <c r="H307" s="189"/>
      <c r="I307" s="189"/>
      <c r="J307" s="190"/>
      <c r="K307" s="189" t="s">
        <v>30</v>
      </c>
      <c r="L307" s="189"/>
      <c r="M307" s="189"/>
      <c r="N307" s="189"/>
      <c r="O307" s="188" t="s">
        <v>31</v>
      </c>
      <c r="P307" s="190"/>
      <c r="Q307" s="81"/>
    </row>
    <row r="308" spans="2:17" ht="51.75" thickBot="1" x14ac:dyDescent="0.3">
      <c r="B308" s="201" t="s">
        <v>32</v>
      </c>
      <c r="C308" s="211"/>
      <c r="D308" s="148" t="s">
        <v>33</v>
      </c>
      <c r="E308" s="149" t="s">
        <v>34</v>
      </c>
      <c r="F308" s="150" t="s">
        <v>35</v>
      </c>
      <c r="G308" s="11" t="s">
        <v>36</v>
      </c>
      <c r="H308" s="59" t="s">
        <v>37</v>
      </c>
      <c r="I308" s="17" t="s">
        <v>38</v>
      </c>
      <c r="J308" s="13" t="s">
        <v>39</v>
      </c>
      <c r="K308" s="60" t="s">
        <v>40</v>
      </c>
      <c r="L308" s="57" t="s">
        <v>41</v>
      </c>
      <c r="M308" s="57" t="s">
        <v>42</v>
      </c>
      <c r="N308" s="58" t="s">
        <v>43</v>
      </c>
      <c r="O308" s="62" t="s">
        <v>45</v>
      </c>
      <c r="P308" s="78" t="s">
        <v>46</v>
      </c>
      <c r="Q308" s="95"/>
    </row>
    <row r="309" spans="2:17" ht="15.75" thickBot="1" x14ac:dyDescent="0.3">
      <c r="B309" s="151" t="s">
        <v>1540</v>
      </c>
      <c r="C309" s="152" t="s">
        <v>2442</v>
      </c>
      <c r="D309" s="153" t="s">
        <v>2212</v>
      </c>
      <c r="E309" s="153" t="s">
        <v>2212</v>
      </c>
      <c r="F309" s="154">
        <v>2370390362001</v>
      </c>
      <c r="G309" s="155" t="s">
        <v>2212</v>
      </c>
      <c r="H309" s="155" t="s">
        <v>2212</v>
      </c>
      <c r="I309" s="155" t="s">
        <v>2212</v>
      </c>
      <c r="J309" s="156" t="s">
        <v>65</v>
      </c>
      <c r="K309" s="157">
        <v>0</v>
      </c>
      <c r="L309" s="158">
        <v>0</v>
      </c>
      <c r="M309" s="159" t="s">
        <v>65</v>
      </c>
      <c r="N309" s="159">
        <v>0</v>
      </c>
      <c r="O309" s="160"/>
      <c r="P309" s="161"/>
      <c r="Q309" s="151"/>
    </row>
    <row r="310" spans="2:17" ht="15.75" thickBot="1" x14ac:dyDescent="0.3">
      <c r="B310" s="151" t="s">
        <v>2446</v>
      </c>
      <c r="C310" s="152" t="s">
        <v>2447</v>
      </c>
      <c r="D310" s="153" t="s">
        <v>2212</v>
      </c>
      <c r="E310" s="153" t="s">
        <v>2212</v>
      </c>
      <c r="F310" s="154">
        <v>2901995110103</v>
      </c>
      <c r="G310" s="155" t="s">
        <v>2212</v>
      </c>
      <c r="H310" s="155" t="s">
        <v>2212</v>
      </c>
      <c r="I310" s="155" t="s">
        <v>2212</v>
      </c>
      <c r="J310" s="156" t="s">
        <v>65</v>
      </c>
      <c r="K310" s="157">
        <v>0</v>
      </c>
      <c r="L310" s="158">
        <v>0</v>
      </c>
      <c r="M310" s="159" t="s">
        <v>65</v>
      </c>
      <c r="N310" s="159">
        <v>0</v>
      </c>
      <c r="O310" s="160"/>
      <c r="P310" s="161"/>
      <c r="Q310" s="151"/>
    </row>
    <row r="311" spans="2:17" ht="15.75" thickBot="1" x14ac:dyDescent="0.3">
      <c r="B311" s="151" t="s">
        <v>1561</v>
      </c>
      <c r="C311" s="152" t="s">
        <v>2448</v>
      </c>
      <c r="D311" s="153" t="s">
        <v>2212</v>
      </c>
      <c r="E311" s="153" t="s">
        <v>2212</v>
      </c>
      <c r="F311" s="154">
        <v>1923988302102</v>
      </c>
      <c r="G311" s="155" t="s">
        <v>2212</v>
      </c>
      <c r="H311" s="155" t="s">
        <v>2212</v>
      </c>
      <c r="I311" s="155" t="s">
        <v>2212</v>
      </c>
      <c r="J311" s="156" t="s">
        <v>65</v>
      </c>
      <c r="K311" s="157">
        <v>0</v>
      </c>
      <c r="L311" s="158">
        <v>0</v>
      </c>
      <c r="M311" s="159" t="s">
        <v>65</v>
      </c>
      <c r="N311" s="159">
        <v>0</v>
      </c>
      <c r="O311" s="160"/>
      <c r="P311" s="161"/>
      <c r="Q311" s="151"/>
    </row>
    <row r="312" spans="2:17" ht="15.75" thickBot="1" x14ac:dyDescent="0.3">
      <c r="B312" s="151" t="s">
        <v>472</v>
      </c>
      <c r="C312" s="152" t="s">
        <v>2449</v>
      </c>
      <c r="D312" s="153" t="s">
        <v>2212</v>
      </c>
      <c r="E312" s="153" t="s">
        <v>2212</v>
      </c>
      <c r="F312" s="154">
        <v>2563447520103</v>
      </c>
      <c r="G312" s="155" t="s">
        <v>2212</v>
      </c>
      <c r="H312" s="155" t="s">
        <v>2212</v>
      </c>
      <c r="I312" s="155" t="s">
        <v>2212</v>
      </c>
      <c r="J312" s="156" t="s">
        <v>65</v>
      </c>
      <c r="K312" s="157">
        <v>0</v>
      </c>
      <c r="L312" s="158">
        <v>0</v>
      </c>
      <c r="M312" s="159" t="s">
        <v>65</v>
      </c>
      <c r="N312" s="159">
        <v>0</v>
      </c>
      <c r="O312" s="160"/>
      <c r="P312" s="161"/>
      <c r="Q312" s="151"/>
    </row>
    <row r="313" spans="2:17" ht="15.75" thickBot="1" x14ac:dyDescent="0.3">
      <c r="B313" s="151" t="s">
        <v>1371</v>
      </c>
      <c r="C313" s="152" t="s">
        <v>2450</v>
      </c>
      <c r="D313" s="153" t="s">
        <v>2212</v>
      </c>
      <c r="E313" s="153" t="s">
        <v>2212</v>
      </c>
      <c r="F313" s="154">
        <v>2583906110103</v>
      </c>
      <c r="G313" s="155" t="s">
        <v>2212</v>
      </c>
      <c r="H313" s="155" t="s">
        <v>2212</v>
      </c>
      <c r="I313" s="155" t="s">
        <v>2212</v>
      </c>
      <c r="J313" s="156" t="s">
        <v>65</v>
      </c>
      <c r="K313" s="157">
        <v>0</v>
      </c>
      <c r="L313" s="158">
        <v>0</v>
      </c>
      <c r="M313" s="159" t="s">
        <v>65</v>
      </c>
      <c r="N313" s="159">
        <v>0</v>
      </c>
      <c r="O313" s="160"/>
      <c r="P313" s="161"/>
      <c r="Q313" s="151"/>
    </row>
    <row r="314" spans="2:17" ht="15.75" thickBot="1" x14ac:dyDescent="0.3">
      <c r="B314" s="151" t="s">
        <v>2451</v>
      </c>
      <c r="C314" s="152" t="s">
        <v>2452</v>
      </c>
      <c r="D314" s="153" t="s">
        <v>2212</v>
      </c>
      <c r="E314" s="153" t="s">
        <v>2212</v>
      </c>
      <c r="F314" s="154">
        <v>3485659761013</v>
      </c>
      <c r="G314" s="155" t="s">
        <v>2212</v>
      </c>
      <c r="H314" s="155" t="s">
        <v>2212</v>
      </c>
      <c r="I314" s="155" t="s">
        <v>2212</v>
      </c>
      <c r="J314" s="156" t="s">
        <v>65</v>
      </c>
      <c r="K314" s="157">
        <v>0</v>
      </c>
      <c r="L314" s="158">
        <v>0</v>
      </c>
      <c r="M314" s="159" t="s">
        <v>65</v>
      </c>
      <c r="N314" s="159">
        <v>0</v>
      </c>
      <c r="O314" s="160"/>
      <c r="P314" s="161"/>
      <c r="Q314" s="151"/>
    </row>
    <row r="315" spans="2:17" ht="15.75" thickBot="1" x14ac:dyDescent="0.3">
      <c r="B315" s="151" t="s">
        <v>2415</v>
      </c>
      <c r="C315" s="152" t="s">
        <v>2453</v>
      </c>
      <c r="D315" s="153" t="s">
        <v>2212</v>
      </c>
      <c r="E315" s="153" t="s">
        <v>2212</v>
      </c>
      <c r="F315" s="154">
        <v>2202611210101</v>
      </c>
      <c r="G315" s="155" t="s">
        <v>2212</v>
      </c>
      <c r="H315" s="155" t="s">
        <v>2212</v>
      </c>
      <c r="I315" s="155" t="s">
        <v>2212</v>
      </c>
      <c r="J315" s="156" t="s">
        <v>65</v>
      </c>
      <c r="K315" s="157">
        <v>0</v>
      </c>
      <c r="L315" s="158">
        <v>0</v>
      </c>
      <c r="M315" s="159" t="s">
        <v>65</v>
      </c>
      <c r="N315" s="159">
        <v>0</v>
      </c>
      <c r="O315" s="160"/>
      <c r="P315" s="161"/>
      <c r="Q315" s="151"/>
    </row>
    <row r="316" spans="2:17" ht="15.75" thickBot="1" x14ac:dyDescent="0.3">
      <c r="B316" s="151" t="s">
        <v>2454</v>
      </c>
      <c r="C316" s="152" t="s">
        <v>2250</v>
      </c>
      <c r="D316" s="153" t="s">
        <v>2212</v>
      </c>
      <c r="E316" s="153" t="s">
        <v>2212</v>
      </c>
      <c r="F316" s="154">
        <v>2237535990101</v>
      </c>
      <c r="G316" s="155" t="s">
        <v>2212</v>
      </c>
      <c r="H316" s="155" t="s">
        <v>2212</v>
      </c>
      <c r="I316" s="155" t="s">
        <v>2212</v>
      </c>
      <c r="J316" s="156" t="s">
        <v>65</v>
      </c>
      <c r="K316" s="157">
        <v>0</v>
      </c>
      <c r="L316" s="158">
        <v>0</v>
      </c>
      <c r="M316" s="159" t="s">
        <v>65</v>
      </c>
      <c r="N316" s="159">
        <v>0</v>
      </c>
      <c r="O316" s="160"/>
      <c r="P316" s="161"/>
      <c r="Q316" s="151"/>
    </row>
    <row r="317" spans="2:17" ht="15.75" thickBot="1" x14ac:dyDescent="0.3">
      <c r="B317" s="151" t="s">
        <v>2455</v>
      </c>
      <c r="C317" s="152" t="s">
        <v>2456</v>
      </c>
      <c r="D317" s="153" t="s">
        <v>2212</v>
      </c>
      <c r="E317" s="153" t="s">
        <v>2212</v>
      </c>
      <c r="F317" s="154">
        <v>2343952811901</v>
      </c>
      <c r="G317" s="155" t="s">
        <v>2212</v>
      </c>
      <c r="H317" s="155" t="s">
        <v>2212</v>
      </c>
      <c r="I317" s="155" t="s">
        <v>2212</v>
      </c>
      <c r="J317" s="156" t="s">
        <v>65</v>
      </c>
      <c r="K317" s="157">
        <v>0</v>
      </c>
      <c r="L317" s="158">
        <v>0</v>
      </c>
      <c r="M317" s="159" t="s">
        <v>65</v>
      </c>
      <c r="N317" s="159">
        <v>0</v>
      </c>
      <c r="O317" s="160"/>
      <c r="P317" s="161"/>
      <c r="Q317" s="151"/>
    </row>
    <row r="318" spans="2:17" ht="15.75" thickBot="1" x14ac:dyDescent="0.3">
      <c r="B318" s="151" t="s">
        <v>2457</v>
      </c>
      <c r="C318" s="152" t="s">
        <v>2458</v>
      </c>
      <c r="D318" s="153" t="s">
        <v>2212</v>
      </c>
      <c r="E318" s="153" t="s">
        <v>2212</v>
      </c>
      <c r="F318" s="154">
        <v>2244439761222</v>
      </c>
      <c r="G318" s="155" t="s">
        <v>2212</v>
      </c>
      <c r="H318" s="155" t="s">
        <v>2212</v>
      </c>
      <c r="I318" s="155" t="s">
        <v>2212</v>
      </c>
      <c r="J318" s="156" t="s">
        <v>65</v>
      </c>
      <c r="K318" s="157">
        <v>0</v>
      </c>
      <c r="L318" s="158">
        <v>0</v>
      </c>
      <c r="M318" s="159" t="s">
        <v>65</v>
      </c>
      <c r="N318" s="159">
        <v>0</v>
      </c>
      <c r="O318" s="160"/>
      <c r="P318" s="161"/>
      <c r="Q318" s="151"/>
    </row>
    <row r="319" spans="2:17" ht="15.75" thickBot="1" x14ac:dyDescent="0.3">
      <c r="B319" s="151" t="s">
        <v>2459</v>
      </c>
      <c r="C319" s="152" t="s">
        <v>1695</v>
      </c>
      <c r="D319" s="153" t="s">
        <v>2212</v>
      </c>
      <c r="E319" s="153" t="s">
        <v>2212</v>
      </c>
      <c r="F319" s="154">
        <v>1645694550101</v>
      </c>
      <c r="G319" s="155" t="s">
        <v>2212</v>
      </c>
      <c r="H319" s="155" t="s">
        <v>2212</v>
      </c>
      <c r="I319" s="155" t="s">
        <v>2212</v>
      </c>
      <c r="J319" s="156" t="s">
        <v>65</v>
      </c>
      <c r="K319" s="157">
        <v>0</v>
      </c>
      <c r="L319" s="158">
        <v>0</v>
      </c>
      <c r="M319" s="159" t="s">
        <v>65</v>
      </c>
      <c r="N319" s="159">
        <v>0</v>
      </c>
      <c r="O319" s="160"/>
      <c r="P319" s="161"/>
      <c r="Q319" s="151"/>
    </row>
    <row r="320" spans="2:17" ht="15.75" thickBot="1" x14ac:dyDescent="0.3">
      <c r="B320" s="151" t="s">
        <v>527</v>
      </c>
      <c r="C320" s="152" t="s">
        <v>2460</v>
      </c>
      <c r="D320" s="153" t="s">
        <v>2212</v>
      </c>
      <c r="E320" s="153" t="s">
        <v>2212</v>
      </c>
      <c r="F320" s="154">
        <v>1872422400103</v>
      </c>
      <c r="G320" s="155" t="s">
        <v>2212</v>
      </c>
      <c r="H320" s="155" t="s">
        <v>2212</v>
      </c>
      <c r="I320" s="155" t="s">
        <v>2212</v>
      </c>
      <c r="J320" s="156" t="s">
        <v>65</v>
      </c>
      <c r="K320" s="157">
        <v>0</v>
      </c>
      <c r="L320" s="158">
        <v>0</v>
      </c>
      <c r="M320" s="159" t="s">
        <v>65</v>
      </c>
      <c r="N320" s="159">
        <v>0</v>
      </c>
      <c r="O320" s="160"/>
      <c r="P320" s="161"/>
      <c r="Q320" s="151"/>
    </row>
    <row r="321" spans="2:17" ht="15.75" thickBot="1" x14ac:dyDescent="0.3">
      <c r="B321" s="151" t="s">
        <v>2461</v>
      </c>
      <c r="C321" s="152" t="s">
        <v>2462</v>
      </c>
      <c r="D321" s="153" t="s">
        <v>2212</v>
      </c>
      <c r="E321" s="153" t="s">
        <v>2212</v>
      </c>
      <c r="F321" s="154">
        <v>1763651410101</v>
      </c>
      <c r="G321" s="155" t="s">
        <v>2212</v>
      </c>
      <c r="H321" s="155" t="s">
        <v>2212</v>
      </c>
      <c r="I321" s="155" t="s">
        <v>2212</v>
      </c>
      <c r="J321" s="156" t="s">
        <v>65</v>
      </c>
      <c r="K321" s="157">
        <v>0</v>
      </c>
      <c r="L321" s="158">
        <v>0</v>
      </c>
      <c r="M321" s="159" t="s">
        <v>65</v>
      </c>
      <c r="N321" s="159">
        <v>0</v>
      </c>
      <c r="O321" s="160"/>
      <c r="P321" s="161"/>
      <c r="Q321" s="151"/>
    </row>
    <row r="322" spans="2:17" ht="15.75" thickBot="1" x14ac:dyDescent="0.3">
      <c r="B322" s="151" t="s">
        <v>2463</v>
      </c>
      <c r="C322" s="152" t="s">
        <v>2464</v>
      </c>
      <c r="D322" s="153" t="s">
        <v>2212</v>
      </c>
      <c r="E322" s="153" t="s">
        <v>2212</v>
      </c>
      <c r="F322" s="154">
        <v>1919682771009</v>
      </c>
      <c r="G322" s="155" t="s">
        <v>2212</v>
      </c>
      <c r="H322" s="155" t="s">
        <v>2212</v>
      </c>
      <c r="I322" s="155" t="s">
        <v>2212</v>
      </c>
      <c r="J322" s="156" t="s">
        <v>65</v>
      </c>
      <c r="K322" s="157">
        <v>0</v>
      </c>
      <c r="L322" s="158">
        <v>0</v>
      </c>
      <c r="M322" s="159" t="s">
        <v>65</v>
      </c>
      <c r="N322" s="159">
        <v>0</v>
      </c>
      <c r="O322" s="160"/>
      <c r="P322" s="161"/>
      <c r="Q322" s="151"/>
    </row>
    <row r="323" spans="2:17" ht="15.75" thickBot="1" x14ac:dyDescent="0.3">
      <c r="B323" s="151" t="s">
        <v>2465</v>
      </c>
      <c r="C323" s="152" t="s">
        <v>2466</v>
      </c>
      <c r="D323" s="153" t="s">
        <v>2212</v>
      </c>
      <c r="E323" s="153" t="s">
        <v>2212</v>
      </c>
      <c r="F323" s="154">
        <v>2538195550101</v>
      </c>
      <c r="G323" s="155" t="s">
        <v>2212</v>
      </c>
      <c r="H323" s="155" t="s">
        <v>2212</v>
      </c>
      <c r="I323" s="155" t="s">
        <v>2212</v>
      </c>
      <c r="J323" s="156" t="s">
        <v>65</v>
      </c>
      <c r="K323" s="157">
        <v>0</v>
      </c>
      <c r="L323" s="158">
        <v>0</v>
      </c>
      <c r="M323" s="159" t="s">
        <v>65</v>
      </c>
      <c r="N323" s="159">
        <v>0</v>
      </c>
      <c r="O323" s="160"/>
      <c r="P323" s="161"/>
      <c r="Q323" s="151"/>
    </row>
    <row r="324" spans="2:17" ht="15.75" thickBot="1" x14ac:dyDescent="0.3">
      <c r="B324" s="151" t="s">
        <v>2467</v>
      </c>
      <c r="C324" s="152" t="s">
        <v>2442</v>
      </c>
      <c r="D324" s="153" t="s">
        <v>2212</v>
      </c>
      <c r="E324" s="153" t="s">
        <v>2212</v>
      </c>
      <c r="F324" s="154">
        <v>2559471940904</v>
      </c>
      <c r="G324" s="155" t="s">
        <v>2212</v>
      </c>
      <c r="H324" s="155" t="s">
        <v>2212</v>
      </c>
      <c r="I324" s="155" t="s">
        <v>2212</v>
      </c>
      <c r="J324" s="156" t="s">
        <v>65</v>
      </c>
      <c r="K324" s="157">
        <v>0</v>
      </c>
      <c r="L324" s="158">
        <v>0</v>
      </c>
      <c r="M324" s="159" t="s">
        <v>65</v>
      </c>
      <c r="N324" s="159">
        <v>0</v>
      </c>
      <c r="O324" s="160"/>
      <c r="P324" s="161"/>
      <c r="Q324" s="151"/>
    </row>
    <row r="325" spans="2:17" ht="15.75" thickBot="1" x14ac:dyDescent="0.3">
      <c r="B325" s="151" t="s">
        <v>2468</v>
      </c>
      <c r="C325" s="152" t="s">
        <v>212</v>
      </c>
      <c r="D325" s="153" t="s">
        <v>2212</v>
      </c>
      <c r="E325" s="153" t="s">
        <v>2212</v>
      </c>
      <c r="F325" s="154">
        <v>2503584840102</v>
      </c>
      <c r="G325" s="155" t="s">
        <v>2212</v>
      </c>
      <c r="H325" s="155" t="s">
        <v>2212</v>
      </c>
      <c r="I325" s="155" t="s">
        <v>2212</v>
      </c>
      <c r="J325" s="156" t="s">
        <v>65</v>
      </c>
      <c r="K325" s="157">
        <v>0</v>
      </c>
      <c r="L325" s="158">
        <v>0</v>
      </c>
      <c r="M325" s="159" t="s">
        <v>65</v>
      </c>
      <c r="N325" s="159">
        <v>0</v>
      </c>
      <c r="O325" s="160"/>
      <c r="P325" s="161"/>
      <c r="Q325" s="151"/>
    </row>
    <row r="326" spans="2:17" ht="15.75" thickBot="1" x14ac:dyDescent="0.3">
      <c r="B326" s="151" t="s">
        <v>2469</v>
      </c>
      <c r="C326" s="152" t="s">
        <v>2470</v>
      </c>
      <c r="D326" s="153" t="s">
        <v>2212</v>
      </c>
      <c r="E326" s="153" t="s">
        <v>2212</v>
      </c>
      <c r="F326" s="154">
        <v>2341556630101</v>
      </c>
      <c r="G326" s="155" t="s">
        <v>2212</v>
      </c>
      <c r="H326" s="155" t="s">
        <v>2212</v>
      </c>
      <c r="I326" s="155" t="s">
        <v>2212</v>
      </c>
      <c r="J326" s="156" t="s">
        <v>65</v>
      </c>
      <c r="K326" s="157">
        <v>0</v>
      </c>
      <c r="L326" s="158">
        <v>0</v>
      </c>
      <c r="M326" s="159" t="s">
        <v>65</v>
      </c>
      <c r="N326" s="159">
        <v>0</v>
      </c>
      <c r="O326" s="160"/>
      <c r="P326" s="161"/>
      <c r="Q326" s="151"/>
    </row>
    <row r="327" spans="2:17" ht="15.75" thickBot="1" x14ac:dyDescent="0.3">
      <c r="B327" s="151" t="s">
        <v>2471</v>
      </c>
      <c r="C327" s="152" t="s">
        <v>2472</v>
      </c>
      <c r="D327" s="153" t="s">
        <v>2212</v>
      </c>
      <c r="E327" s="153" t="s">
        <v>2212</v>
      </c>
      <c r="F327" s="154">
        <v>2635563010102</v>
      </c>
      <c r="G327" s="155" t="s">
        <v>2212</v>
      </c>
      <c r="H327" s="155" t="s">
        <v>2212</v>
      </c>
      <c r="I327" s="155" t="s">
        <v>2212</v>
      </c>
      <c r="J327" s="156" t="s">
        <v>65</v>
      </c>
      <c r="K327" s="157">
        <v>0</v>
      </c>
      <c r="L327" s="158">
        <v>0</v>
      </c>
      <c r="M327" s="159" t="s">
        <v>65</v>
      </c>
      <c r="N327" s="159">
        <v>0</v>
      </c>
      <c r="O327" s="160"/>
      <c r="P327" s="161"/>
      <c r="Q327" s="151"/>
    </row>
    <row r="328" spans="2:17" ht="15.75" thickBot="1" x14ac:dyDescent="0.3">
      <c r="B328" s="151" t="s">
        <v>2473</v>
      </c>
      <c r="C328" s="152" t="s">
        <v>2474</v>
      </c>
      <c r="D328" s="153" t="s">
        <v>2212</v>
      </c>
      <c r="E328" s="153" t="s">
        <v>2212</v>
      </c>
      <c r="F328" s="154">
        <v>2466219660101</v>
      </c>
      <c r="G328" s="155" t="s">
        <v>2212</v>
      </c>
      <c r="H328" s="155" t="s">
        <v>2212</v>
      </c>
      <c r="I328" s="155" t="s">
        <v>2212</v>
      </c>
      <c r="J328" s="156" t="s">
        <v>65</v>
      </c>
      <c r="K328" s="157">
        <v>0</v>
      </c>
      <c r="L328" s="158">
        <v>0</v>
      </c>
      <c r="M328" s="159" t="s">
        <v>65</v>
      </c>
      <c r="N328" s="159">
        <v>0</v>
      </c>
      <c r="O328" s="160"/>
      <c r="P328" s="161"/>
      <c r="Q328" s="151"/>
    </row>
    <row r="329" spans="2:17" ht="15.75" thickBot="1" x14ac:dyDescent="0.3">
      <c r="B329" s="151" t="s">
        <v>2475</v>
      </c>
      <c r="C329" s="152" t="s">
        <v>1557</v>
      </c>
      <c r="D329" s="153" t="s">
        <v>2212</v>
      </c>
      <c r="E329" s="153" t="s">
        <v>2212</v>
      </c>
      <c r="F329" s="154">
        <v>2595592851019</v>
      </c>
      <c r="G329" s="155" t="s">
        <v>2212</v>
      </c>
      <c r="H329" s="155" t="s">
        <v>2212</v>
      </c>
      <c r="I329" s="155" t="s">
        <v>2212</v>
      </c>
      <c r="J329" s="156" t="s">
        <v>65</v>
      </c>
      <c r="K329" s="157">
        <v>0</v>
      </c>
      <c r="L329" s="158">
        <v>0</v>
      </c>
      <c r="M329" s="159" t="s">
        <v>65</v>
      </c>
      <c r="N329" s="159">
        <v>0</v>
      </c>
      <c r="O329" s="160"/>
      <c r="P329" s="161"/>
      <c r="Q329" s="151"/>
    </row>
    <row r="330" spans="2:17" ht="15.75" thickBot="1" x14ac:dyDescent="0.3">
      <c r="B330" s="151" t="s">
        <v>2476</v>
      </c>
      <c r="C330" s="152" t="s">
        <v>186</v>
      </c>
      <c r="D330" s="153" t="s">
        <v>2212</v>
      </c>
      <c r="E330" s="153" t="s">
        <v>2212</v>
      </c>
      <c r="F330" s="154">
        <v>1603108571101</v>
      </c>
      <c r="G330" s="155" t="s">
        <v>2212</v>
      </c>
      <c r="H330" s="155" t="s">
        <v>2212</v>
      </c>
      <c r="I330" s="155" t="s">
        <v>2212</v>
      </c>
      <c r="J330" s="156" t="s">
        <v>65</v>
      </c>
      <c r="K330" s="157">
        <v>0</v>
      </c>
      <c r="L330" s="158">
        <v>0</v>
      </c>
      <c r="M330" s="159" t="s">
        <v>65</v>
      </c>
      <c r="N330" s="159">
        <v>0</v>
      </c>
      <c r="O330" s="160"/>
      <c r="P330" s="161"/>
      <c r="Q330" s="151"/>
    </row>
    <row r="331" spans="2:17" ht="15.75" thickBot="1" x14ac:dyDescent="0.3">
      <c r="B331" s="151" t="s">
        <v>2477</v>
      </c>
      <c r="C331" s="152" t="s">
        <v>442</v>
      </c>
      <c r="D331" s="153" t="s">
        <v>2212</v>
      </c>
      <c r="E331" s="153" t="s">
        <v>2212</v>
      </c>
      <c r="F331" s="154">
        <v>2515659391708</v>
      </c>
      <c r="G331" s="155" t="s">
        <v>2212</v>
      </c>
      <c r="H331" s="155" t="s">
        <v>2212</v>
      </c>
      <c r="I331" s="155" t="s">
        <v>2212</v>
      </c>
      <c r="J331" s="156" t="s">
        <v>65</v>
      </c>
      <c r="K331" s="157">
        <v>0</v>
      </c>
      <c r="L331" s="158">
        <v>0</v>
      </c>
      <c r="M331" s="159" t="s">
        <v>65</v>
      </c>
      <c r="N331" s="159">
        <v>0</v>
      </c>
      <c r="O331" s="160"/>
      <c r="P331" s="161"/>
      <c r="Q331" s="151"/>
    </row>
    <row r="332" spans="2:17" ht="15.75" thickBot="1" x14ac:dyDescent="0.3">
      <c r="B332" s="151" t="s">
        <v>2478</v>
      </c>
      <c r="C332" s="152" t="s">
        <v>2479</v>
      </c>
      <c r="D332" s="153" t="s">
        <v>2212</v>
      </c>
      <c r="E332" s="153" t="s">
        <v>2212</v>
      </c>
      <c r="F332" s="154">
        <v>1789435250102</v>
      </c>
      <c r="G332" s="155" t="s">
        <v>2212</v>
      </c>
      <c r="H332" s="155" t="s">
        <v>2212</v>
      </c>
      <c r="I332" s="155" t="s">
        <v>2212</v>
      </c>
      <c r="J332" s="156" t="s">
        <v>65</v>
      </c>
      <c r="K332" s="157">
        <v>0</v>
      </c>
      <c r="L332" s="158">
        <v>0</v>
      </c>
      <c r="M332" s="159" t="s">
        <v>65</v>
      </c>
      <c r="N332" s="159">
        <v>0</v>
      </c>
      <c r="O332" s="160"/>
      <c r="P332" s="161"/>
      <c r="Q332" s="151"/>
    </row>
    <row r="333" spans="2:17" ht="15.75" thickBot="1" x14ac:dyDescent="0.3">
      <c r="B333" s="151" t="s">
        <v>1895</v>
      </c>
      <c r="C333" s="152" t="s">
        <v>2479</v>
      </c>
      <c r="D333" s="153" t="s">
        <v>2212</v>
      </c>
      <c r="E333" s="153" t="s">
        <v>2212</v>
      </c>
      <c r="F333" s="154">
        <v>2596242840102</v>
      </c>
      <c r="G333" s="155" t="s">
        <v>2212</v>
      </c>
      <c r="H333" s="155" t="s">
        <v>2212</v>
      </c>
      <c r="I333" s="155" t="s">
        <v>2212</v>
      </c>
      <c r="J333" s="156" t="s">
        <v>65</v>
      </c>
      <c r="K333" s="157">
        <v>0</v>
      </c>
      <c r="L333" s="158">
        <v>0</v>
      </c>
      <c r="M333" s="159" t="s">
        <v>65</v>
      </c>
      <c r="N333" s="159">
        <v>0</v>
      </c>
      <c r="O333" s="160"/>
      <c r="P333" s="161"/>
      <c r="Q333" s="151"/>
    </row>
    <row r="334" spans="2:17" ht="15.75" thickBot="1" x14ac:dyDescent="0.3">
      <c r="B334" s="151" t="s">
        <v>2480</v>
      </c>
      <c r="C334" s="152" t="s">
        <v>2481</v>
      </c>
      <c r="D334" s="153" t="s">
        <v>2212</v>
      </c>
      <c r="E334" s="153" t="s">
        <v>2212</v>
      </c>
      <c r="F334" s="154">
        <v>2550111800613</v>
      </c>
      <c r="G334" s="155" t="s">
        <v>2212</v>
      </c>
      <c r="H334" s="155" t="s">
        <v>2212</v>
      </c>
      <c r="I334" s="155" t="s">
        <v>2212</v>
      </c>
      <c r="J334" s="156" t="s">
        <v>65</v>
      </c>
      <c r="K334" s="157">
        <v>0</v>
      </c>
      <c r="L334" s="158">
        <v>0</v>
      </c>
      <c r="M334" s="159" t="s">
        <v>65</v>
      </c>
      <c r="N334" s="159">
        <v>0</v>
      </c>
      <c r="O334" s="160"/>
      <c r="P334" s="161"/>
      <c r="Q334" s="151"/>
    </row>
    <row r="335" spans="2:17" ht="15.75" thickBot="1" x14ac:dyDescent="0.3">
      <c r="B335" s="151" t="s">
        <v>2482</v>
      </c>
      <c r="C335" s="152" t="s">
        <v>2483</v>
      </c>
      <c r="D335" s="153" t="s">
        <v>2212</v>
      </c>
      <c r="E335" s="153" t="s">
        <v>2212</v>
      </c>
      <c r="F335" s="154">
        <v>1734192240101</v>
      </c>
      <c r="G335" s="155" t="s">
        <v>2212</v>
      </c>
      <c r="H335" s="155" t="s">
        <v>2212</v>
      </c>
      <c r="I335" s="155" t="s">
        <v>2212</v>
      </c>
      <c r="J335" s="156" t="s">
        <v>65</v>
      </c>
      <c r="K335" s="157">
        <v>0</v>
      </c>
      <c r="L335" s="158">
        <v>0</v>
      </c>
      <c r="M335" s="159" t="s">
        <v>65</v>
      </c>
      <c r="N335" s="159">
        <v>0</v>
      </c>
      <c r="O335" s="160"/>
      <c r="P335" s="161"/>
      <c r="Q335" s="151"/>
    </row>
    <row r="336" spans="2:17" ht="15.75" thickBot="1" x14ac:dyDescent="0.3">
      <c r="B336" s="151" t="s">
        <v>2473</v>
      </c>
      <c r="C336" s="152" t="s">
        <v>2431</v>
      </c>
      <c r="D336" s="153" t="s">
        <v>2212</v>
      </c>
      <c r="E336" s="153" t="s">
        <v>2212</v>
      </c>
      <c r="F336" s="154">
        <v>2760816760101</v>
      </c>
      <c r="G336" s="155" t="s">
        <v>2212</v>
      </c>
      <c r="H336" s="155" t="s">
        <v>2212</v>
      </c>
      <c r="I336" s="155" t="s">
        <v>2212</v>
      </c>
      <c r="J336" s="156" t="s">
        <v>65</v>
      </c>
      <c r="K336" s="157">
        <v>0</v>
      </c>
      <c r="L336" s="158">
        <v>0</v>
      </c>
      <c r="M336" s="159" t="s">
        <v>65</v>
      </c>
      <c r="N336" s="159">
        <v>0</v>
      </c>
      <c r="O336" s="160"/>
      <c r="P336" s="161"/>
      <c r="Q336" s="151"/>
    </row>
    <row r="337" spans="2:17" ht="15.75" thickBot="1" x14ac:dyDescent="0.3">
      <c r="B337" s="151" t="s">
        <v>2484</v>
      </c>
      <c r="C337" s="152" t="s">
        <v>2485</v>
      </c>
      <c r="D337" s="153" t="s">
        <v>2212</v>
      </c>
      <c r="E337" s="153" t="s">
        <v>2212</v>
      </c>
      <c r="F337" s="154">
        <v>1758639460614</v>
      </c>
      <c r="G337" s="155" t="s">
        <v>2212</v>
      </c>
      <c r="H337" s="155" t="s">
        <v>2212</v>
      </c>
      <c r="I337" s="155" t="s">
        <v>2212</v>
      </c>
      <c r="J337" s="156" t="s">
        <v>65</v>
      </c>
      <c r="K337" s="157">
        <v>0</v>
      </c>
      <c r="L337" s="158">
        <v>0</v>
      </c>
      <c r="M337" s="159" t="s">
        <v>65</v>
      </c>
      <c r="N337" s="159">
        <v>0</v>
      </c>
      <c r="O337" s="160"/>
      <c r="P337" s="161"/>
      <c r="Q337" s="151"/>
    </row>
    <row r="338" spans="2:17" ht="15.75" thickBot="1" x14ac:dyDescent="0.3">
      <c r="B338" s="151" t="s">
        <v>2486</v>
      </c>
      <c r="C338" s="152" t="s">
        <v>2487</v>
      </c>
      <c r="D338" s="153" t="s">
        <v>2212</v>
      </c>
      <c r="E338" s="153" t="s">
        <v>2212</v>
      </c>
      <c r="F338" s="154">
        <v>1666605740102</v>
      </c>
      <c r="G338" s="155" t="s">
        <v>2212</v>
      </c>
      <c r="H338" s="155" t="s">
        <v>2212</v>
      </c>
      <c r="I338" s="155" t="s">
        <v>2212</v>
      </c>
      <c r="J338" s="156" t="s">
        <v>65</v>
      </c>
      <c r="K338" s="157">
        <v>0</v>
      </c>
      <c r="L338" s="158">
        <v>0</v>
      </c>
      <c r="M338" s="159" t="s">
        <v>65</v>
      </c>
      <c r="N338" s="159">
        <v>0</v>
      </c>
      <c r="O338" s="160"/>
      <c r="P338" s="161"/>
      <c r="Q338" s="151"/>
    </row>
    <row r="339" spans="2:17" ht="15.75" thickBot="1" x14ac:dyDescent="0.3">
      <c r="B339" s="151" t="s">
        <v>2488</v>
      </c>
      <c r="C339" s="152" t="s">
        <v>186</v>
      </c>
      <c r="D339" s="153" t="s">
        <v>2212</v>
      </c>
      <c r="E339" s="153" t="s">
        <v>2212</v>
      </c>
      <c r="F339" s="154">
        <v>1799561160102</v>
      </c>
      <c r="G339" s="155" t="s">
        <v>2212</v>
      </c>
      <c r="H339" s="155" t="s">
        <v>2212</v>
      </c>
      <c r="I339" s="155" t="s">
        <v>2212</v>
      </c>
      <c r="J339" s="156" t="s">
        <v>65</v>
      </c>
      <c r="K339" s="157">
        <v>0</v>
      </c>
      <c r="L339" s="158">
        <v>0</v>
      </c>
      <c r="M339" s="159" t="s">
        <v>65</v>
      </c>
      <c r="N339" s="159">
        <v>0</v>
      </c>
      <c r="O339" s="160"/>
      <c r="P339" s="161"/>
      <c r="Q339" s="151"/>
    </row>
    <row r="340" spans="2:17" ht="15.75" thickBot="1" x14ac:dyDescent="0.3">
      <c r="B340" s="151" t="s">
        <v>2488</v>
      </c>
      <c r="C340" s="152" t="s">
        <v>1405</v>
      </c>
      <c r="D340" s="153" t="s">
        <v>2212</v>
      </c>
      <c r="E340" s="153" t="s">
        <v>2212</v>
      </c>
      <c r="F340" s="154">
        <v>2405188100901</v>
      </c>
      <c r="G340" s="155" t="s">
        <v>2212</v>
      </c>
      <c r="H340" s="155" t="s">
        <v>2212</v>
      </c>
      <c r="I340" s="155" t="s">
        <v>2212</v>
      </c>
      <c r="J340" s="156" t="s">
        <v>65</v>
      </c>
      <c r="K340" s="157">
        <v>0</v>
      </c>
      <c r="L340" s="158">
        <v>0</v>
      </c>
      <c r="M340" s="159" t="s">
        <v>65</v>
      </c>
      <c r="N340" s="159">
        <v>0</v>
      </c>
      <c r="O340" s="160"/>
      <c r="P340" s="161"/>
      <c r="Q340" s="151"/>
    </row>
    <row r="341" spans="2:17" ht="15.75" thickBot="1" x14ac:dyDescent="0.3">
      <c r="B341" s="151" t="s">
        <v>2489</v>
      </c>
      <c r="C341" s="152" t="s">
        <v>2490</v>
      </c>
      <c r="D341" s="153" t="s">
        <v>2212</v>
      </c>
      <c r="E341" s="153" t="s">
        <v>2212</v>
      </c>
      <c r="F341" s="154">
        <v>2429154930502</v>
      </c>
      <c r="G341" s="155" t="s">
        <v>2212</v>
      </c>
      <c r="H341" s="155" t="s">
        <v>2212</v>
      </c>
      <c r="I341" s="155" t="s">
        <v>2212</v>
      </c>
      <c r="J341" s="156" t="s">
        <v>65</v>
      </c>
      <c r="K341" s="157">
        <v>0</v>
      </c>
      <c r="L341" s="158">
        <v>0</v>
      </c>
      <c r="M341" s="159" t="s">
        <v>65</v>
      </c>
      <c r="N341" s="159">
        <v>0</v>
      </c>
      <c r="O341" s="160"/>
      <c r="P341" s="161"/>
      <c r="Q341" s="151"/>
    </row>
    <row r="342" spans="2:17" ht="15.75" thickBot="1" x14ac:dyDescent="0.3">
      <c r="B342" s="151" t="s">
        <v>2488</v>
      </c>
      <c r="C342" s="152" t="s">
        <v>1661</v>
      </c>
      <c r="D342" s="153" t="s">
        <v>2212</v>
      </c>
      <c r="E342" s="153" t="s">
        <v>2212</v>
      </c>
      <c r="F342" s="154">
        <v>2917823414101</v>
      </c>
      <c r="G342" s="155" t="s">
        <v>2212</v>
      </c>
      <c r="H342" s="155" t="s">
        <v>2212</v>
      </c>
      <c r="I342" s="155" t="s">
        <v>2212</v>
      </c>
      <c r="J342" s="156" t="s">
        <v>65</v>
      </c>
      <c r="K342" s="157">
        <v>0</v>
      </c>
      <c r="L342" s="158">
        <v>0</v>
      </c>
      <c r="M342" s="159" t="s">
        <v>65</v>
      </c>
      <c r="N342" s="159">
        <v>0</v>
      </c>
      <c r="O342" s="160"/>
      <c r="P342" s="161"/>
      <c r="Q342" s="151"/>
    </row>
    <row r="343" spans="2:17" ht="15.75" thickBot="1" x14ac:dyDescent="0.3">
      <c r="B343" s="151" t="s">
        <v>2491</v>
      </c>
      <c r="C343" s="152" t="s">
        <v>2492</v>
      </c>
      <c r="D343" s="153" t="s">
        <v>2212</v>
      </c>
      <c r="E343" s="153" t="s">
        <v>2212</v>
      </c>
      <c r="F343" s="154">
        <v>2429012703038</v>
      </c>
      <c r="G343" s="155" t="s">
        <v>2212</v>
      </c>
      <c r="H343" s="155" t="s">
        <v>2212</v>
      </c>
      <c r="I343" s="155" t="s">
        <v>2212</v>
      </c>
      <c r="J343" s="156" t="s">
        <v>65</v>
      </c>
      <c r="K343" s="157">
        <v>0</v>
      </c>
      <c r="L343" s="158">
        <v>0</v>
      </c>
      <c r="M343" s="159" t="s">
        <v>65</v>
      </c>
      <c r="N343" s="159">
        <v>0</v>
      </c>
      <c r="O343" s="160"/>
      <c r="P343" s="161"/>
      <c r="Q343" s="151"/>
    </row>
    <row r="344" spans="2:17" ht="15.75" thickBot="1" x14ac:dyDescent="0.3">
      <c r="B344" s="151" t="s">
        <v>1895</v>
      </c>
      <c r="C344" s="152" t="s">
        <v>2493</v>
      </c>
      <c r="D344" s="153" t="s">
        <v>2212</v>
      </c>
      <c r="E344" s="153" t="s">
        <v>2212</v>
      </c>
      <c r="F344" s="154">
        <v>1662333820101</v>
      </c>
      <c r="G344" s="155" t="s">
        <v>2212</v>
      </c>
      <c r="H344" s="155" t="s">
        <v>2212</v>
      </c>
      <c r="I344" s="155" t="s">
        <v>2212</v>
      </c>
      <c r="J344" s="156" t="s">
        <v>65</v>
      </c>
      <c r="K344" s="157">
        <v>0</v>
      </c>
      <c r="L344" s="158">
        <v>0</v>
      </c>
      <c r="M344" s="159" t="s">
        <v>65</v>
      </c>
      <c r="N344" s="159">
        <v>0</v>
      </c>
      <c r="O344" s="160"/>
      <c r="P344" s="161"/>
      <c r="Q344" s="151"/>
    </row>
    <row r="345" spans="2:17" ht="15.75" thickBot="1" x14ac:dyDescent="0.3">
      <c r="B345" s="151" t="s">
        <v>2494</v>
      </c>
      <c r="C345" s="152" t="s">
        <v>192</v>
      </c>
      <c r="D345" s="153" t="s">
        <v>2212</v>
      </c>
      <c r="E345" s="153" t="s">
        <v>2212</v>
      </c>
      <c r="F345" s="154">
        <v>1609946592208</v>
      </c>
      <c r="G345" s="155" t="s">
        <v>2212</v>
      </c>
      <c r="H345" s="155" t="s">
        <v>2212</v>
      </c>
      <c r="I345" s="155" t="s">
        <v>2212</v>
      </c>
      <c r="J345" s="156" t="s">
        <v>65</v>
      </c>
      <c r="K345" s="157">
        <v>0</v>
      </c>
      <c r="L345" s="158">
        <v>0</v>
      </c>
      <c r="M345" s="159" t="s">
        <v>65</v>
      </c>
      <c r="N345" s="159">
        <v>0</v>
      </c>
      <c r="O345" s="160"/>
      <c r="P345" s="161"/>
      <c r="Q345" s="151"/>
    </row>
    <row r="346" spans="2:17" ht="15.75" thickBot="1" x14ac:dyDescent="0.3">
      <c r="B346" s="151" t="s">
        <v>2488</v>
      </c>
      <c r="C346" s="152" t="s">
        <v>2495</v>
      </c>
      <c r="D346" s="153" t="s">
        <v>2212</v>
      </c>
      <c r="E346" s="153" t="s">
        <v>2212</v>
      </c>
      <c r="F346" s="154">
        <v>2298619700101</v>
      </c>
      <c r="G346" s="155" t="s">
        <v>2212</v>
      </c>
      <c r="H346" s="155" t="s">
        <v>2212</v>
      </c>
      <c r="I346" s="155" t="s">
        <v>2212</v>
      </c>
      <c r="J346" s="156" t="s">
        <v>65</v>
      </c>
      <c r="K346" s="157">
        <v>0</v>
      </c>
      <c r="L346" s="158">
        <v>0</v>
      </c>
      <c r="M346" s="159" t="s">
        <v>65</v>
      </c>
      <c r="N346" s="159">
        <v>0</v>
      </c>
      <c r="O346" s="160"/>
      <c r="P346" s="161"/>
      <c r="Q346" s="151"/>
    </row>
    <row r="347" spans="2:17" ht="15.75" thickBot="1" x14ac:dyDescent="0.3">
      <c r="B347" s="151" t="s">
        <v>2496</v>
      </c>
      <c r="C347" s="152" t="s">
        <v>2497</v>
      </c>
      <c r="D347" s="153" t="s">
        <v>2212</v>
      </c>
      <c r="E347" s="153" t="s">
        <v>2212</v>
      </c>
      <c r="F347" s="154">
        <v>2640650340102</v>
      </c>
      <c r="G347" s="155" t="s">
        <v>2212</v>
      </c>
      <c r="H347" s="155" t="s">
        <v>2212</v>
      </c>
      <c r="I347" s="155" t="s">
        <v>2212</v>
      </c>
      <c r="J347" s="156" t="s">
        <v>65</v>
      </c>
      <c r="K347" s="157">
        <v>0</v>
      </c>
      <c r="L347" s="158">
        <v>0</v>
      </c>
      <c r="M347" s="159" t="s">
        <v>65</v>
      </c>
      <c r="N347" s="159">
        <v>0</v>
      </c>
      <c r="O347" s="160"/>
      <c r="P347" s="161"/>
      <c r="Q347" s="151"/>
    </row>
    <row r="348" spans="2:17" ht="15.75" thickBot="1" x14ac:dyDescent="0.3">
      <c r="B348" s="151" t="s">
        <v>2498</v>
      </c>
      <c r="C348" s="152" t="s">
        <v>2499</v>
      </c>
      <c r="D348" s="153" t="s">
        <v>2212</v>
      </c>
      <c r="E348" s="153" t="s">
        <v>2212</v>
      </c>
      <c r="F348" s="154">
        <v>2605198800229</v>
      </c>
      <c r="G348" s="155" t="s">
        <v>2212</v>
      </c>
      <c r="H348" s="155" t="s">
        <v>2212</v>
      </c>
      <c r="I348" s="155" t="s">
        <v>2212</v>
      </c>
      <c r="J348" s="156" t="s">
        <v>65</v>
      </c>
      <c r="K348" s="157">
        <v>0</v>
      </c>
      <c r="L348" s="158">
        <v>0</v>
      </c>
      <c r="M348" s="159" t="s">
        <v>65</v>
      </c>
      <c r="N348" s="159">
        <v>0</v>
      </c>
      <c r="O348" s="160"/>
      <c r="P348" s="161"/>
      <c r="Q348" s="151"/>
    </row>
    <row r="349" spans="2:17" ht="15.75" thickBot="1" x14ac:dyDescent="0.3">
      <c r="B349" s="151" t="s">
        <v>2500</v>
      </c>
      <c r="C349" s="152" t="s">
        <v>2501</v>
      </c>
      <c r="D349" s="153" t="s">
        <v>2212</v>
      </c>
      <c r="E349" s="153" t="s">
        <v>2212</v>
      </c>
      <c r="F349" s="154">
        <v>2521073490603</v>
      </c>
      <c r="G349" s="155" t="s">
        <v>2212</v>
      </c>
      <c r="H349" s="155" t="s">
        <v>2212</v>
      </c>
      <c r="I349" s="155" t="s">
        <v>2212</v>
      </c>
      <c r="J349" s="156" t="s">
        <v>65</v>
      </c>
      <c r="K349" s="157">
        <v>0</v>
      </c>
      <c r="L349" s="158">
        <v>0</v>
      </c>
      <c r="M349" s="159" t="s">
        <v>65</v>
      </c>
      <c r="N349" s="159">
        <v>0</v>
      </c>
      <c r="O349" s="160"/>
      <c r="P349" s="161"/>
      <c r="Q349" s="151"/>
    </row>
    <row r="350" spans="2:17" ht="15.75" thickBot="1" x14ac:dyDescent="0.3">
      <c r="B350" s="151" t="s">
        <v>2488</v>
      </c>
      <c r="C350" s="152" t="s">
        <v>1405</v>
      </c>
      <c r="D350" s="153" t="s">
        <v>2212</v>
      </c>
      <c r="E350" s="153" t="s">
        <v>2212</v>
      </c>
      <c r="F350" s="154">
        <v>2619375801020</v>
      </c>
      <c r="G350" s="155" t="s">
        <v>2212</v>
      </c>
      <c r="H350" s="155" t="s">
        <v>2212</v>
      </c>
      <c r="I350" s="155" t="s">
        <v>2212</v>
      </c>
      <c r="J350" s="156" t="s">
        <v>65</v>
      </c>
      <c r="K350" s="157">
        <v>0</v>
      </c>
      <c r="L350" s="158">
        <v>0</v>
      </c>
      <c r="M350" s="159" t="s">
        <v>65</v>
      </c>
      <c r="N350" s="159">
        <v>0</v>
      </c>
      <c r="O350" s="160"/>
      <c r="P350" s="161"/>
      <c r="Q350" s="151"/>
    </row>
    <row r="351" spans="2:17" ht="15.75" thickBot="1" x14ac:dyDescent="0.3">
      <c r="B351" s="151" t="s">
        <v>2502</v>
      </c>
      <c r="C351" s="152" t="s">
        <v>2503</v>
      </c>
      <c r="D351" s="153" t="s">
        <v>2212</v>
      </c>
      <c r="E351" s="153" t="s">
        <v>2212</v>
      </c>
      <c r="F351" s="154">
        <v>1878111990102</v>
      </c>
      <c r="G351" s="155" t="s">
        <v>2212</v>
      </c>
      <c r="H351" s="155" t="s">
        <v>2212</v>
      </c>
      <c r="I351" s="155" t="s">
        <v>2212</v>
      </c>
      <c r="J351" s="156" t="s">
        <v>65</v>
      </c>
      <c r="K351" s="157">
        <v>0</v>
      </c>
      <c r="L351" s="158">
        <v>0</v>
      </c>
      <c r="M351" s="159" t="s">
        <v>65</v>
      </c>
      <c r="N351" s="159">
        <v>0</v>
      </c>
      <c r="O351" s="160"/>
      <c r="P351" s="161"/>
      <c r="Q351" s="151"/>
    </row>
    <row r="352" spans="2:17" ht="15.75" thickBot="1" x14ac:dyDescent="0.3">
      <c r="B352" s="151" t="s">
        <v>472</v>
      </c>
      <c r="C352" s="152" t="s">
        <v>490</v>
      </c>
      <c r="D352" s="153" t="s">
        <v>2212</v>
      </c>
      <c r="E352" s="153" t="s">
        <v>2212</v>
      </c>
      <c r="F352" s="154">
        <v>1800906150101</v>
      </c>
      <c r="G352" s="155" t="s">
        <v>2212</v>
      </c>
      <c r="H352" s="155" t="s">
        <v>2212</v>
      </c>
      <c r="I352" s="155" t="s">
        <v>2212</v>
      </c>
      <c r="J352" s="156" t="s">
        <v>65</v>
      </c>
      <c r="K352" s="157">
        <v>0</v>
      </c>
      <c r="L352" s="158">
        <v>0</v>
      </c>
      <c r="M352" s="159" t="s">
        <v>65</v>
      </c>
      <c r="N352" s="159">
        <v>0</v>
      </c>
      <c r="O352" s="160"/>
      <c r="P352" s="161"/>
      <c r="Q352" s="151"/>
    </row>
    <row r="353" spans="2:17" ht="15.75" thickBot="1" x14ac:dyDescent="0.3">
      <c r="B353" s="151" t="s">
        <v>2504</v>
      </c>
      <c r="C353" s="152" t="s">
        <v>2423</v>
      </c>
      <c r="D353" s="153" t="s">
        <v>2212</v>
      </c>
      <c r="E353" s="153" t="s">
        <v>2212</v>
      </c>
      <c r="F353" s="154">
        <v>1689254940101</v>
      </c>
      <c r="G353" s="155" t="s">
        <v>2212</v>
      </c>
      <c r="H353" s="155" t="s">
        <v>2212</v>
      </c>
      <c r="I353" s="155" t="s">
        <v>2212</v>
      </c>
      <c r="J353" s="156" t="s">
        <v>65</v>
      </c>
      <c r="K353" s="157">
        <v>0</v>
      </c>
      <c r="L353" s="158">
        <v>0</v>
      </c>
      <c r="M353" s="159" t="s">
        <v>65</v>
      </c>
      <c r="N353" s="159">
        <v>0</v>
      </c>
      <c r="O353" s="160"/>
      <c r="P353" s="161"/>
      <c r="Q353" s="151"/>
    </row>
    <row r="354" spans="2:17" ht="15.75" thickBot="1" x14ac:dyDescent="0.3">
      <c r="B354" s="151" t="s">
        <v>2505</v>
      </c>
      <c r="C354" s="152" t="s">
        <v>2506</v>
      </c>
      <c r="D354" s="153" t="s">
        <v>2212</v>
      </c>
      <c r="E354" s="153" t="s">
        <v>2212</v>
      </c>
      <c r="F354" s="154">
        <v>2301198320102</v>
      </c>
      <c r="G354" s="155" t="s">
        <v>2212</v>
      </c>
      <c r="H354" s="155" t="s">
        <v>2212</v>
      </c>
      <c r="I354" s="155" t="s">
        <v>2212</v>
      </c>
      <c r="J354" s="156" t="s">
        <v>65</v>
      </c>
      <c r="K354" s="157">
        <v>0</v>
      </c>
      <c r="L354" s="158">
        <v>0</v>
      </c>
      <c r="M354" s="159" t="s">
        <v>65</v>
      </c>
      <c r="N354" s="159">
        <v>0</v>
      </c>
      <c r="O354" s="160"/>
      <c r="P354" s="161"/>
      <c r="Q354" s="151"/>
    </row>
    <row r="355" spans="2:17" ht="15.75" thickBot="1" x14ac:dyDescent="0.3">
      <c r="B355" s="151" t="s">
        <v>2507</v>
      </c>
      <c r="C355" s="152" t="s">
        <v>2506</v>
      </c>
      <c r="D355" s="153" t="s">
        <v>2212</v>
      </c>
      <c r="E355" s="153" t="s">
        <v>2212</v>
      </c>
      <c r="F355" s="154">
        <v>2602651520102</v>
      </c>
      <c r="G355" s="155" t="s">
        <v>2212</v>
      </c>
      <c r="H355" s="155" t="s">
        <v>2212</v>
      </c>
      <c r="I355" s="155" t="s">
        <v>2212</v>
      </c>
      <c r="J355" s="156" t="s">
        <v>65</v>
      </c>
      <c r="K355" s="157">
        <v>0</v>
      </c>
      <c r="L355" s="158">
        <v>0</v>
      </c>
      <c r="M355" s="159" t="s">
        <v>65</v>
      </c>
      <c r="N355" s="159">
        <v>0</v>
      </c>
      <c r="O355" s="160"/>
      <c r="P355" s="161"/>
      <c r="Q355" s="151"/>
    </row>
    <row r="356" spans="2:17" ht="15.75" thickBot="1" x14ac:dyDescent="0.3">
      <c r="B356" s="151" t="s">
        <v>2508</v>
      </c>
      <c r="C356" s="152" t="s">
        <v>2225</v>
      </c>
      <c r="D356" s="153" t="s">
        <v>2212</v>
      </c>
      <c r="E356" s="153" t="s">
        <v>2212</v>
      </c>
      <c r="F356" s="154">
        <v>1654580380102</v>
      </c>
      <c r="G356" s="155" t="s">
        <v>2212</v>
      </c>
      <c r="H356" s="155" t="s">
        <v>2212</v>
      </c>
      <c r="I356" s="155" t="s">
        <v>2212</v>
      </c>
      <c r="J356" s="156" t="s">
        <v>65</v>
      </c>
      <c r="K356" s="157">
        <v>0</v>
      </c>
      <c r="L356" s="158">
        <v>0</v>
      </c>
      <c r="M356" s="159" t="s">
        <v>65</v>
      </c>
      <c r="N356" s="159">
        <v>0</v>
      </c>
      <c r="O356" s="160"/>
      <c r="P356" s="161"/>
      <c r="Q356" s="151"/>
    </row>
    <row r="357" spans="2:17" ht="15.75" thickBot="1" x14ac:dyDescent="0.3">
      <c r="B357" s="151" t="s">
        <v>2473</v>
      </c>
      <c r="C357" s="152" t="s">
        <v>2509</v>
      </c>
      <c r="D357" s="153" t="s">
        <v>2212</v>
      </c>
      <c r="E357" s="153" t="s">
        <v>2212</v>
      </c>
      <c r="F357" s="154">
        <v>1575177050101</v>
      </c>
      <c r="G357" s="155" t="s">
        <v>2212</v>
      </c>
      <c r="H357" s="155" t="s">
        <v>2212</v>
      </c>
      <c r="I357" s="155" t="s">
        <v>2212</v>
      </c>
      <c r="J357" s="156" t="s">
        <v>65</v>
      </c>
      <c r="K357" s="157">
        <v>0</v>
      </c>
      <c r="L357" s="158">
        <v>0</v>
      </c>
      <c r="M357" s="159" t="s">
        <v>65</v>
      </c>
      <c r="N357" s="159">
        <v>0</v>
      </c>
      <c r="O357" s="160"/>
      <c r="P357" s="161"/>
      <c r="Q357" s="151"/>
    </row>
    <row r="358" spans="2:17" ht="15.75" thickBot="1" x14ac:dyDescent="0.3">
      <c r="B358" s="151" t="s">
        <v>2510</v>
      </c>
      <c r="C358" s="152" t="s">
        <v>2248</v>
      </c>
      <c r="D358" s="153" t="s">
        <v>2212</v>
      </c>
      <c r="E358" s="153" t="s">
        <v>2212</v>
      </c>
      <c r="F358" s="154">
        <v>1665943260502</v>
      </c>
      <c r="G358" s="155" t="s">
        <v>2212</v>
      </c>
      <c r="H358" s="155" t="s">
        <v>2212</v>
      </c>
      <c r="I358" s="155" t="s">
        <v>2212</v>
      </c>
      <c r="J358" s="156" t="s">
        <v>65</v>
      </c>
      <c r="K358" s="157">
        <v>0</v>
      </c>
      <c r="L358" s="158">
        <v>0</v>
      </c>
      <c r="M358" s="159" t="s">
        <v>65</v>
      </c>
      <c r="N358" s="159">
        <v>0</v>
      </c>
      <c r="O358" s="160"/>
      <c r="P358" s="161"/>
      <c r="Q358" s="151"/>
    </row>
    <row r="359" spans="2:17" ht="15.75" thickBot="1" x14ac:dyDescent="0.3">
      <c r="B359" s="151" t="s">
        <v>2511</v>
      </c>
      <c r="C359" s="152" t="s">
        <v>2509</v>
      </c>
      <c r="D359" s="153" t="s">
        <v>2212</v>
      </c>
      <c r="E359" s="153" t="s">
        <v>2212</v>
      </c>
      <c r="F359" s="154">
        <v>1635917032211</v>
      </c>
      <c r="G359" s="155" t="s">
        <v>2212</v>
      </c>
      <c r="H359" s="155" t="s">
        <v>2212</v>
      </c>
      <c r="I359" s="155" t="s">
        <v>2212</v>
      </c>
      <c r="J359" s="156" t="s">
        <v>65</v>
      </c>
      <c r="K359" s="157">
        <v>0</v>
      </c>
      <c r="L359" s="158">
        <v>0</v>
      </c>
      <c r="M359" s="159" t="s">
        <v>65</v>
      </c>
      <c r="N359" s="159">
        <v>0</v>
      </c>
      <c r="O359" s="160"/>
      <c r="P359" s="161"/>
      <c r="Q359" s="151"/>
    </row>
    <row r="360" spans="2:17" ht="15.75" thickBot="1" x14ac:dyDescent="0.3">
      <c r="B360" s="151" t="s">
        <v>2488</v>
      </c>
      <c r="C360" s="152" t="s">
        <v>1661</v>
      </c>
      <c r="D360" s="153" t="s">
        <v>2212</v>
      </c>
      <c r="E360" s="153" t="s">
        <v>2212</v>
      </c>
      <c r="F360" s="154">
        <v>1782341410101</v>
      </c>
      <c r="G360" s="155" t="s">
        <v>2212</v>
      </c>
      <c r="H360" s="155" t="s">
        <v>2212</v>
      </c>
      <c r="I360" s="155" t="s">
        <v>2212</v>
      </c>
      <c r="J360" s="156" t="s">
        <v>65</v>
      </c>
      <c r="K360" s="157">
        <v>0</v>
      </c>
      <c r="L360" s="158">
        <v>0</v>
      </c>
      <c r="M360" s="159" t="s">
        <v>65</v>
      </c>
      <c r="N360" s="159">
        <v>0</v>
      </c>
      <c r="O360" s="160"/>
      <c r="P360" s="161"/>
      <c r="Q360" s="151"/>
    </row>
    <row r="361" spans="2:17" ht="15.75" thickBot="1" x14ac:dyDescent="0.3">
      <c r="B361" s="151" t="s">
        <v>1895</v>
      </c>
      <c r="C361" s="152" t="s">
        <v>1661</v>
      </c>
      <c r="D361" s="153" t="s">
        <v>2212</v>
      </c>
      <c r="E361" s="153" t="s">
        <v>2212</v>
      </c>
      <c r="F361" s="154" t="s">
        <v>2512</v>
      </c>
      <c r="G361" s="155" t="s">
        <v>2212</v>
      </c>
      <c r="H361" s="155" t="s">
        <v>2212</v>
      </c>
      <c r="I361" s="155" t="s">
        <v>2212</v>
      </c>
      <c r="J361" s="156" t="s">
        <v>65</v>
      </c>
      <c r="K361" s="157">
        <v>0</v>
      </c>
      <c r="L361" s="158">
        <v>0</v>
      </c>
      <c r="M361" s="159" t="s">
        <v>65</v>
      </c>
      <c r="N361" s="159">
        <v>0</v>
      </c>
      <c r="O361" s="160"/>
      <c r="P361" s="161"/>
      <c r="Q361" s="151"/>
    </row>
    <row r="362" spans="2:17" ht="15.75" thickBot="1" x14ac:dyDescent="0.3">
      <c r="B362" s="151" t="s">
        <v>2513</v>
      </c>
      <c r="C362" s="152" t="s">
        <v>2236</v>
      </c>
      <c r="D362" s="153" t="s">
        <v>2212</v>
      </c>
      <c r="E362" s="153" t="s">
        <v>2212</v>
      </c>
      <c r="F362" s="154">
        <v>2183730742212</v>
      </c>
      <c r="G362" s="155" t="s">
        <v>2212</v>
      </c>
      <c r="H362" s="155" t="s">
        <v>2212</v>
      </c>
      <c r="I362" s="155" t="s">
        <v>2212</v>
      </c>
      <c r="J362" s="156" t="s">
        <v>65</v>
      </c>
      <c r="K362" s="157">
        <v>0</v>
      </c>
      <c r="L362" s="158">
        <v>0</v>
      </c>
      <c r="M362" s="159" t="s">
        <v>65</v>
      </c>
      <c r="N362" s="159">
        <v>0</v>
      </c>
      <c r="O362" s="160"/>
      <c r="P362" s="161"/>
      <c r="Q362" s="151"/>
    </row>
    <row r="363" spans="2:17" ht="15.75" thickBot="1" x14ac:dyDescent="0.3">
      <c r="B363" s="151" t="s">
        <v>2488</v>
      </c>
      <c r="C363" s="152" t="s">
        <v>510</v>
      </c>
      <c r="D363" s="153" t="s">
        <v>2212</v>
      </c>
      <c r="E363" s="153" t="s">
        <v>2212</v>
      </c>
      <c r="F363" s="154" t="s">
        <v>2514</v>
      </c>
      <c r="G363" s="155" t="s">
        <v>2212</v>
      </c>
      <c r="H363" s="155" t="s">
        <v>2212</v>
      </c>
      <c r="I363" s="155" t="s">
        <v>2212</v>
      </c>
      <c r="J363" s="156" t="s">
        <v>65</v>
      </c>
      <c r="K363" s="157">
        <v>0</v>
      </c>
      <c r="L363" s="158">
        <v>0</v>
      </c>
      <c r="M363" s="159" t="s">
        <v>65</v>
      </c>
      <c r="N363" s="159">
        <v>0</v>
      </c>
      <c r="O363" s="160"/>
      <c r="P363" s="161"/>
      <c r="Q363" s="151"/>
    </row>
    <row r="364" spans="2:17" ht="15.75" thickBot="1" x14ac:dyDescent="0.3">
      <c r="B364" s="151" t="s">
        <v>1840</v>
      </c>
      <c r="C364" s="152" t="s">
        <v>2515</v>
      </c>
      <c r="D364" s="153" t="s">
        <v>2212</v>
      </c>
      <c r="E364" s="153" t="s">
        <v>2212</v>
      </c>
      <c r="F364" s="154" t="s">
        <v>2516</v>
      </c>
      <c r="G364" s="155" t="s">
        <v>2212</v>
      </c>
      <c r="H364" s="155" t="s">
        <v>2212</v>
      </c>
      <c r="I364" s="155" t="s">
        <v>2212</v>
      </c>
      <c r="J364" s="156" t="s">
        <v>65</v>
      </c>
      <c r="K364" s="157">
        <v>0</v>
      </c>
      <c r="L364" s="158">
        <v>0</v>
      </c>
      <c r="M364" s="159" t="s">
        <v>65</v>
      </c>
      <c r="N364" s="159">
        <v>0</v>
      </c>
      <c r="O364" s="160"/>
      <c r="P364" s="161"/>
      <c r="Q364" s="151"/>
    </row>
    <row r="365" spans="2:17" ht="15.75" thickBot="1" x14ac:dyDescent="0.3">
      <c r="B365" s="151" t="s">
        <v>525</v>
      </c>
      <c r="C365" s="152" t="s">
        <v>2517</v>
      </c>
      <c r="D365" s="153" t="s">
        <v>2212</v>
      </c>
      <c r="E365" s="153" t="s">
        <v>2212</v>
      </c>
      <c r="F365" s="154" t="s">
        <v>2518</v>
      </c>
      <c r="G365" s="155" t="s">
        <v>2212</v>
      </c>
      <c r="H365" s="155" t="s">
        <v>2212</v>
      </c>
      <c r="I365" s="155" t="s">
        <v>2212</v>
      </c>
      <c r="J365" s="156" t="s">
        <v>65</v>
      </c>
      <c r="K365" s="157">
        <v>0</v>
      </c>
      <c r="L365" s="158">
        <v>0</v>
      </c>
      <c r="M365" s="159" t="s">
        <v>65</v>
      </c>
      <c r="N365" s="159">
        <v>0</v>
      </c>
      <c r="O365" s="160"/>
      <c r="P365" s="161"/>
      <c r="Q365" s="151"/>
    </row>
    <row r="366" spans="2:17" ht="15.75" thickBot="1" x14ac:dyDescent="0.3">
      <c r="B366" s="151" t="s">
        <v>2519</v>
      </c>
      <c r="C366" s="152" t="s">
        <v>2520</v>
      </c>
      <c r="D366" s="153" t="s">
        <v>2212</v>
      </c>
      <c r="E366" s="153" t="s">
        <v>2212</v>
      </c>
      <c r="F366" s="154">
        <v>2506577160101</v>
      </c>
      <c r="G366" s="155" t="s">
        <v>2212</v>
      </c>
      <c r="H366" s="155" t="s">
        <v>2212</v>
      </c>
      <c r="I366" s="155" t="s">
        <v>2212</v>
      </c>
      <c r="J366" s="156" t="s">
        <v>65</v>
      </c>
      <c r="K366" s="157">
        <v>0</v>
      </c>
      <c r="L366" s="158">
        <v>0</v>
      </c>
      <c r="M366" s="159" t="s">
        <v>65</v>
      </c>
      <c r="N366" s="159">
        <v>0</v>
      </c>
      <c r="O366" s="160"/>
      <c r="P366" s="161"/>
      <c r="Q366" s="151"/>
    </row>
    <row r="367" spans="2:17" ht="15.75" thickBot="1" x14ac:dyDescent="0.3">
      <c r="B367" s="151" t="s">
        <v>2521</v>
      </c>
      <c r="C367" s="152" t="s">
        <v>2418</v>
      </c>
      <c r="D367" s="153" t="s">
        <v>2212</v>
      </c>
      <c r="E367" s="153" t="s">
        <v>2212</v>
      </c>
      <c r="F367" s="154">
        <v>2212169521802</v>
      </c>
      <c r="G367" s="155" t="s">
        <v>2212</v>
      </c>
      <c r="H367" s="155" t="s">
        <v>2212</v>
      </c>
      <c r="I367" s="155" t="s">
        <v>2212</v>
      </c>
      <c r="J367" s="156" t="s">
        <v>65</v>
      </c>
      <c r="K367" s="157">
        <v>0</v>
      </c>
      <c r="L367" s="158">
        <v>0</v>
      </c>
      <c r="M367" s="159" t="s">
        <v>65</v>
      </c>
      <c r="N367" s="159">
        <v>0</v>
      </c>
      <c r="O367" s="160"/>
      <c r="P367" s="161"/>
      <c r="Q367" s="151"/>
    </row>
    <row r="368" spans="2:17" ht="15.75" thickBot="1" x14ac:dyDescent="0.3">
      <c r="B368" s="151" t="s">
        <v>2522</v>
      </c>
      <c r="C368" s="152" t="s">
        <v>2523</v>
      </c>
      <c r="D368" s="153" t="s">
        <v>2212</v>
      </c>
      <c r="E368" s="153" t="s">
        <v>2212</v>
      </c>
      <c r="F368" s="154">
        <v>2262656840101</v>
      </c>
      <c r="G368" s="155" t="s">
        <v>2212</v>
      </c>
      <c r="H368" s="155" t="s">
        <v>2212</v>
      </c>
      <c r="I368" s="155" t="s">
        <v>2212</v>
      </c>
      <c r="J368" s="156" t="s">
        <v>65</v>
      </c>
      <c r="K368" s="157">
        <v>0</v>
      </c>
      <c r="L368" s="158">
        <v>0</v>
      </c>
      <c r="M368" s="159" t="s">
        <v>65</v>
      </c>
      <c r="N368" s="159">
        <v>0</v>
      </c>
      <c r="O368" s="160"/>
      <c r="P368" s="161"/>
      <c r="Q368" s="151"/>
    </row>
    <row r="369" spans="2:17" ht="15.75" thickBot="1" x14ac:dyDescent="0.3">
      <c r="B369" s="151" t="s">
        <v>2524</v>
      </c>
      <c r="C369" s="152" t="s">
        <v>2481</v>
      </c>
      <c r="D369" s="153" t="s">
        <v>2212</v>
      </c>
      <c r="E369" s="153" t="s">
        <v>2212</v>
      </c>
      <c r="F369" s="154">
        <v>0</v>
      </c>
      <c r="G369" s="155" t="s">
        <v>2212</v>
      </c>
      <c r="H369" s="155" t="s">
        <v>2212</v>
      </c>
      <c r="I369" s="155" t="s">
        <v>2212</v>
      </c>
      <c r="J369" s="156" t="s">
        <v>65</v>
      </c>
      <c r="K369" s="157">
        <v>0</v>
      </c>
      <c r="L369" s="158">
        <v>0</v>
      </c>
      <c r="M369" s="159" t="s">
        <v>65</v>
      </c>
      <c r="N369" s="159">
        <v>0</v>
      </c>
      <c r="O369" s="160"/>
      <c r="P369" s="161"/>
      <c r="Q369" s="151"/>
    </row>
    <row r="370" spans="2:17" ht="15.75" thickBot="1" x14ac:dyDescent="0.3">
      <c r="B370" s="151" t="s">
        <v>2525</v>
      </c>
      <c r="C370" s="152" t="s">
        <v>2526</v>
      </c>
      <c r="D370" s="153" t="s">
        <v>2212</v>
      </c>
      <c r="E370" s="153" t="s">
        <v>2212</v>
      </c>
      <c r="F370" s="154">
        <v>0</v>
      </c>
      <c r="G370" s="155" t="s">
        <v>2212</v>
      </c>
      <c r="H370" s="155" t="s">
        <v>2212</v>
      </c>
      <c r="I370" s="155" t="s">
        <v>2212</v>
      </c>
      <c r="J370" s="156" t="s">
        <v>65</v>
      </c>
      <c r="K370" s="157">
        <v>0</v>
      </c>
      <c r="L370" s="158">
        <v>0</v>
      </c>
      <c r="M370" s="159" t="s">
        <v>65</v>
      </c>
      <c r="N370" s="159">
        <v>0</v>
      </c>
      <c r="O370" s="160"/>
      <c r="P370" s="161"/>
      <c r="Q370" s="151"/>
    </row>
    <row r="371" spans="2:17" ht="15.75" thickBot="1" x14ac:dyDescent="0.3">
      <c r="B371" s="151" t="s">
        <v>2527</v>
      </c>
      <c r="C371" s="152" t="s">
        <v>2528</v>
      </c>
      <c r="D371" s="153" t="s">
        <v>2212</v>
      </c>
      <c r="E371" s="153" t="s">
        <v>2212</v>
      </c>
      <c r="F371" s="154">
        <v>0</v>
      </c>
      <c r="G371" s="155" t="s">
        <v>2212</v>
      </c>
      <c r="H371" s="155" t="s">
        <v>2212</v>
      </c>
      <c r="I371" s="155" t="s">
        <v>2212</v>
      </c>
      <c r="J371" s="156" t="s">
        <v>65</v>
      </c>
      <c r="K371" s="157">
        <v>0</v>
      </c>
      <c r="L371" s="158">
        <v>0</v>
      </c>
      <c r="M371" s="159" t="s">
        <v>65</v>
      </c>
      <c r="N371" s="159">
        <v>0</v>
      </c>
      <c r="O371" s="160"/>
      <c r="P371" s="161"/>
      <c r="Q371" s="151"/>
    </row>
    <row r="372" spans="2:17" ht="15.75" thickBot="1" x14ac:dyDescent="0.3">
      <c r="B372" s="151" t="s">
        <v>2529</v>
      </c>
      <c r="C372" s="152" t="s">
        <v>2530</v>
      </c>
      <c r="D372" s="153" t="s">
        <v>2212</v>
      </c>
      <c r="E372" s="153" t="s">
        <v>2212</v>
      </c>
      <c r="F372" s="154">
        <v>1814612930101</v>
      </c>
      <c r="G372" s="155" t="s">
        <v>2212</v>
      </c>
      <c r="H372" s="155" t="s">
        <v>2212</v>
      </c>
      <c r="I372" s="155" t="s">
        <v>2212</v>
      </c>
      <c r="J372" s="156" t="s">
        <v>65</v>
      </c>
      <c r="K372" s="157">
        <v>0</v>
      </c>
      <c r="L372" s="158">
        <v>0</v>
      </c>
      <c r="M372" s="159" t="s">
        <v>65</v>
      </c>
      <c r="N372" s="159">
        <v>0</v>
      </c>
      <c r="O372" s="160"/>
      <c r="P372" s="161"/>
      <c r="Q372" s="151"/>
    </row>
    <row r="373" spans="2:17" ht="15.75" thickBot="1" x14ac:dyDescent="0.3">
      <c r="B373" s="151" t="s">
        <v>2531</v>
      </c>
      <c r="C373" s="152" t="s">
        <v>2532</v>
      </c>
      <c r="D373" s="153" t="s">
        <v>2212</v>
      </c>
      <c r="E373" s="153" t="s">
        <v>2212</v>
      </c>
      <c r="F373" s="154">
        <v>0</v>
      </c>
      <c r="G373" s="155" t="s">
        <v>2212</v>
      </c>
      <c r="H373" s="155" t="s">
        <v>2212</v>
      </c>
      <c r="I373" s="155" t="s">
        <v>2212</v>
      </c>
      <c r="J373" s="156" t="s">
        <v>65</v>
      </c>
      <c r="K373" s="157">
        <v>0</v>
      </c>
      <c r="L373" s="158">
        <v>0</v>
      </c>
      <c r="M373" s="159" t="s">
        <v>65</v>
      </c>
      <c r="N373" s="159">
        <v>0</v>
      </c>
      <c r="O373" s="160"/>
      <c r="P373" s="161"/>
      <c r="Q373" s="151"/>
    </row>
    <row r="374" spans="2:17" ht="15.75" thickBot="1" x14ac:dyDescent="0.3">
      <c r="B374" s="151" t="s">
        <v>2533</v>
      </c>
      <c r="C374" s="152" t="s">
        <v>2534</v>
      </c>
      <c r="D374" s="153" t="s">
        <v>2212</v>
      </c>
      <c r="E374" s="153" t="s">
        <v>2212</v>
      </c>
      <c r="F374" s="154">
        <v>255397910101</v>
      </c>
      <c r="G374" s="155" t="s">
        <v>2212</v>
      </c>
      <c r="H374" s="155" t="s">
        <v>2212</v>
      </c>
      <c r="I374" s="155" t="s">
        <v>2212</v>
      </c>
      <c r="J374" s="156" t="s">
        <v>65</v>
      </c>
      <c r="K374" s="157">
        <v>0</v>
      </c>
      <c r="L374" s="158">
        <v>0</v>
      </c>
      <c r="M374" s="159" t="s">
        <v>65</v>
      </c>
      <c r="N374" s="159">
        <v>0</v>
      </c>
      <c r="O374" s="160"/>
      <c r="P374" s="161"/>
      <c r="Q374" s="151"/>
    </row>
    <row r="375" spans="2:17" ht="15.75" thickBot="1" x14ac:dyDescent="0.3">
      <c r="B375" s="151" t="s">
        <v>1895</v>
      </c>
      <c r="C375" s="152" t="s">
        <v>1836</v>
      </c>
      <c r="D375" s="153" t="s">
        <v>2212</v>
      </c>
      <c r="E375" s="153" t="s">
        <v>2212</v>
      </c>
      <c r="F375" s="154">
        <v>1979664460101</v>
      </c>
      <c r="G375" s="155" t="s">
        <v>2212</v>
      </c>
      <c r="H375" s="155" t="s">
        <v>2212</v>
      </c>
      <c r="I375" s="155" t="s">
        <v>2212</v>
      </c>
      <c r="J375" s="156" t="s">
        <v>65</v>
      </c>
      <c r="K375" s="157">
        <v>0</v>
      </c>
      <c r="L375" s="158">
        <v>0</v>
      </c>
      <c r="M375" s="159" t="s">
        <v>65</v>
      </c>
      <c r="N375" s="159">
        <v>0</v>
      </c>
      <c r="O375" s="160"/>
      <c r="P375" s="161"/>
      <c r="Q375" s="151"/>
    </row>
    <row r="376" spans="2:17" ht="15.75" thickBot="1" x14ac:dyDescent="0.3">
      <c r="B376" s="151" t="s">
        <v>2488</v>
      </c>
      <c r="C376" s="152" t="s">
        <v>516</v>
      </c>
      <c r="D376" s="153" t="s">
        <v>2212</v>
      </c>
      <c r="E376" s="153" t="s">
        <v>2212</v>
      </c>
      <c r="F376" s="154">
        <v>0</v>
      </c>
      <c r="G376" s="155" t="s">
        <v>2212</v>
      </c>
      <c r="H376" s="155" t="s">
        <v>2212</v>
      </c>
      <c r="I376" s="155" t="s">
        <v>2212</v>
      </c>
      <c r="J376" s="156" t="s">
        <v>65</v>
      </c>
      <c r="K376" s="157">
        <v>0</v>
      </c>
      <c r="L376" s="158">
        <v>0</v>
      </c>
      <c r="M376" s="159" t="s">
        <v>65</v>
      </c>
      <c r="N376" s="159">
        <v>0</v>
      </c>
      <c r="O376" s="160"/>
      <c r="P376" s="161"/>
      <c r="Q376" s="151"/>
    </row>
    <row r="377" spans="2:17" ht="15.75" thickBot="1" x14ac:dyDescent="0.3">
      <c r="B377" s="151" t="s">
        <v>2535</v>
      </c>
      <c r="C377" s="152" t="s">
        <v>1543</v>
      </c>
      <c r="D377" s="153" t="s">
        <v>2212</v>
      </c>
      <c r="E377" s="153" t="s">
        <v>2212</v>
      </c>
      <c r="F377" s="154" t="s">
        <v>2536</v>
      </c>
      <c r="G377" s="155" t="s">
        <v>2212</v>
      </c>
      <c r="H377" s="155" t="s">
        <v>2212</v>
      </c>
      <c r="I377" s="155" t="s">
        <v>2212</v>
      </c>
      <c r="J377" s="156" t="s">
        <v>65</v>
      </c>
      <c r="K377" s="157">
        <v>0</v>
      </c>
      <c r="L377" s="158">
        <v>0</v>
      </c>
      <c r="M377" s="159" t="s">
        <v>65</v>
      </c>
      <c r="N377" s="159">
        <v>0</v>
      </c>
      <c r="O377" s="160"/>
      <c r="P377" s="161"/>
      <c r="Q377" s="151"/>
    </row>
    <row r="378" spans="2:17" ht="15.75" thickBot="1" x14ac:dyDescent="0.3">
      <c r="B378" s="151" t="s">
        <v>2537</v>
      </c>
      <c r="C378" s="152" t="s">
        <v>2538</v>
      </c>
      <c r="D378" s="153" t="s">
        <v>2212</v>
      </c>
      <c r="E378" s="153" t="s">
        <v>2212</v>
      </c>
      <c r="F378" s="154">
        <v>2180863500101</v>
      </c>
      <c r="G378" s="155" t="s">
        <v>2212</v>
      </c>
      <c r="H378" s="155" t="s">
        <v>2212</v>
      </c>
      <c r="I378" s="155" t="s">
        <v>2212</v>
      </c>
      <c r="J378" s="156" t="s">
        <v>65</v>
      </c>
      <c r="K378" s="157">
        <v>0</v>
      </c>
      <c r="L378" s="158">
        <v>0</v>
      </c>
      <c r="M378" s="159" t="s">
        <v>65</v>
      </c>
      <c r="N378" s="159">
        <v>0</v>
      </c>
      <c r="O378" s="160"/>
      <c r="P378" s="161"/>
      <c r="Q378" s="151"/>
    </row>
    <row r="379" spans="2:17" ht="15.75" thickBot="1" x14ac:dyDescent="0.3">
      <c r="B379" s="151" t="s">
        <v>2539</v>
      </c>
      <c r="C379" s="152" t="s">
        <v>2540</v>
      </c>
      <c r="D379" s="153" t="s">
        <v>2212</v>
      </c>
      <c r="E379" s="153" t="s">
        <v>2212</v>
      </c>
      <c r="F379" s="154">
        <v>1888991700101</v>
      </c>
      <c r="G379" s="155" t="s">
        <v>2212</v>
      </c>
      <c r="H379" s="155" t="s">
        <v>2212</v>
      </c>
      <c r="I379" s="155" t="s">
        <v>2212</v>
      </c>
      <c r="J379" s="156" t="s">
        <v>65</v>
      </c>
      <c r="K379" s="157">
        <v>0</v>
      </c>
      <c r="L379" s="158">
        <v>0</v>
      </c>
      <c r="M379" s="159" t="s">
        <v>65</v>
      </c>
      <c r="N379" s="159">
        <v>0</v>
      </c>
      <c r="O379" s="160"/>
      <c r="P379" s="161"/>
      <c r="Q379" s="151"/>
    </row>
    <row r="380" spans="2:17" ht="15.75" thickBot="1" x14ac:dyDescent="0.3">
      <c r="B380" s="151" t="s">
        <v>2541</v>
      </c>
      <c r="C380" s="152" t="s">
        <v>2542</v>
      </c>
      <c r="D380" s="153" t="s">
        <v>2212</v>
      </c>
      <c r="E380" s="153" t="s">
        <v>2212</v>
      </c>
      <c r="F380" s="154">
        <v>2338895742207</v>
      </c>
      <c r="G380" s="155" t="s">
        <v>2212</v>
      </c>
      <c r="H380" s="155" t="s">
        <v>2212</v>
      </c>
      <c r="I380" s="155" t="s">
        <v>2212</v>
      </c>
      <c r="J380" s="156" t="s">
        <v>65</v>
      </c>
      <c r="K380" s="157">
        <v>0</v>
      </c>
      <c r="L380" s="158">
        <v>0</v>
      </c>
      <c r="M380" s="159" t="s">
        <v>65</v>
      </c>
      <c r="N380" s="159">
        <v>0</v>
      </c>
      <c r="O380" s="160"/>
      <c r="P380" s="161"/>
      <c r="Q380" s="151"/>
    </row>
    <row r="381" spans="2:17" ht="15.75" thickBot="1" x14ac:dyDescent="0.3">
      <c r="B381" s="151" t="s">
        <v>472</v>
      </c>
      <c r="C381" s="152" t="s">
        <v>186</v>
      </c>
      <c r="D381" s="153" t="s">
        <v>2212</v>
      </c>
      <c r="E381" s="153" t="s">
        <v>2212</v>
      </c>
      <c r="F381" s="154">
        <v>0</v>
      </c>
      <c r="G381" s="155" t="s">
        <v>2212</v>
      </c>
      <c r="H381" s="155" t="s">
        <v>2212</v>
      </c>
      <c r="I381" s="155" t="s">
        <v>2212</v>
      </c>
      <c r="J381" s="156" t="s">
        <v>65</v>
      </c>
      <c r="K381" s="157">
        <v>0</v>
      </c>
      <c r="L381" s="158">
        <v>0</v>
      </c>
      <c r="M381" s="159" t="s">
        <v>65</v>
      </c>
      <c r="N381" s="159">
        <v>0</v>
      </c>
      <c r="O381" s="160"/>
      <c r="P381" s="161"/>
      <c r="Q381" s="151"/>
    </row>
    <row r="382" spans="2:17" ht="15.75" thickBot="1" x14ac:dyDescent="0.3">
      <c r="B382" s="151" t="s">
        <v>2543</v>
      </c>
      <c r="C382" s="152" t="s">
        <v>379</v>
      </c>
      <c r="D382" s="153" t="s">
        <v>2212</v>
      </c>
      <c r="E382" s="153" t="s">
        <v>2212</v>
      </c>
      <c r="F382" s="154">
        <v>2338895742207</v>
      </c>
      <c r="G382" s="155" t="s">
        <v>2212</v>
      </c>
      <c r="H382" s="155" t="s">
        <v>2212</v>
      </c>
      <c r="I382" s="155" t="s">
        <v>2212</v>
      </c>
      <c r="J382" s="156" t="s">
        <v>65</v>
      </c>
      <c r="K382" s="157">
        <v>0</v>
      </c>
      <c r="L382" s="158">
        <v>0</v>
      </c>
      <c r="M382" s="159" t="s">
        <v>65</v>
      </c>
      <c r="N382" s="159">
        <v>0</v>
      </c>
      <c r="O382" s="160"/>
      <c r="P382" s="161"/>
      <c r="Q382" s="151"/>
    </row>
    <row r="383" spans="2:17" ht="15.75" thickBot="1" x14ac:dyDescent="0.3">
      <c r="B383" s="151" t="s">
        <v>2544</v>
      </c>
      <c r="C383" s="152" t="s">
        <v>2418</v>
      </c>
      <c r="D383" s="153" t="s">
        <v>2212</v>
      </c>
      <c r="E383" s="153" t="s">
        <v>2212</v>
      </c>
      <c r="F383" s="154">
        <v>2268578240101</v>
      </c>
      <c r="G383" s="155" t="s">
        <v>2212</v>
      </c>
      <c r="H383" s="155" t="s">
        <v>2212</v>
      </c>
      <c r="I383" s="155" t="s">
        <v>2212</v>
      </c>
      <c r="J383" s="156" t="s">
        <v>65</v>
      </c>
      <c r="K383" s="157">
        <v>0</v>
      </c>
      <c r="L383" s="158">
        <v>0</v>
      </c>
      <c r="M383" s="159" t="s">
        <v>65</v>
      </c>
      <c r="N383" s="159">
        <v>0</v>
      </c>
      <c r="O383" s="160"/>
      <c r="P383" s="161"/>
      <c r="Q383" s="151"/>
    </row>
    <row r="384" spans="2:17" ht="15.75" thickBot="1" x14ac:dyDescent="0.3">
      <c r="B384" s="151" t="s">
        <v>2545</v>
      </c>
      <c r="C384" s="152" t="s">
        <v>2546</v>
      </c>
      <c r="D384" s="153" t="s">
        <v>2212</v>
      </c>
      <c r="E384" s="153" t="s">
        <v>2212</v>
      </c>
      <c r="F384" s="154">
        <v>2718075630109</v>
      </c>
      <c r="G384" s="155" t="s">
        <v>2212</v>
      </c>
      <c r="H384" s="155" t="s">
        <v>2212</v>
      </c>
      <c r="I384" s="155" t="s">
        <v>2212</v>
      </c>
      <c r="J384" s="156" t="s">
        <v>65</v>
      </c>
      <c r="K384" s="157">
        <v>0</v>
      </c>
      <c r="L384" s="158">
        <v>0</v>
      </c>
      <c r="M384" s="159" t="s">
        <v>65</v>
      </c>
      <c r="N384" s="159">
        <v>0</v>
      </c>
      <c r="O384" s="160"/>
      <c r="P384" s="161"/>
      <c r="Q384" s="151"/>
    </row>
    <row r="385" spans="2:17" ht="15.75" thickBot="1" x14ac:dyDescent="0.3">
      <c r="B385" s="151" t="s">
        <v>2547</v>
      </c>
      <c r="C385" s="152" t="s">
        <v>2548</v>
      </c>
      <c r="D385" s="153" t="s">
        <v>2212</v>
      </c>
      <c r="E385" s="153" t="s">
        <v>2212</v>
      </c>
      <c r="F385" s="154">
        <v>2382718380109</v>
      </c>
      <c r="G385" s="155" t="s">
        <v>2212</v>
      </c>
      <c r="H385" s="155" t="s">
        <v>2212</v>
      </c>
      <c r="I385" s="155" t="s">
        <v>2212</v>
      </c>
      <c r="J385" s="156" t="s">
        <v>65</v>
      </c>
      <c r="K385" s="157">
        <v>0</v>
      </c>
      <c r="L385" s="158">
        <v>0</v>
      </c>
      <c r="M385" s="159" t="s">
        <v>65</v>
      </c>
      <c r="N385" s="159">
        <v>0</v>
      </c>
      <c r="O385" s="160"/>
      <c r="P385" s="161"/>
      <c r="Q385" s="151"/>
    </row>
    <row r="386" spans="2:17" ht="15.75" thickBot="1" x14ac:dyDescent="0.3">
      <c r="B386" s="151" t="s">
        <v>2549</v>
      </c>
      <c r="C386" s="152" t="s">
        <v>2548</v>
      </c>
      <c r="D386" s="153" t="s">
        <v>2212</v>
      </c>
      <c r="E386" s="153" t="s">
        <v>2212</v>
      </c>
      <c r="F386" s="154">
        <v>2190141670109</v>
      </c>
      <c r="G386" s="155" t="s">
        <v>2212</v>
      </c>
      <c r="H386" s="155" t="s">
        <v>2212</v>
      </c>
      <c r="I386" s="155" t="s">
        <v>2212</v>
      </c>
      <c r="J386" s="156" t="s">
        <v>65</v>
      </c>
      <c r="K386" s="157">
        <v>0</v>
      </c>
      <c r="L386" s="158">
        <v>0</v>
      </c>
      <c r="M386" s="159" t="s">
        <v>65</v>
      </c>
      <c r="N386" s="159">
        <v>0</v>
      </c>
      <c r="O386" s="160"/>
      <c r="P386" s="161"/>
      <c r="Q386" s="151"/>
    </row>
    <row r="387" spans="2:17" ht="15.75" thickBot="1" x14ac:dyDescent="0.3">
      <c r="B387" s="151" t="s">
        <v>2550</v>
      </c>
      <c r="C387" s="152" t="s">
        <v>2551</v>
      </c>
      <c r="D387" s="153" t="s">
        <v>2212</v>
      </c>
      <c r="E387" s="153" t="s">
        <v>2212</v>
      </c>
      <c r="F387" s="154">
        <v>2451851710109</v>
      </c>
      <c r="G387" s="155" t="s">
        <v>2212</v>
      </c>
      <c r="H387" s="155" t="s">
        <v>2212</v>
      </c>
      <c r="I387" s="155" t="s">
        <v>2212</v>
      </c>
      <c r="J387" s="156" t="s">
        <v>65</v>
      </c>
      <c r="K387" s="157">
        <v>0</v>
      </c>
      <c r="L387" s="158">
        <v>0</v>
      </c>
      <c r="M387" s="159" t="s">
        <v>65</v>
      </c>
      <c r="N387" s="159">
        <v>0</v>
      </c>
      <c r="O387" s="160"/>
      <c r="P387" s="161"/>
      <c r="Q387" s="151"/>
    </row>
    <row r="388" spans="2:17" ht="15.75" thickBot="1" x14ac:dyDescent="0.3">
      <c r="B388" s="151" t="s">
        <v>1369</v>
      </c>
      <c r="C388" s="152" t="s">
        <v>2552</v>
      </c>
      <c r="D388" s="153" t="s">
        <v>2212</v>
      </c>
      <c r="E388" s="153" t="s">
        <v>2212</v>
      </c>
      <c r="F388" s="154">
        <v>2633670880109</v>
      </c>
      <c r="G388" s="155" t="s">
        <v>2212</v>
      </c>
      <c r="H388" s="155" t="s">
        <v>2212</v>
      </c>
      <c r="I388" s="155" t="s">
        <v>2212</v>
      </c>
      <c r="J388" s="156" t="s">
        <v>65</v>
      </c>
      <c r="K388" s="157">
        <v>0</v>
      </c>
      <c r="L388" s="158">
        <v>0</v>
      </c>
      <c r="M388" s="159" t="s">
        <v>65</v>
      </c>
      <c r="N388" s="159">
        <v>0</v>
      </c>
      <c r="O388" s="160"/>
      <c r="P388" s="161"/>
      <c r="Q388" s="151"/>
    </row>
    <row r="389" spans="2:17" ht="15.75" thickBot="1" x14ac:dyDescent="0.3">
      <c r="B389" s="151" t="s">
        <v>2553</v>
      </c>
      <c r="C389" s="152" t="s">
        <v>2546</v>
      </c>
      <c r="D389" s="153" t="s">
        <v>2212</v>
      </c>
      <c r="E389" s="153" t="s">
        <v>2212</v>
      </c>
      <c r="F389" s="154">
        <v>2500299600101</v>
      </c>
      <c r="G389" s="155" t="s">
        <v>2212</v>
      </c>
      <c r="H389" s="155" t="s">
        <v>2212</v>
      </c>
      <c r="I389" s="155" t="s">
        <v>2212</v>
      </c>
      <c r="J389" s="156" t="s">
        <v>65</v>
      </c>
      <c r="K389" s="157">
        <v>0</v>
      </c>
      <c r="L389" s="158">
        <v>0</v>
      </c>
      <c r="M389" s="159" t="s">
        <v>65</v>
      </c>
      <c r="N389" s="159">
        <v>0</v>
      </c>
      <c r="O389" s="160"/>
      <c r="P389" s="161"/>
      <c r="Q389" s="151"/>
    </row>
    <row r="390" spans="2:17" ht="15.75" thickBot="1" x14ac:dyDescent="0.3">
      <c r="B390" s="151" t="s">
        <v>2553</v>
      </c>
      <c r="C390" s="152" t="s">
        <v>2552</v>
      </c>
      <c r="D390" s="153" t="s">
        <v>2212</v>
      </c>
      <c r="E390" s="153" t="s">
        <v>2212</v>
      </c>
      <c r="F390" s="154">
        <v>1910009650109</v>
      </c>
      <c r="G390" s="155" t="s">
        <v>2212</v>
      </c>
      <c r="H390" s="155" t="s">
        <v>2212</v>
      </c>
      <c r="I390" s="155" t="s">
        <v>2212</v>
      </c>
      <c r="J390" s="156" t="s">
        <v>65</v>
      </c>
      <c r="K390" s="157">
        <v>0</v>
      </c>
      <c r="L390" s="158">
        <v>0</v>
      </c>
      <c r="M390" s="159" t="s">
        <v>65</v>
      </c>
      <c r="N390" s="159">
        <v>0</v>
      </c>
      <c r="O390" s="160"/>
      <c r="P390" s="161"/>
      <c r="Q390" s="151"/>
    </row>
    <row r="391" spans="2:17" ht="15.75" thickBot="1" x14ac:dyDescent="0.3">
      <c r="B391" s="151" t="s">
        <v>2554</v>
      </c>
      <c r="C391" s="152" t="s">
        <v>2555</v>
      </c>
      <c r="D391" s="153" t="s">
        <v>2212</v>
      </c>
      <c r="E391" s="153" t="s">
        <v>2212</v>
      </c>
      <c r="F391" s="154">
        <v>1831002980109</v>
      </c>
      <c r="G391" s="155" t="s">
        <v>2212</v>
      </c>
      <c r="H391" s="155" t="s">
        <v>2212</v>
      </c>
      <c r="I391" s="155" t="s">
        <v>2212</v>
      </c>
      <c r="J391" s="156" t="s">
        <v>65</v>
      </c>
      <c r="K391" s="157">
        <v>0</v>
      </c>
      <c r="L391" s="158">
        <v>0</v>
      </c>
      <c r="M391" s="159" t="s">
        <v>65</v>
      </c>
      <c r="N391" s="159">
        <v>0</v>
      </c>
      <c r="O391" s="160"/>
      <c r="P391" s="161"/>
      <c r="Q391" s="151"/>
    </row>
    <row r="392" spans="2:17" ht="15.75" thickBot="1" x14ac:dyDescent="0.3">
      <c r="B392" s="151" t="s">
        <v>2556</v>
      </c>
      <c r="C392" s="152" t="s">
        <v>1405</v>
      </c>
      <c r="D392" s="153" t="s">
        <v>2212</v>
      </c>
      <c r="E392" s="153" t="s">
        <v>2212</v>
      </c>
      <c r="F392" s="154">
        <v>2883966850109</v>
      </c>
      <c r="G392" s="155" t="s">
        <v>2212</v>
      </c>
      <c r="H392" s="155" t="s">
        <v>2212</v>
      </c>
      <c r="I392" s="155" t="s">
        <v>2212</v>
      </c>
      <c r="J392" s="156" t="s">
        <v>65</v>
      </c>
      <c r="K392" s="157">
        <v>0</v>
      </c>
      <c r="L392" s="158">
        <v>0</v>
      </c>
      <c r="M392" s="159" t="s">
        <v>65</v>
      </c>
      <c r="N392" s="159">
        <v>0</v>
      </c>
      <c r="O392" s="160"/>
      <c r="P392" s="161"/>
      <c r="Q392" s="151"/>
    </row>
    <row r="393" spans="2:17" ht="15.75" thickBot="1" x14ac:dyDescent="0.3">
      <c r="B393" s="151" t="s">
        <v>2557</v>
      </c>
      <c r="C393" s="152" t="s">
        <v>2558</v>
      </c>
      <c r="D393" s="153" t="s">
        <v>2212</v>
      </c>
      <c r="E393" s="153" t="s">
        <v>2212</v>
      </c>
      <c r="F393" s="154">
        <v>1734304841506</v>
      </c>
      <c r="G393" s="155" t="s">
        <v>2212</v>
      </c>
      <c r="H393" s="155" t="s">
        <v>2212</v>
      </c>
      <c r="I393" s="155" t="s">
        <v>2212</v>
      </c>
      <c r="J393" s="156" t="s">
        <v>65</v>
      </c>
      <c r="K393" s="157">
        <v>0</v>
      </c>
      <c r="L393" s="158">
        <v>0</v>
      </c>
      <c r="M393" s="159" t="s">
        <v>65</v>
      </c>
      <c r="N393" s="159">
        <v>0</v>
      </c>
      <c r="O393" s="160"/>
      <c r="P393" s="161"/>
      <c r="Q393" s="151"/>
    </row>
    <row r="394" spans="2:17" ht="15.75" thickBot="1" x14ac:dyDescent="0.3">
      <c r="B394" s="151" t="s">
        <v>2559</v>
      </c>
      <c r="C394" s="152" t="s">
        <v>1405</v>
      </c>
      <c r="D394" s="153" t="s">
        <v>2212</v>
      </c>
      <c r="E394" s="153" t="s">
        <v>2212</v>
      </c>
      <c r="F394" s="154">
        <v>1951012430109</v>
      </c>
      <c r="G394" s="155" t="s">
        <v>2212</v>
      </c>
      <c r="H394" s="155" t="s">
        <v>2212</v>
      </c>
      <c r="I394" s="155" t="s">
        <v>2212</v>
      </c>
      <c r="J394" s="156" t="s">
        <v>65</v>
      </c>
      <c r="K394" s="157">
        <v>0</v>
      </c>
      <c r="L394" s="158">
        <v>0</v>
      </c>
      <c r="M394" s="159" t="s">
        <v>65</v>
      </c>
      <c r="N394" s="159">
        <v>0</v>
      </c>
      <c r="O394" s="160"/>
      <c r="P394" s="161"/>
      <c r="Q394" s="151"/>
    </row>
    <row r="395" spans="2:17" ht="15.75" thickBot="1" x14ac:dyDescent="0.3">
      <c r="B395" s="151" t="s">
        <v>2560</v>
      </c>
      <c r="C395" s="152" t="s">
        <v>2561</v>
      </c>
      <c r="D395" s="153" t="s">
        <v>2212</v>
      </c>
      <c r="E395" s="153" t="s">
        <v>2212</v>
      </c>
      <c r="F395" s="154">
        <v>2362152990109</v>
      </c>
      <c r="G395" s="155" t="s">
        <v>2212</v>
      </c>
      <c r="H395" s="155" t="s">
        <v>2212</v>
      </c>
      <c r="I395" s="155" t="s">
        <v>2212</v>
      </c>
      <c r="J395" s="156" t="s">
        <v>65</v>
      </c>
      <c r="K395" s="157">
        <v>0</v>
      </c>
      <c r="L395" s="158">
        <v>0</v>
      </c>
      <c r="M395" s="159" t="s">
        <v>65</v>
      </c>
      <c r="N395" s="159">
        <v>0</v>
      </c>
      <c r="O395" s="160"/>
      <c r="P395" s="161"/>
      <c r="Q395" s="151"/>
    </row>
    <row r="396" spans="2:17" ht="15.75" thickBot="1" x14ac:dyDescent="0.3">
      <c r="B396" s="151" t="s">
        <v>527</v>
      </c>
      <c r="C396" s="152" t="s">
        <v>1405</v>
      </c>
      <c r="D396" s="153" t="s">
        <v>2212</v>
      </c>
      <c r="E396" s="153" t="s">
        <v>2212</v>
      </c>
      <c r="F396" s="154">
        <v>1614650050109</v>
      </c>
      <c r="G396" s="155" t="s">
        <v>2212</v>
      </c>
      <c r="H396" s="155" t="s">
        <v>2212</v>
      </c>
      <c r="I396" s="155" t="s">
        <v>2212</v>
      </c>
      <c r="J396" s="156" t="s">
        <v>65</v>
      </c>
      <c r="K396" s="157">
        <v>0</v>
      </c>
      <c r="L396" s="158">
        <v>0</v>
      </c>
      <c r="M396" s="159" t="s">
        <v>65</v>
      </c>
      <c r="N396" s="159">
        <v>0</v>
      </c>
      <c r="O396" s="160"/>
      <c r="P396" s="161"/>
      <c r="Q396" s="151"/>
    </row>
    <row r="397" spans="2:17" ht="15.75" thickBot="1" x14ac:dyDescent="0.3">
      <c r="B397" s="151" t="s">
        <v>2562</v>
      </c>
      <c r="C397" s="152" t="s">
        <v>2563</v>
      </c>
      <c r="D397" s="153" t="s">
        <v>2212</v>
      </c>
      <c r="E397" s="153" t="s">
        <v>2212</v>
      </c>
      <c r="F397" s="154">
        <v>2229757330109</v>
      </c>
      <c r="G397" s="155" t="s">
        <v>2212</v>
      </c>
      <c r="H397" s="155" t="s">
        <v>2212</v>
      </c>
      <c r="I397" s="155" t="s">
        <v>2212</v>
      </c>
      <c r="J397" s="156" t="s">
        <v>65</v>
      </c>
      <c r="K397" s="157">
        <v>0</v>
      </c>
      <c r="L397" s="158">
        <v>0</v>
      </c>
      <c r="M397" s="159" t="s">
        <v>65</v>
      </c>
      <c r="N397" s="159">
        <v>0</v>
      </c>
      <c r="O397" s="160"/>
      <c r="P397" s="161"/>
      <c r="Q397" s="151"/>
    </row>
    <row r="398" spans="2:17" ht="15.75" thickBot="1" x14ac:dyDescent="0.3">
      <c r="B398" s="151" t="s">
        <v>2564</v>
      </c>
      <c r="C398" s="152" t="s">
        <v>1423</v>
      </c>
      <c r="D398" s="153" t="s">
        <v>2212</v>
      </c>
      <c r="E398" s="153" t="s">
        <v>2212</v>
      </c>
      <c r="F398" s="154" t="s">
        <v>2565</v>
      </c>
      <c r="G398" s="155" t="s">
        <v>2212</v>
      </c>
      <c r="H398" s="155" t="s">
        <v>2212</v>
      </c>
      <c r="I398" s="155" t="s">
        <v>2212</v>
      </c>
      <c r="J398" s="156" t="s">
        <v>65</v>
      </c>
      <c r="K398" s="157">
        <v>0</v>
      </c>
      <c r="L398" s="158">
        <v>0</v>
      </c>
      <c r="M398" s="159" t="s">
        <v>65</v>
      </c>
      <c r="N398" s="159">
        <v>0</v>
      </c>
      <c r="O398" s="160"/>
      <c r="P398" s="161"/>
      <c r="Q398" s="151"/>
    </row>
    <row r="399" spans="2:17" ht="15.75" thickBot="1" x14ac:dyDescent="0.3">
      <c r="B399" s="151" t="s">
        <v>2566</v>
      </c>
      <c r="C399" s="152" t="s">
        <v>2442</v>
      </c>
      <c r="D399" s="153" t="s">
        <v>2212</v>
      </c>
      <c r="E399" s="153" t="s">
        <v>2212</v>
      </c>
      <c r="F399" s="154" t="s">
        <v>2565</v>
      </c>
      <c r="G399" s="155" t="s">
        <v>2212</v>
      </c>
      <c r="H399" s="155" t="s">
        <v>2212</v>
      </c>
      <c r="I399" s="155" t="s">
        <v>2212</v>
      </c>
      <c r="J399" s="156" t="s">
        <v>65</v>
      </c>
      <c r="K399" s="157">
        <v>0</v>
      </c>
      <c r="L399" s="158">
        <v>0</v>
      </c>
      <c r="M399" s="159" t="s">
        <v>65</v>
      </c>
      <c r="N399" s="159">
        <v>0</v>
      </c>
      <c r="O399" s="160"/>
      <c r="P399" s="161"/>
      <c r="Q399" s="151"/>
    </row>
    <row r="400" spans="2:17" ht="15.75" thickBot="1" x14ac:dyDescent="0.3">
      <c r="B400" s="151" t="s">
        <v>2567</v>
      </c>
      <c r="C400" s="152" t="s">
        <v>2568</v>
      </c>
      <c r="D400" s="153" t="s">
        <v>2212</v>
      </c>
      <c r="E400" s="153" t="s">
        <v>2212</v>
      </c>
      <c r="F400" s="154" t="s">
        <v>2565</v>
      </c>
      <c r="G400" s="155" t="s">
        <v>2212</v>
      </c>
      <c r="H400" s="155" t="s">
        <v>2212</v>
      </c>
      <c r="I400" s="155" t="s">
        <v>2212</v>
      </c>
      <c r="J400" s="156" t="s">
        <v>65</v>
      </c>
      <c r="K400" s="157">
        <v>0</v>
      </c>
      <c r="L400" s="158">
        <v>0</v>
      </c>
      <c r="M400" s="159" t="s">
        <v>65</v>
      </c>
      <c r="N400" s="159">
        <v>0</v>
      </c>
      <c r="O400" s="160"/>
      <c r="P400" s="161"/>
      <c r="Q400" s="151"/>
    </row>
    <row r="401" spans="2:17" ht="15.75" thickBot="1" x14ac:dyDescent="0.3">
      <c r="B401" s="151" t="s">
        <v>527</v>
      </c>
      <c r="C401" s="152" t="s">
        <v>2403</v>
      </c>
      <c r="D401" s="153" t="s">
        <v>2212</v>
      </c>
      <c r="E401" s="153" t="s">
        <v>2212</v>
      </c>
      <c r="F401" s="154" t="s">
        <v>2565</v>
      </c>
      <c r="G401" s="155" t="s">
        <v>2212</v>
      </c>
      <c r="H401" s="155" t="s">
        <v>2212</v>
      </c>
      <c r="I401" s="155" t="s">
        <v>2212</v>
      </c>
      <c r="J401" s="156" t="s">
        <v>65</v>
      </c>
      <c r="K401" s="157">
        <v>0</v>
      </c>
      <c r="L401" s="158">
        <v>0</v>
      </c>
      <c r="M401" s="159" t="s">
        <v>65</v>
      </c>
      <c r="N401" s="159">
        <v>0</v>
      </c>
      <c r="O401" s="160"/>
      <c r="P401" s="161"/>
      <c r="Q401" s="151"/>
    </row>
    <row r="402" spans="2:17" ht="15.75" thickBot="1" x14ac:dyDescent="0.3">
      <c r="B402" s="151" t="s">
        <v>2569</v>
      </c>
      <c r="C402" s="152" t="s">
        <v>2447</v>
      </c>
      <c r="D402" s="153" t="s">
        <v>2212</v>
      </c>
      <c r="E402" s="153" t="s">
        <v>2212</v>
      </c>
      <c r="F402" s="154" t="s">
        <v>2565</v>
      </c>
      <c r="G402" s="155" t="s">
        <v>2212</v>
      </c>
      <c r="H402" s="155" t="s">
        <v>2212</v>
      </c>
      <c r="I402" s="155" t="s">
        <v>2212</v>
      </c>
      <c r="J402" s="156" t="s">
        <v>65</v>
      </c>
      <c r="K402" s="157">
        <v>0</v>
      </c>
      <c r="L402" s="158">
        <v>0</v>
      </c>
      <c r="M402" s="159" t="s">
        <v>65</v>
      </c>
      <c r="N402" s="159">
        <v>0</v>
      </c>
      <c r="O402" s="160"/>
      <c r="P402" s="161"/>
      <c r="Q402" s="151"/>
    </row>
    <row r="403" spans="2:17" ht="15.75" thickBot="1" x14ac:dyDescent="0.3">
      <c r="B403" s="151" t="s">
        <v>2570</v>
      </c>
      <c r="C403" s="152" t="s">
        <v>2434</v>
      </c>
      <c r="D403" s="153" t="s">
        <v>2212</v>
      </c>
      <c r="E403" s="153" t="s">
        <v>2212</v>
      </c>
      <c r="F403" s="154" t="s">
        <v>2565</v>
      </c>
      <c r="G403" s="155" t="s">
        <v>2212</v>
      </c>
      <c r="H403" s="155" t="s">
        <v>2212</v>
      </c>
      <c r="I403" s="155" t="s">
        <v>2212</v>
      </c>
      <c r="J403" s="156" t="s">
        <v>65</v>
      </c>
      <c r="K403" s="157">
        <v>0</v>
      </c>
      <c r="L403" s="158">
        <v>0</v>
      </c>
      <c r="M403" s="159" t="s">
        <v>65</v>
      </c>
      <c r="N403" s="159">
        <v>0</v>
      </c>
      <c r="O403" s="160"/>
      <c r="P403" s="161"/>
      <c r="Q403" s="151"/>
    </row>
    <row r="404" spans="2:17" ht="15.75" thickBot="1" x14ac:dyDescent="0.3">
      <c r="B404" s="151" t="s">
        <v>2571</v>
      </c>
      <c r="C404" s="152" t="s">
        <v>2425</v>
      </c>
      <c r="D404" s="153" t="s">
        <v>2212</v>
      </c>
      <c r="E404" s="153" t="s">
        <v>2212</v>
      </c>
      <c r="F404" s="154" t="s">
        <v>2565</v>
      </c>
      <c r="G404" s="155" t="s">
        <v>2212</v>
      </c>
      <c r="H404" s="155" t="s">
        <v>2212</v>
      </c>
      <c r="I404" s="155" t="s">
        <v>2212</v>
      </c>
      <c r="J404" s="156" t="s">
        <v>65</v>
      </c>
      <c r="K404" s="157">
        <v>0</v>
      </c>
      <c r="L404" s="158">
        <v>0</v>
      </c>
      <c r="M404" s="159" t="s">
        <v>65</v>
      </c>
      <c r="N404" s="159">
        <v>0</v>
      </c>
      <c r="O404" s="160"/>
      <c r="P404" s="161"/>
      <c r="Q404" s="151"/>
    </row>
    <row r="405" spans="2:17" ht="15.75" thickBot="1" x14ac:dyDescent="0.3">
      <c r="B405" s="151" t="s">
        <v>2572</v>
      </c>
      <c r="C405" s="152" t="s">
        <v>1963</v>
      </c>
      <c r="D405" s="153" t="s">
        <v>2212</v>
      </c>
      <c r="E405" s="153" t="s">
        <v>2212</v>
      </c>
      <c r="F405" s="154" t="s">
        <v>2565</v>
      </c>
      <c r="G405" s="155" t="s">
        <v>2212</v>
      </c>
      <c r="H405" s="155" t="s">
        <v>2212</v>
      </c>
      <c r="I405" s="155" t="s">
        <v>2212</v>
      </c>
      <c r="J405" s="156" t="s">
        <v>65</v>
      </c>
      <c r="K405" s="157">
        <v>0</v>
      </c>
      <c r="L405" s="158">
        <v>0</v>
      </c>
      <c r="M405" s="159" t="s">
        <v>65</v>
      </c>
      <c r="N405" s="159">
        <v>0</v>
      </c>
      <c r="O405" s="160"/>
      <c r="P405" s="161"/>
      <c r="Q405" s="151"/>
    </row>
    <row r="406" spans="2:17" ht="15.75" thickBot="1" x14ac:dyDescent="0.3">
      <c r="B406" s="151" t="s">
        <v>1950</v>
      </c>
      <c r="C406" s="152" t="s">
        <v>180</v>
      </c>
      <c r="D406" s="153" t="s">
        <v>2212</v>
      </c>
      <c r="E406" s="153" t="s">
        <v>2212</v>
      </c>
      <c r="F406" s="154" t="s">
        <v>2565</v>
      </c>
      <c r="G406" s="155" t="s">
        <v>2212</v>
      </c>
      <c r="H406" s="155" t="s">
        <v>2212</v>
      </c>
      <c r="I406" s="155" t="s">
        <v>2212</v>
      </c>
      <c r="J406" s="156" t="s">
        <v>65</v>
      </c>
      <c r="K406" s="157">
        <v>0</v>
      </c>
      <c r="L406" s="158">
        <v>0</v>
      </c>
      <c r="M406" s="159" t="s">
        <v>65</v>
      </c>
      <c r="N406" s="159">
        <v>0</v>
      </c>
      <c r="O406" s="160"/>
      <c r="P406" s="161"/>
      <c r="Q406" s="151"/>
    </row>
    <row r="407" spans="2:17" ht="15.75" thickBot="1" x14ac:dyDescent="0.3">
      <c r="B407" s="151" t="s">
        <v>2573</v>
      </c>
      <c r="C407" s="152" t="s">
        <v>192</v>
      </c>
      <c r="D407" s="153" t="s">
        <v>2212</v>
      </c>
      <c r="E407" s="153" t="s">
        <v>2212</v>
      </c>
      <c r="F407" s="154" t="s">
        <v>2565</v>
      </c>
      <c r="G407" s="155" t="s">
        <v>2212</v>
      </c>
      <c r="H407" s="155" t="s">
        <v>2212</v>
      </c>
      <c r="I407" s="155" t="s">
        <v>2212</v>
      </c>
      <c r="J407" s="156" t="s">
        <v>65</v>
      </c>
      <c r="K407" s="157">
        <v>0</v>
      </c>
      <c r="L407" s="158">
        <v>0</v>
      </c>
      <c r="M407" s="159" t="s">
        <v>65</v>
      </c>
      <c r="N407" s="159">
        <v>0</v>
      </c>
      <c r="O407" s="160"/>
      <c r="P407" s="161"/>
      <c r="Q407" s="151"/>
    </row>
    <row r="408" spans="2:17" ht="15.75" thickBot="1" x14ac:dyDescent="0.3">
      <c r="B408" s="151" t="s">
        <v>525</v>
      </c>
      <c r="C408" s="152" t="s">
        <v>1655</v>
      </c>
      <c r="D408" s="153" t="s">
        <v>2212</v>
      </c>
      <c r="E408" s="153" t="s">
        <v>2212</v>
      </c>
      <c r="F408" s="154" t="s">
        <v>2565</v>
      </c>
      <c r="G408" s="155" t="s">
        <v>2212</v>
      </c>
      <c r="H408" s="155" t="s">
        <v>2212</v>
      </c>
      <c r="I408" s="155" t="s">
        <v>2212</v>
      </c>
      <c r="J408" s="156" t="s">
        <v>65</v>
      </c>
      <c r="K408" s="157">
        <v>0</v>
      </c>
      <c r="L408" s="158">
        <v>0</v>
      </c>
      <c r="M408" s="159" t="s">
        <v>65</v>
      </c>
      <c r="N408" s="159">
        <v>0</v>
      </c>
      <c r="O408" s="160"/>
      <c r="P408" s="161"/>
      <c r="Q408" s="151"/>
    </row>
    <row r="409" spans="2:17" ht="15.75" thickBot="1" x14ac:dyDescent="0.3">
      <c r="B409" s="151" t="s">
        <v>2574</v>
      </c>
      <c r="C409" s="152" t="s">
        <v>2418</v>
      </c>
      <c r="D409" s="153" t="s">
        <v>2212</v>
      </c>
      <c r="E409" s="153" t="s">
        <v>2212</v>
      </c>
      <c r="F409" s="154" t="s">
        <v>2565</v>
      </c>
      <c r="G409" s="155" t="s">
        <v>2212</v>
      </c>
      <c r="H409" s="155" t="s">
        <v>2212</v>
      </c>
      <c r="I409" s="155" t="s">
        <v>2212</v>
      </c>
      <c r="J409" s="156" t="s">
        <v>65</v>
      </c>
      <c r="K409" s="157">
        <v>0</v>
      </c>
      <c r="L409" s="158">
        <v>0</v>
      </c>
      <c r="M409" s="159" t="s">
        <v>65</v>
      </c>
      <c r="N409" s="159">
        <v>0</v>
      </c>
      <c r="O409" s="160"/>
      <c r="P409" s="161"/>
      <c r="Q409" s="151"/>
    </row>
    <row r="410" spans="2:17" ht="15.75" thickBot="1" x14ac:dyDescent="0.3">
      <c r="B410" s="151" t="s">
        <v>2575</v>
      </c>
      <c r="C410" s="152" t="s">
        <v>2576</v>
      </c>
      <c r="D410" s="153" t="s">
        <v>2212</v>
      </c>
      <c r="E410" s="153" t="s">
        <v>2212</v>
      </c>
      <c r="F410" s="154" t="s">
        <v>2565</v>
      </c>
      <c r="G410" s="155" t="s">
        <v>2212</v>
      </c>
      <c r="H410" s="155" t="s">
        <v>2212</v>
      </c>
      <c r="I410" s="155" t="s">
        <v>2212</v>
      </c>
      <c r="J410" s="156" t="s">
        <v>65</v>
      </c>
      <c r="K410" s="157">
        <v>0</v>
      </c>
      <c r="L410" s="158">
        <v>0</v>
      </c>
      <c r="M410" s="159" t="s">
        <v>65</v>
      </c>
      <c r="N410" s="159">
        <v>0</v>
      </c>
      <c r="O410" s="160"/>
      <c r="P410" s="161"/>
      <c r="Q410" s="151"/>
    </row>
    <row r="411" spans="2:17" ht="15.75" thickBot="1" x14ac:dyDescent="0.3">
      <c r="B411" s="151" t="s">
        <v>527</v>
      </c>
      <c r="C411" s="152" t="s">
        <v>2418</v>
      </c>
      <c r="D411" s="153" t="s">
        <v>2212</v>
      </c>
      <c r="E411" s="153" t="s">
        <v>2212</v>
      </c>
      <c r="F411" s="154" t="s">
        <v>2565</v>
      </c>
      <c r="G411" s="155" t="s">
        <v>2212</v>
      </c>
      <c r="H411" s="155" t="s">
        <v>2212</v>
      </c>
      <c r="I411" s="155" t="s">
        <v>2212</v>
      </c>
      <c r="J411" s="156" t="s">
        <v>65</v>
      </c>
      <c r="K411" s="157">
        <v>0</v>
      </c>
      <c r="L411" s="158">
        <v>0</v>
      </c>
      <c r="M411" s="159" t="s">
        <v>65</v>
      </c>
      <c r="N411" s="159">
        <v>0</v>
      </c>
      <c r="O411" s="160"/>
      <c r="P411" s="161"/>
      <c r="Q411" s="151"/>
    </row>
    <row r="412" spans="2:17" ht="15.75" thickBot="1" x14ac:dyDescent="0.3">
      <c r="B412" s="151" t="s">
        <v>2577</v>
      </c>
      <c r="C412" s="152" t="s">
        <v>2448</v>
      </c>
      <c r="D412" s="153" t="s">
        <v>2212</v>
      </c>
      <c r="E412" s="153" t="s">
        <v>2212</v>
      </c>
      <c r="F412" s="154" t="s">
        <v>2565</v>
      </c>
      <c r="G412" s="155" t="s">
        <v>2212</v>
      </c>
      <c r="H412" s="155" t="s">
        <v>2212</v>
      </c>
      <c r="I412" s="155" t="s">
        <v>2212</v>
      </c>
      <c r="J412" s="156" t="s">
        <v>65</v>
      </c>
      <c r="K412" s="157">
        <v>0</v>
      </c>
      <c r="L412" s="158">
        <v>0</v>
      </c>
      <c r="M412" s="159" t="s">
        <v>65</v>
      </c>
      <c r="N412" s="159">
        <v>0</v>
      </c>
      <c r="O412" s="160"/>
      <c r="P412" s="161"/>
      <c r="Q412" s="151"/>
    </row>
    <row r="413" spans="2:17" ht="15.75" thickBot="1" x14ac:dyDescent="0.3">
      <c r="B413" s="151" t="s">
        <v>2578</v>
      </c>
      <c r="C413" s="152" t="s">
        <v>2403</v>
      </c>
      <c r="D413" s="153" t="s">
        <v>2212</v>
      </c>
      <c r="E413" s="153" t="s">
        <v>2212</v>
      </c>
      <c r="F413" s="154" t="s">
        <v>2565</v>
      </c>
      <c r="G413" s="155" t="s">
        <v>2212</v>
      </c>
      <c r="H413" s="155" t="s">
        <v>2212</v>
      </c>
      <c r="I413" s="155" t="s">
        <v>2212</v>
      </c>
      <c r="J413" s="156" t="s">
        <v>65</v>
      </c>
      <c r="K413" s="157">
        <v>0</v>
      </c>
      <c r="L413" s="158">
        <v>0</v>
      </c>
      <c r="M413" s="159" t="s">
        <v>65</v>
      </c>
      <c r="N413" s="159">
        <v>0</v>
      </c>
      <c r="O413" s="160"/>
      <c r="P413" s="161"/>
      <c r="Q413" s="151"/>
    </row>
    <row r="414" spans="2:17" ht="15.75" thickBot="1" x14ac:dyDescent="0.3">
      <c r="B414" s="151" t="s">
        <v>2579</v>
      </c>
      <c r="C414" s="152" t="s">
        <v>2423</v>
      </c>
      <c r="D414" s="153" t="s">
        <v>2212</v>
      </c>
      <c r="E414" s="153" t="s">
        <v>2212</v>
      </c>
      <c r="F414" s="154" t="s">
        <v>2565</v>
      </c>
      <c r="G414" s="155" t="s">
        <v>2212</v>
      </c>
      <c r="H414" s="155" t="s">
        <v>2212</v>
      </c>
      <c r="I414" s="155" t="s">
        <v>2212</v>
      </c>
      <c r="J414" s="156" t="s">
        <v>65</v>
      </c>
      <c r="K414" s="157">
        <v>0</v>
      </c>
      <c r="L414" s="158">
        <v>0</v>
      </c>
      <c r="M414" s="159" t="s">
        <v>65</v>
      </c>
      <c r="N414" s="159">
        <v>0</v>
      </c>
      <c r="O414" s="160"/>
      <c r="P414" s="161"/>
      <c r="Q414" s="151"/>
    </row>
    <row r="415" spans="2:17" ht="15.75" thickBot="1" x14ac:dyDescent="0.3">
      <c r="B415" s="151" t="s">
        <v>1696</v>
      </c>
      <c r="C415" s="152" t="s">
        <v>2580</v>
      </c>
      <c r="D415" s="153" t="s">
        <v>2212</v>
      </c>
      <c r="E415" s="153" t="s">
        <v>2212</v>
      </c>
      <c r="F415" s="154" t="s">
        <v>2565</v>
      </c>
      <c r="G415" s="155" t="s">
        <v>2212</v>
      </c>
      <c r="H415" s="155" t="s">
        <v>2212</v>
      </c>
      <c r="I415" s="155" t="s">
        <v>2212</v>
      </c>
      <c r="J415" s="156" t="s">
        <v>65</v>
      </c>
      <c r="K415" s="157">
        <v>0</v>
      </c>
      <c r="L415" s="158">
        <v>0</v>
      </c>
      <c r="M415" s="159" t="s">
        <v>65</v>
      </c>
      <c r="N415" s="159">
        <v>0</v>
      </c>
      <c r="O415" s="160"/>
      <c r="P415" s="161"/>
      <c r="Q415" s="151"/>
    </row>
    <row r="416" spans="2:17" ht="15.75" thickBot="1" x14ac:dyDescent="0.3">
      <c r="B416" s="151" t="s">
        <v>2581</v>
      </c>
      <c r="C416" s="152" t="s">
        <v>545</v>
      </c>
      <c r="D416" s="153" t="s">
        <v>2212</v>
      </c>
      <c r="E416" s="153" t="s">
        <v>2212</v>
      </c>
      <c r="F416" s="154" t="s">
        <v>2565</v>
      </c>
      <c r="G416" s="155" t="s">
        <v>2212</v>
      </c>
      <c r="H416" s="155" t="s">
        <v>2212</v>
      </c>
      <c r="I416" s="155" t="s">
        <v>2212</v>
      </c>
      <c r="J416" s="156" t="s">
        <v>65</v>
      </c>
      <c r="K416" s="157">
        <v>0</v>
      </c>
      <c r="L416" s="158">
        <v>0</v>
      </c>
      <c r="M416" s="159" t="s">
        <v>65</v>
      </c>
      <c r="N416" s="159">
        <v>0</v>
      </c>
      <c r="O416" s="160"/>
      <c r="P416" s="161"/>
      <c r="Q416" s="151"/>
    </row>
    <row r="417" spans="2:17" ht="15.75" thickBot="1" x14ac:dyDescent="0.3">
      <c r="B417" s="151" t="s">
        <v>2582</v>
      </c>
      <c r="C417" s="152" t="s">
        <v>2583</v>
      </c>
      <c r="D417" s="153" t="s">
        <v>2212</v>
      </c>
      <c r="E417" s="153" t="s">
        <v>2212</v>
      </c>
      <c r="F417" s="154" t="s">
        <v>2565</v>
      </c>
      <c r="G417" s="155" t="s">
        <v>2212</v>
      </c>
      <c r="H417" s="155" t="s">
        <v>2212</v>
      </c>
      <c r="I417" s="155" t="s">
        <v>2212</v>
      </c>
      <c r="J417" s="156" t="s">
        <v>65</v>
      </c>
      <c r="K417" s="157">
        <v>0</v>
      </c>
      <c r="L417" s="158">
        <v>0</v>
      </c>
      <c r="M417" s="159" t="s">
        <v>65</v>
      </c>
      <c r="N417" s="159">
        <v>0</v>
      </c>
      <c r="O417" s="160"/>
      <c r="P417" s="161"/>
      <c r="Q417" s="151"/>
    </row>
    <row r="418" spans="2:17" ht="15.75" thickBot="1" x14ac:dyDescent="0.3">
      <c r="B418" s="151" t="s">
        <v>2584</v>
      </c>
      <c r="C418" s="152" t="s">
        <v>2585</v>
      </c>
      <c r="D418" s="153" t="s">
        <v>2212</v>
      </c>
      <c r="E418" s="153" t="s">
        <v>2212</v>
      </c>
      <c r="F418" s="154">
        <v>1755132011411</v>
      </c>
      <c r="G418" s="155" t="s">
        <v>2212</v>
      </c>
      <c r="H418" s="155" t="s">
        <v>2212</v>
      </c>
      <c r="I418" s="155" t="s">
        <v>2212</v>
      </c>
      <c r="J418" s="156" t="s">
        <v>65</v>
      </c>
      <c r="K418" s="157">
        <v>0</v>
      </c>
      <c r="L418" s="158">
        <v>0</v>
      </c>
      <c r="M418" s="159" t="s">
        <v>65</v>
      </c>
      <c r="N418" s="159">
        <v>0</v>
      </c>
      <c r="O418" s="160"/>
      <c r="P418" s="161"/>
      <c r="Q418" s="151"/>
    </row>
    <row r="419" spans="2:17" ht="15.75" thickBot="1" x14ac:dyDescent="0.3">
      <c r="B419" s="151" t="s">
        <v>2488</v>
      </c>
      <c r="C419" s="152" t="s">
        <v>2586</v>
      </c>
      <c r="D419" s="153" t="s">
        <v>2212</v>
      </c>
      <c r="E419" s="153" t="s">
        <v>2212</v>
      </c>
      <c r="F419" s="154">
        <v>1766030342209</v>
      </c>
      <c r="G419" s="155" t="s">
        <v>2212</v>
      </c>
      <c r="H419" s="155" t="s">
        <v>2212</v>
      </c>
      <c r="I419" s="155" t="s">
        <v>2212</v>
      </c>
      <c r="J419" s="156" t="s">
        <v>65</v>
      </c>
      <c r="K419" s="157">
        <v>0</v>
      </c>
      <c r="L419" s="158">
        <v>0</v>
      </c>
      <c r="M419" s="159" t="s">
        <v>65</v>
      </c>
      <c r="N419" s="159">
        <v>0</v>
      </c>
      <c r="O419" s="160"/>
      <c r="P419" s="161"/>
      <c r="Q419" s="151"/>
    </row>
    <row r="420" spans="2:17" ht="15.75" thickBot="1" x14ac:dyDescent="0.3">
      <c r="B420" s="151" t="s">
        <v>2587</v>
      </c>
      <c r="C420" s="152" t="s">
        <v>2588</v>
      </c>
      <c r="D420" s="153" t="s">
        <v>2212</v>
      </c>
      <c r="E420" s="153" t="s">
        <v>2212</v>
      </c>
      <c r="F420" s="154">
        <v>1857227171101</v>
      </c>
      <c r="G420" s="155" t="s">
        <v>2212</v>
      </c>
      <c r="H420" s="155" t="s">
        <v>2212</v>
      </c>
      <c r="I420" s="155" t="s">
        <v>2212</v>
      </c>
      <c r="J420" s="156" t="s">
        <v>65</v>
      </c>
      <c r="K420" s="157">
        <v>0</v>
      </c>
      <c r="L420" s="158">
        <v>0</v>
      </c>
      <c r="M420" s="159" t="s">
        <v>65</v>
      </c>
      <c r="N420" s="159">
        <v>0</v>
      </c>
      <c r="O420" s="160"/>
      <c r="P420" s="161"/>
      <c r="Q420" s="151"/>
    </row>
    <row r="421" spans="2:17" ht="15.75" thickBot="1" x14ac:dyDescent="0.3">
      <c r="B421" s="151" t="s">
        <v>2589</v>
      </c>
      <c r="C421" s="152" t="s">
        <v>2462</v>
      </c>
      <c r="D421" s="153" t="s">
        <v>2212</v>
      </c>
      <c r="E421" s="153" t="s">
        <v>2212</v>
      </c>
      <c r="F421" s="154">
        <v>1770333980101</v>
      </c>
      <c r="G421" s="155" t="s">
        <v>2212</v>
      </c>
      <c r="H421" s="155" t="s">
        <v>2212</v>
      </c>
      <c r="I421" s="155" t="s">
        <v>2212</v>
      </c>
      <c r="J421" s="156" t="s">
        <v>65</v>
      </c>
      <c r="K421" s="157">
        <v>0</v>
      </c>
      <c r="L421" s="158">
        <v>0</v>
      </c>
      <c r="M421" s="159" t="s">
        <v>65</v>
      </c>
      <c r="N421" s="159">
        <v>0</v>
      </c>
      <c r="O421" s="160"/>
      <c r="P421" s="161"/>
      <c r="Q421" s="151"/>
    </row>
    <row r="422" spans="2:17" ht="15.75" thickBot="1" x14ac:dyDescent="0.3">
      <c r="B422" s="151" t="s">
        <v>2590</v>
      </c>
      <c r="C422" s="152" t="s">
        <v>2591</v>
      </c>
      <c r="D422" s="153" t="s">
        <v>2212</v>
      </c>
      <c r="E422" s="153" t="s">
        <v>2212</v>
      </c>
      <c r="F422" s="154">
        <v>2629742822001</v>
      </c>
      <c r="G422" s="155" t="s">
        <v>2212</v>
      </c>
      <c r="H422" s="155" t="s">
        <v>2212</v>
      </c>
      <c r="I422" s="155" t="s">
        <v>2212</v>
      </c>
      <c r="J422" s="156" t="s">
        <v>65</v>
      </c>
      <c r="K422" s="157">
        <v>0</v>
      </c>
      <c r="L422" s="158">
        <v>0</v>
      </c>
      <c r="M422" s="159" t="s">
        <v>65</v>
      </c>
      <c r="N422" s="159">
        <v>0</v>
      </c>
      <c r="O422" s="160"/>
      <c r="P422" s="161"/>
      <c r="Q422" s="151"/>
    </row>
    <row r="423" spans="2:17" ht="15.75" thickBot="1" x14ac:dyDescent="0.3">
      <c r="B423" s="151" t="s">
        <v>2592</v>
      </c>
      <c r="C423" s="152" t="s">
        <v>2593</v>
      </c>
      <c r="D423" s="153" t="s">
        <v>2212</v>
      </c>
      <c r="E423" s="153" t="s">
        <v>2212</v>
      </c>
      <c r="F423" s="154">
        <v>2338167470301</v>
      </c>
      <c r="G423" s="155" t="s">
        <v>2212</v>
      </c>
      <c r="H423" s="155" t="s">
        <v>2212</v>
      </c>
      <c r="I423" s="155" t="s">
        <v>2212</v>
      </c>
      <c r="J423" s="156" t="s">
        <v>65</v>
      </c>
      <c r="K423" s="157">
        <v>0</v>
      </c>
      <c r="L423" s="158">
        <v>0</v>
      </c>
      <c r="M423" s="159" t="s">
        <v>65</v>
      </c>
      <c r="N423" s="159">
        <v>0</v>
      </c>
      <c r="O423" s="160"/>
      <c r="P423" s="161"/>
      <c r="Q423" s="151"/>
    </row>
    <row r="424" spans="2:17" ht="15.75" thickBot="1" x14ac:dyDescent="0.3">
      <c r="B424" s="151" t="s">
        <v>1383</v>
      </c>
      <c r="C424" s="152" t="s">
        <v>1435</v>
      </c>
      <c r="D424" s="153" t="s">
        <v>2212</v>
      </c>
      <c r="E424" s="153" t="s">
        <v>2212</v>
      </c>
      <c r="F424" s="154">
        <v>1599301550101</v>
      </c>
      <c r="G424" s="155" t="s">
        <v>2212</v>
      </c>
      <c r="H424" s="155" t="s">
        <v>2212</v>
      </c>
      <c r="I424" s="155" t="s">
        <v>2212</v>
      </c>
      <c r="J424" s="156" t="s">
        <v>65</v>
      </c>
      <c r="K424" s="157">
        <v>0</v>
      </c>
      <c r="L424" s="158">
        <v>0</v>
      </c>
      <c r="M424" s="159" t="s">
        <v>65</v>
      </c>
      <c r="N424" s="159">
        <v>0</v>
      </c>
      <c r="O424" s="160"/>
      <c r="P424" s="161"/>
      <c r="Q424" s="151"/>
    </row>
    <row r="425" spans="2:17" ht="15.75" thickBot="1" x14ac:dyDescent="0.3">
      <c r="B425" s="151" t="s">
        <v>2594</v>
      </c>
      <c r="C425" s="152" t="s">
        <v>2595</v>
      </c>
      <c r="D425" s="153" t="s">
        <v>2212</v>
      </c>
      <c r="E425" s="153" t="s">
        <v>2212</v>
      </c>
      <c r="F425" s="154">
        <v>2977140820101</v>
      </c>
      <c r="G425" s="155" t="s">
        <v>2212</v>
      </c>
      <c r="H425" s="155" t="s">
        <v>2212</v>
      </c>
      <c r="I425" s="155" t="s">
        <v>2212</v>
      </c>
      <c r="J425" s="156" t="s">
        <v>65</v>
      </c>
      <c r="K425" s="157">
        <v>0</v>
      </c>
      <c r="L425" s="158">
        <v>0</v>
      </c>
      <c r="M425" s="159" t="s">
        <v>65</v>
      </c>
      <c r="N425" s="159">
        <v>0</v>
      </c>
      <c r="O425" s="160"/>
      <c r="P425" s="161"/>
      <c r="Q425" s="151"/>
    </row>
    <row r="426" spans="2:17" ht="15.75" thickBot="1" x14ac:dyDescent="0.3">
      <c r="B426" s="151" t="s">
        <v>2596</v>
      </c>
      <c r="C426" s="152" t="s">
        <v>2418</v>
      </c>
      <c r="D426" s="153" t="s">
        <v>2212</v>
      </c>
      <c r="E426" s="153" t="s">
        <v>2212</v>
      </c>
      <c r="F426" s="154">
        <v>1728667700114</v>
      </c>
      <c r="G426" s="155" t="s">
        <v>2212</v>
      </c>
      <c r="H426" s="155" t="s">
        <v>2212</v>
      </c>
      <c r="I426" s="155" t="s">
        <v>2212</v>
      </c>
      <c r="J426" s="156" t="s">
        <v>65</v>
      </c>
      <c r="K426" s="157">
        <v>0</v>
      </c>
      <c r="L426" s="158">
        <v>0</v>
      </c>
      <c r="M426" s="159" t="s">
        <v>65</v>
      </c>
      <c r="N426" s="159">
        <v>0</v>
      </c>
      <c r="O426" s="160"/>
      <c r="P426" s="161"/>
      <c r="Q426" s="151"/>
    </row>
    <row r="427" spans="2:17" ht="15.75" thickBot="1" x14ac:dyDescent="0.3">
      <c r="B427" s="151" t="s">
        <v>1591</v>
      </c>
      <c r="C427" s="152" t="s">
        <v>2436</v>
      </c>
      <c r="D427" s="153" t="s">
        <v>2212</v>
      </c>
      <c r="E427" s="153" t="s">
        <v>2212</v>
      </c>
      <c r="F427" s="154">
        <v>1882552812201</v>
      </c>
      <c r="G427" s="155" t="s">
        <v>2212</v>
      </c>
      <c r="H427" s="155" t="s">
        <v>2212</v>
      </c>
      <c r="I427" s="155" t="s">
        <v>2212</v>
      </c>
      <c r="J427" s="156" t="s">
        <v>65</v>
      </c>
      <c r="K427" s="157">
        <v>0</v>
      </c>
      <c r="L427" s="158">
        <v>0</v>
      </c>
      <c r="M427" s="159" t="s">
        <v>65</v>
      </c>
      <c r="N427" s="159">
        <v>0</v>
      </c>
      <c r="O427" s="160"/>
      <c r="P427" s="161"/>
      <c r="Q427" s="151"/>
    </row>
    <row r="428" spans="2:17" ht="15.75" thickBot="1" x14ac:dyDescent="0.3">
      <c r="B428" s="151" t="s">
        <v>2597</v>
      </c>
      <c r="C428" s="152" t="s">
        <v>2598</v>
      </c>
      <c r="D428" s="153" t="s">
        <v>2212</v>
      </c>
      <c r="E428" s="153" t="s">
        <v>2212</v>
      </c>
      <c r="F428" s="154">
        <v>2018285152207</v>
      </c>
      <c r="G428" s="155" t="s">
        <v>2212</v>
      </c>
      <c r="H428" s="155" t="s">
        <v>2212</v>
      </c>
      <c r="I428" s="155" t="s">
        <v>2212</v>
      </c>
      <c r="J428" s="156" t="s">
        <v>65</v>
      </c>
      <c r="K428" s="157">
        <v>0</v>
      </c>
      <c r="L428" s="158">
        <v>0</v>
      </c>
      <c r="M428" s="159" t="s">
        <v>65</v>
      </c>
      <c r="N428" s="159">
        <v>0</v>
      </c>
      <c r="O428" s="160"/>
      <c r="P428" s="161"/>
      <c r="Q428" s="151"/>
    </row>
    <row r="429" spans="2:17" ht="15.75" thickBot="1" x14ac:dyDescent="0.3">
      <c r="B429" s="151" t="s">
        <v>2599</v>
      </c>
      <c r="C429" s="152" t="s">
        <v>2595</v>
      </c>
      <c r="D429" s="153" t="s">
        <v>2212</v>
      </c>
      <c r="E429" s="153" t="s">
        <v>2212</v>
      </c>
      <c r="F429" s="154">
        <v>2207751330613</v>
      </c>
      <c r="G429" s="155" t="s">
        <v>2212</v>
      </c>
      <c r="H429" s="155" t="s">
        <v>2212</v>
      </c>
      <c r="I429" s="155" t="s">
        <v>2212</v>
      </c>
      <c r="J429" s="156" t="s">
        <v>65</v>
      </c>
      <c r="K429" s="157">
        <v>0</v>
      </c>
      <c r="L429" s="158">
        <v>0</v>
      </c>
      <c r="M429" s="159" t="s">
        <v>65</v>
      </c>
      <c r="N429" s="159">
        <v>0</v>
      </c>
      <c r="O429" s="160"/>
      <c r="P429" s="161"/>
      <c r="Q429" s="151"/>
    </row>
    <row r="430" spans="2:17" ht="15.75" thickBot="1" x14ac:dyDescent="0.3">
      <c r="B430" s="151" t="s">
        <v>2600</v>
      </c>
      <c r="C430" s="152" t="s">
        <v>2462</v>
      </c>
      <c r="D430" s="153" t="s">
        <v>2212</v>
      </c>
      <c r="E430" s="153" t="s">
        <v>2212</v>
      </c>
      <c r="F430" s="154">
        <v>1770333980101</v>
      </c>
      <c r="G430" s="155" t="s">
        <v>2212</v>
      </c>
      <c r="H430" s="155" t="s">
        <v>2212</v>
      </c>
      <c r="I430" s="155" t="s">
        <v>2212</v>
      </c>
      <c r="J430" s="156" t="s">
        <v>65</v>
      </c>
      <c r="K430" s="157">
        <v>0</v>
      </c>
      <c r="L430" s="158">
        <v>0</v>
      </c>
      <c r="M430" s="159" t="s">
        <v>65</v>
      </c>
      <c r="N430" s="159">
        <v>0</v>
      </c>
      <c r="O430" s="160"/>
      <c r="P430" s="161"/>
      <c r="Q430" s="151"/>
    </row>
    <row r="431" spans="2:17" ht="15.75" thickBot="1" x14ac:dyDescent="0.3">
      <c r="B431" s="151" t="s">
        <v>2482</v>
      </c>
      <c r="C431" s="152" t="s">
        <v>2601</v>
      </c>
      <c r="D431" s="153" t="s">
        <v>2212</v>
      </c>
      <c r="E431" s="153" t="s">
        <v>2212</v>
      </c>
      <c r="F431" s="154">
        <v>2637499830101</v>
      </c>
      <c r="G431" s="155" t="s">
        <v>2212</v>
      </c>
      <c r="H431" s="155" t="s">
        <v>2212</v>
      </c>
      <c r="I431" s="155" t="s">
        <v>2212</v>
      </c>
      <c r="J431" s="156" t="s">
        <v>65</v>
      </c>
      <c r="K431" s="157">
        <v>0</v>
      </c>
      <c r="L431" s="158">
        <v>0</v>
      </c>
      <c r="M431" s="159" t="s">
        <v>65</v>
      </c>
      <c r="N431" s="159">
        <v>0</v>
      </c>
      <c r="O431" s="160"/>
      <c r="P431" s="161"/>
      <c r="Q431" s="151"/>
    </row>
    <row r="432" spans="2:17" ht="15.75" thickBot="1" x14ac:dyDescent="0.3">
      <c r="B432" s="151" t="s">
        <v>2602</v>
      </c>
      <c r="C432" s="152" t="s">
        <v>2603</v>
      </c>
      <c r="D432" s="153" t="s">
        <v>2212</v>
      </c>
      <c r="E432" s="153" t="s">
        <v>2212</v>
      </c>
      <c r="F432" s="154">
        <v>1866137190101</v>
      </c>
      <c r="G432" s="155" t="s">
        <v>2212</v>
      </c>
      <c r="H432" s="155" t="s">
        <v>2212</v>
      </c>
      <c r="I432" s="155" t="s">
        <v>2212</v>
      </c>
      <c r="J432" s="156" t="s">
        <v>65</v>
      </c>
      <c r="K432" s="157">
        <v>0</v>
      </c>
      <c r="L432" s="158">
        <v>0</v>
      </c>
      <c r="M432" s="159" t="s">
        <v>65</v>
      </c>
      <c r="N432" s="159">
        <v>0</v>
      </c>
      <c r="O432" s="160"/>
      <c r="P432" s="161"/>
      <c r="Q432" s="151"/>
    </row>
    <row r="433" spans="2:17" ht="15.75" thickBot="1" x14ac:dyDescent="0.3">
      <c r="B433" s="151" t="s">
        <v>2439</v>
      </c>
      <c r="C433" s="152" t="s">
        <v>1655</v>
      </c>
      <c r="D433" s="153" t="s">
        <v>2212</v>
      </c>
      <c r="E433" s="153" t="s">
        <v>2212</v>
      </c>
      <c r="F433" s="154">
        <v>3016173030101</v>
      </c>
      <c r="G433" s="155" t="s">
        <v>2212</v>
      </c>
      <c r="H433" s="155" t="s">
        <v>2212</v>
      </c>
      <c r="I433" s="155" t="s">
        <v>2212</v>
      </c>
      <c r="J433" s="156" t="s">
        <v>65</v>
      </c>
      <c r="K433" s="157">
        <v>0</v>
      </c>
      <c r="L433" s="158">
        <v>0</v>
      </c>
      <c r="M433" s="159" t="s">
        <v>65</v>
      </c>
      <c r="N433" s="159">
        <v>0</v>
      </c>
      <c r="O433" s="160"/>
      <c r="P433" s="161"/>
      <c r="Q433" s="151"/>
    </row>
    <row r="434" spans="2:17" ht="15.75" thickBot="1" x14ac:dyDescent="0.3">
      <c r="B434" s="151" t="s">
        <v>1740</v>
      </c>
      <c r="C434" s="152" t="s">
        <v>1655</v>
      </c>
      <c r="D434" s="153" t="s">
        <v>2212</v>
      </c>
      <c r="E434" s="153" t="s">
        <v>2212</v>
      </c>
      <c r="F434" s="154">
        <v>1760075630101</v>
      </c>
      <c r="G434" s="155" t="s">
        <v>2212</v>
      </c>
      <c r="H434" s="155" t="s">
        <v>2212</v>
      </c>
      <c r="I434" s="155" t="s">
        <v>2212</v>
      </c>
      <c r="J434" s="156" t="s">
        <v>65</v>
      </c>
      <c r="K434" s="157">
        <v>0</v>
      </c>
      <c r="L434" s="158">
        <v>0</v>
      </c>
      <c r="M434" s="159" t="s">
        <v>65</v>
      </c>
      <c r="N434" s="159">
        <v>0</v>
      </c>
      <c r="O434" s="160"/>
      <c r="P434" s="161"/>
      <c r="Q434" s="151"/>
    </row>
    <row r="435" spans="2:17" ht="15.75" thickBot="1" x14ac:dyDescent="0.3">
      <c r="B435" s="151" t="s">
        <v>2604</v>
      </c>
      <c r="C435" s="152" t="s">
        <v>2605</v>
      </c>
      <c r="D435" s="153" t="s">
        <v>2212</v>
      </c>
      <c r="E435" s="153" t="s">
        <v>2212</v>
      </c>
      <c r="F435" s="154">
        <v>2285682770101</v>
      </c>
      <c r="G435" s="155" t="s">
        <v>2212</v>
      </c>
      <c r="H435" s="155" t="s">
        <v>2212</v>
      </c>
      <c r="I435" s="155" t="s">
        <v>2212</v>
      </c>
      <c r="J435" s="156" t="s">
        <v>65</v>
      </c>
      <c r="K435" s="157">
        <v>0</v>
      </c>
      <c r="L435" s="158">
        <v>0</v>
      </c>
      <c r="M435" s="159" t="s">
        <v>65</v>
      </c>
      <c r="N435" s="159">
        <v>0</v>
      </c>
      <c r="O435" s="160"/>
      <c r="P435" s="161"/>
      <c r="Q435" s="151"/>
    </row>
    <row r="436" spans="2:17" ht="15.75" thickBot="1" x14ac:dyDescent="0.3">
      <c r="B436" s="151" t="s">
        <v>2606</v>
      </c>
      <c r="C436" s="152" t="s">
        <v>2434</v>
      </c>
      <c r="D436" s="153" t="s">
        <v>2212</v>
      </c>
      <c r="E436" s="153" t="s">
        <v>2212</v>
      </c>
      <c r="F436" s="154">
        <v>2693573860108</v>
      </c>
      <c r="G436" s="155" t="s">
        <v>2212</v>
      </c>
      <c r="H436" s="155" t="s">
        <v>2212</v>
      </c>
      <c r="I436" s="155" t="s">
        <v>2212</v>
      </c>
      <c r="J436" s="156" t="s">
        <v>65</v>
      </c>
      <c r="K436" s="157">
        <v>0</v>
      </c>
      <c r="L436" s="158">
        <v>0</v>
      </c>
      <c r="M436" s="159" t="s">
        <v>65</v>
      </c>
      <c r="N436" s="159">
        <v>0</v>
      </c>
      <c r="O436" s="160"/>
      <c r="P436" s="161"/>
      <c r="Q436" s="151"/>
    </row>
    <row r="437" spans="2:17" ht="15.75" thickBot="1" x14ac:dyDescent="0.3">
      <c r="B437" s="151" t="s">
        <v>2607</v>
      </c>
      <c r="C437" s="152" t="s">
        <v>2427</v>
      </c>
      <c r="D437" s="153" t="s">
        <v>2212</v>
      </c>
      <c r="E437" s="153" t="s">
        <v>2212</v>
      </c>
      <c r="F437" s="154">
        <v>1854942940101</v>
      </c>
      <c r="G437" s="155" t="s">
        <v>2212</v>
      </c>
      <c r="H437" s="155" t="s">
        <v>2212</v>
      </c>
      <c r="I437" s="155" t="s">
        <v>2212</v>
      </c>
      <c r="J437" s="156" t="s">
        <v>65</v>
      </c>
      <c r="K437" s="157">
        <v>0</v>
      </c>
      <c r="L437" s="158">
        <v>0</v>
      </c>
      <c r="M437" s="159" t="s">
        <v>65</v>
      </c>
      <c r="N437" s="159">
        <v>0</v>
      </c>
      <c r="O437" s="160"/>
      <c r="P437" s="161"/>
      <c r="Q437" s="151"/>
    </row>
    <row r="438" spans="2:17" ht="15.75" thickBot="1" x14ac:dyDescent="0.3">
      <c r="B438" s="151" t="s">
        <v>530</v>
      </c>
      <c r="C438" s="152" t="s">
        <v>2608</v>
      </c>
      <c r="D438" s="153" t="s">
        <v>2212</v>
      </c>
      <c r="E438" s="153" t="s">
        <v>2212</v>
      </c>
      <c r="F438" s="154">
        <v>2527969420101</v>
      </c>
      <c r="G438" s="155" t="s">
        <v>2212</v>
      </c>
      <c r="H438" s="155" t="s">
        <v>2212</v>
      </c>
      <c r="I438" s="155" t="s">
        <v>2212</v>
      </c>
      <c r="J438" s="156" t="s">
        <v>65</v>
      </c>
      <c r="K438" s="157">
        <v>0</v>
      </c>
      <c r="L438" s="158">
        <v>0</v>
      </c>
      <c r="M438" s="159" t="s">
        <v>65</v>
      </c>
      <c r="N438" s="159">
        <v>0</v>
      </c>
      <c r="O438" s="160"/>
      <c r="P438" s="161"/>
      <c r="Q438" s="151"/>
    </row>
    <row r="439" spans="2:17" ht="15.75" thickBot="1" x14ac:dyDescent="0.3">
      <c r="B439" s="151" t="s">
        <v>2609</v>
      </c>
      <c r="C439" s="152" t="s">
        <v>2418</v>
      </c>
      <c r="D439" s="153" t="s">
        <v>2212</v>
      </c>
      <c r="E439" s="153" t="s">
        <v>2212</v>
      </c>
      <c r="F439" s="154">
        <v>2554255960920</v>
      </c>
      <c r="G439" s="155" t="s">
        <v>2212</v>
      </c>
      <c r="H439" s="155" t="s">
        <v>2212</v>
      </c>
      <c r="I439" s="155" t="s">
        <v>2212</v>
      </c>
      <c r="J439" s="156" t="s">
        <v>65</v>
      </c>
      <c r="K439" s="157">
        <v>0</v>
      </c>
      <c r="L439" s="158">
        <v>0</v>
      </c>
      <c r="M439" s="159" t="s">
        <v>65</v>
      </c>
      <c r="N439" s="159">
        <v>0</v>
      </c>
      <c r="O439" s="160"/>
      <c r="P439" s="161"/>
      <c r="Q439" s="151"/>
    </row>
    <row r="440" spans="2:17" ht="15.75" thickBot="1" x14ac:dyDescent="0.3">
      <c r="B440" s="151" t="s">
        <v>2610</v>
      </c>
      <c r="C440" s="152" t="s">
        <v>2611</v>
      </c>
      <c r="D440" s="153" t="s">
        <v>2212</v>
      </c>
      <c r="E440" s="153" t="s">
        <v>2212</v>
      </c>
      <c r="F440" s="154">
        <v>5653051440101</v>
      </c>
      <c r="G440" s="155" t="s">
        <v>2212</v>
      </c>
      <c r="H440" s="155" t="s">
        <v>2212</v>
      </c>
      <c r="I440" s="155" t="s">
        <v>2212</v>
      </c>
      <c r="J440" s="156" t="s">
        <v>65</v>
      </c>
      <c r="K440" s="157">
        <v>0</v>
      </c>
      <c r="L440" s="158">
        <v>0</v>
      </c>
      <c r="M440" s="159" t="s">
        <v>65</v>
      </c>
      <c r="N440" s="159">
        <v>0</v>
      </c>
      <c r="O440" s="160"/>
      <c r="P440" s="161"/>
      <c r="Q440" s="151"/>
    </row>
    <row r="441" spans="2:17" ht="15.75" thickBot="1" x14ac:dyDescent="0.3">
      <c r="B441" s="151" t="s">
        <v>2612</v>
      </c>
      <c r="C441" s="152" t="s">
        <v>2481</v>
      </c>
      <c r="D441" s="153" t="s">
        <v>2212</v>
      </c>
      <c r="E441" s="153" t="s">
        <v>2212</v>
      </c>
      <c r="F441" s="154">
        <v>2464909260509</v>
      </c>
      <c r="G441" s="155" t="s">
        <v>2212</v>
      </c>
      <c r="H441" s="155" t="s">
        <v>2212</v>
      </c>
      <c r="I441" s="155" t="s">
        <v>2212</v>
      </c>
      <c r="J441" s="156" t="s">
        <v>65</v>
      </c>
      <c r="K441" s="157">
        <v>0</v>
      </c>
      <c r="L441" s="158">
        <v>0</v>
      </c>
      <c r="M441" s="159" t="s">
        <v>65</v>
      </c>
      <c r="N441" s="159">
        <v>0</v>
      </c>
      <c r="O441" s="160"/>
      <c r="P441" s="161"/>
      <c r="Q441" s="151"/>
    </row>
    <row r="442" spans="2:17" ht="15.75" thickBot="1" x14ac:dyDescent="0.3">
      <c r="B442" s="151" t="s">
        <v>2613</v>
      </c>
      <c r="C442" s="152" t="s">
        <v>2614</v>
      </c>
      <c r="D442" s="153" t="s">
        <v>2212</v>
      </c>
      <c r="E442" s="153" t="s">
        <v>2212</v>
      </c>
      <c r="F442" s="154">
        <v>1601073260101</v>
      </c>
      <c r="G442" s="155" t="s">
        <v>2212</v>
      </c>
      <c r="H442" s="155" t="s">
        <v>2212</v>
      </c>
      <c r="I442" s="155" t="s">
        <v>2212</v>
      </c>
      <c r="J442" s="156" t="s">
        <v>65</v>
      </c>
      <c r="K442" s="157">
        <v>0</v>
      </c>
      <c r="L442" s="158">
        <v>0</v>
      </c>
      <c r="M442" s="159" t="s">
        <v>65</v>
      </c>
      <c r="N442" s="159">
        <v>0</v>
      </c>
      <c r="O442" s="160"/>
      <c r="P442" s="161"/>
      <c r="Q442" s="151"/>
    </row>
    <row r="443" spans="2:17" ht="15.75" thickBot="1" x14ac:dyDescent="0.3">
      <c r="B443" s="151" t="s">
        <v>2469</v>
      </c>
      <c r="C443" s="152" t="s">
        <v>2615</v>
      </c>
      <c r="D443" s="153" t="s">
        <v>2212</v>
      </c>
      <c r="E443" s="153" t="s">
        <v>2212</v>
      </c>
      <c r="F443" s="154">
        <v>2489442641413</v>
      </c>
      <c r="G443" s="155" t="s">
        <v>2212</v>
      </c>
      <c r="H443" s="155" t="s">
        <v>2212</v>
      </c>
      <c r="I443" s="155" t="s">
        <v>2212</v>
      </c>
      <c r="J443" s="156" t="s">
        <v>65</v>
      </c>
      <c r="K443" s="157">
        <v>0</v>
      </c>
      <c r="L443" s="158">
        <v>0</v>
      </c>
      <c r="M443" s="159" t="s">
        <v>65</v>
      </c>
      <c r="N443" s="159">
        <v>0</v>
      </c>
      <c r="O443" s="160"/>
      <c r="P443" s="161"/>
      <c r="Q443" s="151"/>
    </row>
    <row r="444" spans="2:17" ht="15.75" thickBot="1" x14ac:dyDescent="0.3">
      <c r="B444" s="151" t="s">
        <v>2616</v>
      </c>
      <c r="C444" s="152" t="s">
        <v>2617</v>
      </c>
      <c r="D444" s="153" t="s">
        <v>2212</v>
      </c>
      <c r="E444" s="153" t="s">
        <v>2212</v>
      </c>
      <c r="F444" s="154">
        <v>2436341660101</v>
      </c>
      <c r="G444" s="155" t="s">
        <v>2212</v>
      </c>
      <c r="H444" s="155" t="s">
        <v>2212</v>
      </c>
      <c r="I444" s="155" t="s">
        <v>2212</v>
      </c>
      <c r="J444" s="156" t="s">
        <v>65</v>
      </c>
      <c r="K444" s="157">
        <v>0</v>
      </c>
      <c r="L444" s="158">
        <v>0</v>
      </c>
      <c r="M444" s="159" t="s">
        <v>65</v>
      </c>
      <c r="N444" s="159">
        <v>0</v>
      </c>
      <c r="O444" s="160"/>
      <c r="P444" s="161"/>
      <c r="Q444" s="151"/>
    </row>
    <row r="445" spans="2:17" ht="15.75" thickBot="1" x14ac:dyDescent="0.3">
      <c r="B445" s="151" t="s">
        <v>2618</v>
      </c>
      <c r="C445" s="152" t="s">
        <v>2619</v>
      </c>
      <c r="D445" s="153" t="s">
        <v>2212</v>
      </c>
      <c r="E445" s="153" t="s">
        <v>2212</v>
      </c>
      <c r="F445" s="154">
        <v>2411791320101</v>
      </c>
      <c r="G445" s="155" t="s">
        <v>2212</v>
      </c>
      <c r="H445" s="155" t="s">
        <v>2212</v>
      </c>
      <c r="I445" s="155" t="s">
        <v>2212</v>
      </c>
      <c r="J445" s="156" t="s">
        <v>65</v>
      </c>
      <c r="K445" s="157">
        <v>0</v>
      </c>
      <c r="L445" s="158">
        <v>0</v>
      </c>
      <c r="M445" s="159" t="s">
        <v>65</v>
      </c>
      <c r="N445" s="159">
        <v>0</v>
      </c>
      <c r="O445" s="160"/>
      <c r="P445" s="161"/>
      <c r="Q445" s="151"/>
    </row>
    <row r="446" spans="2:17" ht="15.75" thickBot="1" x14ac:dyDescent="0.3">
      <c r="B446" s="151" t="s">
        <v>2620</v>
      </c>
      <c r="C446" s="152" t="s">
        <v>1655</v>
      </c>
      <c r="D446" s="153" t="s">
        <v>2212</v>
      </c>
      <c r="E446" s="153" t="s">
        <v>2212</v>
      </c>
      <c r="F446" s="154">
        <v>1735263141213</v>
      </c>
      <c r="G446" s="155" t="s">
        <v>2212</v>
      </c>
      <c r="H446" s="155" t="s">
        <v>2212</v>
      </c>
      <c r="I446" s="155" t="s">
        <v>2212</v>
      </c>
      <c r="J446" s="156" t="s">
        <v>65</v>
      </c>
      <c r="K446" s="157">
        <v>0</v>
      </c>
      <c r="L446" s="158">
        <v>0</v>
      </c>
      <c r="M446" s="159" t="s">
        <v>65</v>
      </c>
      <c r="N446" s="159">
        <v>0</v>
      </c>
      <c r="O446" s="160"/>
      <c r="P446" s="161"/>
      <c r="Q446" s="151"/>
    </row>
    <row r="447" spans="2:17" ht="15.75" thickBot="1" x14ac:dyDescent="0.3">
      <c r="B447" s="151" t="s">
        <v>2527</v>
      </c>
      <c r="C447" s="152" t="s">
        <v>2621</v>
      </c>
      <c r="D447" s="153" t="s">
        <v>2212</v>
      </c>
      <c r="E447" s="153" t="s">
        <v>2212</v>
      </c>
      <c r="F447" s="154">
        <v>2203946011211</v>
      </c>
      <c r="G447" s="155" t="s">
        <v>2212</v>
      </c>
      <c r="H447" s="155" t="s">
        <v>2212</v>
      </c>
      <c r="I447" s="155" t="s">
        <v>2212</v>
      </c>
      <c r="J447" s="156" t="s">
        <v>65</v>
      </c>
      <c r="K447" s="157">
        <v>0</v>
      </c>
      <c r="L447" s="158">
        <v>0</v>
      </c>
      <c r="M447" s="159" t="s">
        <v>65</v>
      </c>
      <c r="N447" s="159">
        <v>0</v>
      </c>
      <c r="O447" s="160"/>
      <c r="P447" s="161"/>
      <c r="Q447" s="151"/>
    </row>
    <row r="448" spans="2:17" ht="15.75" thickBot="1" x14ac:dyDescent="0.3">
      <c r="B448" s="151" t="s">
        <v>2574</v>
      </c>
      <c r="C448" s="152" t="s">
        <v>1741</v>
      </c>
      <c r="D448" s="153" t="s">
        <v>2212</v>
      </c>
      <c r="E448" s="153" t="s">
        <v>2212</v>
      </c>
      <c r="F448" s="154">
        <v>1574519250917</v>
      </c>
      <c r="G448" s="155" t="s">
        <v>2212</v>
      </c>
      <c r="H448" s="155" t="s">
        <v>2212</v>
      </c>
      <c r="I448" s="155" t="s">
        <v>2212</v>
      </c>
      <c r="J448" s="156" t="s">
        <v>65</v>
      </c>
      <c r="K448" s="157">
        <v>0</v>
      </c>
      <c r="L448" s="158">
        <v>0</v>
      </c>
      <c r="M448" s="159" t="s">
        <v>65</v>
      </c>
      <c r="N448" s="159">
        <v>0</v>
      </c>
      <c r="O448" s="160"/>
      <c r="P448" s="161"/>
      <c r="Q448" s="151"/>
    </row>
    <row r="449" spans="2:17" ht="15.75" thickBot="1" x14ac:dyDescent="0.3">
      <c r="B449" s="151" t="s">
        <v>2622</v>
      </c>
      <c r="C449" s="152" t="s">
        <v>2552</v>
      </c>
      <c r="D449" s="153" t="s">
        <v>2212</v>
      </c>
      <c r="E449" s="153" t="s">
        <v>2212</v>
      </c>
      <c r="F449" s="154">
        <v>2683885200101</v>
      </c>
      <c r="G449" s="155" t="s">
        <v>2212</v>
      </c>
      <c r="H449" s="155" t="s">
        <v>2212</v>
      </c>
      <c r="I449" s="155" t="s">
        <v>2212</v>
      </c>
      <c r="J449" s="156" t="s">
        <v>65</v>
      </c>
      <c r="K449" s="157">
        <v>0</v>
      </c>
      <c r="L449" s="158">
        <v>0</v>
      </c>
      <c r="M449" s="159" t="s">
        <v>65</v>
      </c>
      <c r="N449" s="159">
        <v>0</v>
      </c>
      <c r="O449" s="160"/>
      <c r="P449" s="161"/>
      <c r="Q449" s="151"/>
    </row>
    <row r="450" spans="2:17" ht="15.75" thickBot="1" x14ac:dyDescent="0.3">
      <c r="B450" s="151" t="s">
        <v>2623</v>
      </c>
      <c r="C450" s="152" t="s">
        <v>2624</v>
      </c>
      <c r="D450" s="153" t="s">
        <v>2212</v>
      </c>
      <c r="E450" s="153" t="s">
        <v>2212</v>
      </c>
      <c r="F450" s="154">
        <v>2450613982102</v>
      </c>
      <c r="G450" s="155" t="s">
        <v>2212</v>
      </c>
      <c r="H450" s="155" t="s">
        <v>2212</v>
      </c>
      <c r="I450" s="155" t="s">
        <v>2212</v>
      </c>
      <c r="J450" s="156" t="s">
        <v>65</v>
      </c>
      <c r="K450" s="157">
        <v>0</v>
      </c>
      <c r="L450" s="158">
        <v>0</v>
      </c>
      <c r="M450" s="159" t="s">
        <v>65</v>
      </c>
      <c r="N450" s="159">
        <v>0</v>
      </c>
      <c r="O450" s="160"/>
      <c r="P450" s="161"/>
      <c r="Q450" s="151"/>
    </row>
    <row r="451" spans="2:17" ht="15.75" thickBot="1" x14ac:dyDescent="0.3">
      <c r="B451" s="151" t="s">
        <v>2596</v>
      </c>
      <c r="C451" s="152" t="s">
        <v>2625</v>
      </c>
      <c r="D451" s="153" t="s">
        <v>2212</v>
      </c>
      <c r="E451" s="153" t="s">
        <v>2212</v>
      </c>
      <c r="F451" s="154">
        <v>1879882500101</v>
      </c>
      <c r="G451" s="155" t="s">
        <v>2212</v>
      </c>
      <c r="H451" s="155" t="s">
        <v>2212</v>
      </c>
      <c r="I451" s="155" t="s">
        <v>2212</v>
      </c>
      <c r="J451" s="156" t="s">
        <v>65</v>
      </c>
      <c r="K451" s="157">
        <v>0</v>
      </c>
      <c r="L451" s="158">
        <v>0</v>
      </c>
      <c r="M451" s="159" t="s">
        <v>65</v>
      </c>
      <c r="N451" s="159">
        <v>0</v>
      </c>
      <c r="O451" s="160"/>
      <c r="P451" s="161"/>
      <c r="Q451" s="151"/>
    </row>
    <row r="452" spans="2:17" ht="15.75" thickBot="1" x14ac:dyDescent="0.3">
      <c r="B452" s="151" t="s">
        <v>2626</v>
      </c>
      <c r="C452" s="152" t="s">
        <v>2627</v>
      </c>
      <c r="D452" s="153" t="s">
        <v>2212</v>
      </c>
      <c r="E452" s="153" t="s">
        <v>2212</v>
      </c>
      <c r="F452" s="154">
        <v>2065111200101</v>
      </c>
      <c r="G452" s="155" t="s">
        <v>2212</v>
      </c>
      <c r="H452" s="155" t="s">
        <v>2212</v>
      </c>
      <c r="I452" s="155" t="s">
        <v>2212</v>
      </c>
      <c r="J452" s="156" t="s">
        <v>65</v>
      </c>
      <c r="K452" s="157">
        <v>0</v>
      </c>
      <c r="L452" s="158">
        <v>0</v>
      </c>
      <c r="M452" s="159" t="s">
        <v>65</v>
      </c>
      <c r="N452" s="159">
        <v>0</v>
      </c>
      <c r="O452" s="160"/>
      <c r="P452" s="161"/>
      <c r="Q452" s="151"/>
    </row>
    <row r="453" spans="2:17" ht="15.75" thickBot="1" x14ac:dyDescent="0.3">
      <c r="B453" s="151" t="s">
        <v>2549</v>
      </c>
      <c r="C453" s="152" t="s">
        <v>2619</v>
      </c>
      <c r="D453" s="153" t="s">
        <v>2212</v>
      </c>
      <c r="E453" s="153" t="s">
        <v>2212</v>
      </c>
      <c r="F453" s="154">
        <v>3377989250101</v>
      </c>
      <c r="G453" s="155" t="s">
        <v>2212</v>
      </c>
      <c r="H453" s="155" t="s">
        <v>2212</v>
      </c>
      <c r="I453" s="155" t="s">
        <v>2212</v>
      </c>
      <c r="J453" s="156" t="s">
        <v>65</v>
      </c>
      <c r="K453" s="157">
        <v>0</v>
      </c>
      <c r="L453" s="158">
        <v>0</v>
      </c>
      <c r="M453" s="159" t="s">
        <v>65</v>
      </c>
      <c r="N453" s="159">
        <v>0</v>
      </c>
      <c r="O453" s="160"/>
      <c r="P453" s="161"/>
      <c r="Q453" s="151"/>
    </row>
    <row r="454" spans="2:17" ht="15.75" thickBot="1" x14ac:dyDescent="0.3">
      <c r="B454" s="151" t="s">
        <v>2480</v>
      </c>
      <c r="C454" s="152" t="s">
        <v>2628</v>
      </c>
      <c r="D454" s="153" t="s">
        <v>2212</v>
      </c>
      <c r="E454" s="153" t="s">
        <v>2212</v>
      </c>
      <c r="F454" s="154">
        <v>1787347722201</v>
      </c>
      <c r="G454" s="155" t="s">
        <v>2212</v>
      </c>
      <c r="H454" s="155" t="s">
        <v>2212</v>
      </c>
      <c r="I454" s="155" t="s">
        <v>2212</v>
      </c>
      <c r="J454" s="156" t="s">
        <v>65</v>
      </c>
      <c r="K454" s="157">
        <v>0</v>
      </c>
      <c r="L454" s="158">
        <v>0</v>
      </c>
      <c r="M454" s="159" t="s">
        <v>65</v>
      </c>
      <c r="N454" s="159">
        <v>0</v>
      </c>
      <c r="O454" s="160"/>
      <c r="P454" s="161"/>
      <c r="Q454" s="151"/>
    </row>
    <row r="455" spans="2:17" ht="15.75" thickBot="1" x14ac:dyDescent="0.3">
      <c r="B455" s="151" t="s">
        <v>2629</v>
      </c>
      <c r="C455" s="152" t="s">
        <v>343</v>
      </c>
      <c r="D455" s="153" t="s">
        <v>2212</v>
      </c>
      <c r="E455" s="153" t="s">
        <v>2212</v>
      </c>
      <c r="F455" s="154">
        <v>1616749681903</v>
      </c>
      <c r="G455" s="155" t="s">
        <v>2212</v>
      </c>
      <c r="H455" s="155" t="s">
        <v>2212</v>
      </c>
      <c r="I455" s="155" t="s">
        <v>2212</v>
      </c>
      <c r="J455" s="156" t="s">
        <v>65</v>
      </c>
      <c r="K455" s="157">
        <v>0</v>
      </c>
      <c r="L455" s="158">
        <v>0</v>
      </c>
      <c r="M455" s="159" t="s">
        <v>65</v>
      </c>
      <c r="N455" s="159">
        <v>0</v>
      </c>
      <c r="O455" s="160"/>
      <c r="P455" s="161"/>
      <c r="Q455" s="151"/>
    </row>
    <row r="456" spans="2:17" ht="15.75" thickBot="1" x14ac:dyDescent="0.3">
      <c r="B456" s="151" t="s">
        <v>2599</v>
      </c>
      <c r="C456" s="152" t="s">
        <v>2630</v>
      </c>
      <c r="D456" s="153" t="s">
        <v>2212</v>
      </c>
      <c r="E456" s="153" t="s">
        <v>2212</v>
      </c>
      <c r="F456" s="154">
        <v>2349974310108</v>
      </c>
      <c r="G456" s="155" t="s">
        <v>2212</v>
      </c>
      <c r="H456" s="155" t="s">
        <v>2212</v>
      </c>
      <c r="I456" s="155" t="s">
        <v>2212</v>
      </c>
      <c r="J456" s="156" t="s">
        <v>65</v>
      </c>
      <c r="K456" s="157">
        <v>0</v>
      </c>
      <c r="L456" s="158">
        <v>0</v>
      </c>
      <c r="M456" s="159" t="s">
        <v>65</v>
      </c>
      <c r="N456" s="159">
        <v>0</v>
      </c>
      <c r="O456" s="160"/>
      <c r="P456" s="161"/>
      <c r="Q456" s="151"/>
    </row>
    <row r="457" spans="2:17" ht="15.75" thickBot="1" x14ac:dyDescent="0.3">
      <c r="B457" s="151" t="s">
        <v>2631</v>
      </c>
      <c r="C457" s="152" t="s">
        <v>504</v>
      </c>
      <c r="D457" s="153" t="s">
        <v>2212</v>
      </c>
      <c r="E457" s="153" t="s">
        <v>2212</v>
      </c>
      <c r="F457" s="154">
        <v>2284434860101</v>
      </c>
      <c r="G457" s="155" t="s">
        <v>2212</v>
      </c>
      <c r="H457" s="155" t="s">
        <v>2212</v>
      </c>
      <c r="I457" s="155" t="s">
        <v>2212</v>
      </c>
      <c r="J457" s="156" t="s">
        <v>65</v>
      </c>
      <c r="K457" s="157">
        <v>0</v>
      </c>
      <c r="L457" s="158">
        <v>0</v>
      </c>
      <c r="M457" s="159" t="s">
        <v>65</v>
      </c>
      <c r="N457" s="159">
        <v>0</v>
      </c>
      <c r="O457" s="160"/>
      <c r="P457" s="161"/>
      <c r="Q457" s="151"/>
    </row>
    <row r="458" spans="2:17" ht="15.75" thickBot="1" x14ac:dyDescent="0.3">
      <c r="B458" s="151" t="s">
        <v>2268</v>
      </c>
      <c r="C458" s="152" t="s">
        <v>158</v>
      </c>
      <c r="D458" s="153" t="s">
        <v>2212</v>
      </c>
      <c r="E458" s="153" t="s">
        <v>2212</v>
      </c>
      <c r="F458" s="154">
        <v>1856876871903</v>
      </c>
      <c r="G458" s="155" t="s">
        <v>2212</v>
      </c>
      <c r="H458" s="155" t="s">
        <v>2212</v>
      </c>
      <c r="I458" s="155" t="s">
        <v>2212</v>
      </c>
      <c r="J458" s="156" t="s">
        <v>65</v>
      </c>
      <c r="K458" s="157">
        <v>0</v>
      </c>
      <c r="L458" s="158">
        <v>0</v>
      </c>
      <c r="M458" s="159" t="s">
        <v>65</v>
      </c>
      <c r="N458" s="159">
        <v>0</v>
      </c>
      <c r="O458" s="160"/>
      <c r="P458" s="161"/>
      <c r="Q458" s="151"/>
    </row>
    <row r="459" spans="2:17" ht="15.75" thickBot="1" x14ac:dyDescent="0.3">
      <c r="B459" s="151" t="s">
        <v>2632</v>
      </c>
      <c r="C459" s="152" t="s">
        <v>2633</v>
      </c>
      <c r="D459" s="153" t="s">
        <v>2212</v>
      </c>
      <c r="E459" s="153" t="s">
        <v>2212</v>
      </c>
      <c r="F459" s="154">
        <v>2536671780602</v>
      </c>
      <c r="G459" s="155" t="s">
        <v>2212</v>
      </c>
      <c r="H459" s="155" t="s">
        <v>2212</v>
      </c>
      <c r="I459" s="155" t="s">
        <v>2212</v>
      </c>
      <c r="J459" s="156" t="s">
        <v>65</v>
      </c>
      <c r="K459" s="157">
        <v>0</v>
      </c>
      <c r="L459" s="158">
        <v>0</v>
      </c>
      <c r="M459" s="159" t="s">
        <v>65</v>
      </c>
      <c r="N459" s="159">
        <v>0</v>
      </c>
      <c r="O459" s="160"/>
      <c r="P459" s="161"/>
      <c r="Q459" s="151"/>
    </row>
    <row r="460" spans="2:17" ht="15.75" thickBot="1" x14ac:dyDescent="0.3">
      <c r="B460" s="151" t="s">
        <v>2634</v>
      </c>
      <c r="C460" s="152" t="s">
        <v>2635</v>
      </c>
      <c r="D460" s="153" t="s">
        <v>2212</v>
      </c>
      <c r="E460" s="153" t="s">
        <v>2212</v>
      </c>
      <c r="F460" s="154">
        <v>2298332760101</v>
      </c>
      <c r="G460" s="155" t="s">
        <v>2212</v>
      </c>
      <c r="H460" s="155" t="s">
        <v>2212</v>
      </c>
      <c r="I460" s="155" t="s">
        <v>2212</v>
      </c>
      <c r="J460" s="156" t="s">
        <v>65</v>
      </c>
      <c r="K460" s="157">
        <v>0</v>
      </c>
      <c r="L460" s="158">
        <v>0</v>
      </c>
      <c r="M460" s="159" t="s">
        <v>65</v>
      </c>
      <c r="N460" s="159">
        <v>0</v>
      </c>
      <c r="O460" s="160"/>
      <c r="P460" s="161"/>
      <c r="Q460" s="151"/>
    </row>
    <row r="461" spans="2:17" ht="15.75" thickBot="1" x14ac:dyDescent="0.3">
      <c r="B461" s="151" t="s">
        <v>2541</v>
      </c>
      <c r="C461" s="152" t="s">
        <v>1678</v>
      </c>
      <c r="D461" s="153" t="s">
        <v>2212</v>
      </c>
      <c r="E461" s="153" t="s">
        <v>2212</v>
      </c>
      <c r="F461" s="154">
        <v>1648240400101</v>
      </c>
      <c r="G461" s="155" t="s">
        <v>2212</v>
      </c>
      <c r="H461" s="155" t="s">
        <v>2212</v>
      </c>
      <c r="I461" s="155" t="s">
        <v>2212</v>
      </c>
      <c r="J461" s="156" t="s">
        <v>65</v>
      </c>
      <c r="K461" s="157">
        <v>0</v>
      </c>
      <c r="L461" s="158">
        <v>0</v>
      </c>
      <c r="M461" s="159" t="s">
        <v>65</v>
      </c>
      <c r="N461" s="159">
        <v>0</v>
      </c>
      <c r="O461" s="160"/>
      <c r="P461" s="161"/>
      <c r="Q461" s="151"/>
    </row>
    <row r="462" spans="2:17" ht="15.75" thickBot="1" x14ac:dyDescent="0.3">
      <c r="B462" s="151" t="s">
        <v>2636</v>
      </c>
      <c r="C462" s="152" t="s">
        <v>2637</v>
      </c>
      <c r="D462" s="153" t="s">
        <v>2212</v>
      </c>
      <c r="E462" s="153" t="s">
        <v>2212</v>
      </c>
      <c r="F462" s="154">
        <v>2220947570101</v>
      </c>
      <c r="G462" s="155" t="s">
        <v>2212</v>
      </c>
      <c r="H462" s="155" t="s">
        <v>2212</v>
      </c>
      <c r="I462" s="155" t="s">
        <v>2212</v>
      </c>
      <c r="J462" s="156" t="s">
        <v>65</v>
      </c>
      <c r="K462" s="157">
        <v>0</v>
      </c>
      <c r="L462" s="158">
        <v>0</v>
      </c>
      <c r="M462" s="159" t="s">
        <v>65</v>
      </c>
      <c r="N462" s="159">
        <v>0</v>
      </c>
      <c r="O462" s="160"/>
      <c r="P462" s="161"/>
      <c r="Q462" s="151"/>
    </row>
    <row r="463" spans="2:17" ht="15.75" thickBot="1" x14ac:dyDescent="0.3">
      <c r="B463" s="151" t="s">
        <v>2638</v>
      </c>
      <c r="C463" s="152" t="s">
        <v>1655</v>
      </c>
      <c r="D463" s="153" t="s">
        <v>2212</v>
      </c>
      <c r="E463" s="153" t="s">
        <v>2212</v>
      </c>
      <c r="F463" s="154">
        <v>2320084770412</v>
      </c>
      <c r="G463" s="155" t="s">
        <v>2212</v>
      </c>
      <c r="H463" s="155" t="s">
        <v>2212</v>
      </c>
      <c r="I463" s="155" t="s">
        <v>2212</v>
      </c>
      <c r="J463" s="156" t="s">
        <v>65</v>
      </c>
      <c r="K463" s="157">
        <v>0</v>
      </c>
      <c r="L463" s="158">
        <v>0</v>
      </c>
      <c r="M463" s="159" t="s">
        <v>65</v>
      </c>
      <c r="N463" s="159">
        <v>0</v>
      </c>
      <c r="O463" s="160"/>
      <c r="P463" s="161"/>
      <c r="Q463" s="151"/>
    </row>
    <row r="464" spans="2:17" ht="15.75" thickBot="1" x14ac:dyDescent="0.3">
      <c r="B464" s="151" t="s">
        <v>2639</v>
      </c>
      <c r="C464" s="152" t="s">
        <v>2021</v>
      </c>
      <c r="D464" s="153" t="s">
        <v>2212</v>
      </c>
      <c r="E464" s="153" t="s">
        <v>2212</v>
      </c>
      <c r="F464" s="154">
        <v>3003086833201</v>
      </c>
      <c r="G464" s="155" t="s">
        <v>2212</v>
      </c>
      <c r="H464" s="155" t="s">
        <v>2212</v>
      </c>
      <c r="I464" s="155" t="s">
        <v>2212</v>
      </c>
      <c r="J464" s="156" t="s">
        <v>65</v>
      </c>
      <c r="K464" s="157">
        <v>0</v>
      </c>
      <c r="L464" s="158">
        <v>0</v>
      </c>
      <c r="M464" s="159" t="s">
        <v>65</v>
      </c>
      <c r="N464" s="159">
        <v>0</v>
      </c>
      <c r="O464" s="160"/>
      <c r="P464" s="161"/>
      <c r="Q464" s="151"/>
    </row>
    <row r="465" spans="2:17" ht="15.75" thickBot="1" x14ac:dyDescent="0.3">
      <c r="B465" s="151" t="s">
        <v>1417</v>
      </c>
      <c r="C465" s="152" t="s">
        <v>2640</v>
      </c>
      <c r="D465" s="153" t="s">
        <v>2212</v>
      </c>
      <c r="E465" s="153" t="s">
        <v>2212</v>
      </c>
      <c r="F465" s="154">
        <v>2133304310101</v>
      </c>
      <c r="G465" s="155" t="s">
        <v>2212</v>
      </c>
      <c r="H465" s="155" t="s">
        <v>2212</v>
      </c>
      <c r="I465" s="155" t="s">
        <v>2212</v>
      </c>
      <c r="J465" s="156" t="s">
        <v>65</v>
      </c>
      <c r="K465" s="157">
        <v>0</v>
      </c>
      <c r="L465" s="158">
        <v>0</v>
      </c>
      <c r="M465" s="159" t="s">
        <v>65</v>
      </c>
      <c r="N465" s="159">
        <v>0</v>
      </c>
      <c r="O465" s="160"/>
      <c r="P465" s="161"/>
      <c r="Q465" s="151"/>
    </row>
    <row r="466" spans="2:17" ht="15.75" thickBot="1" x14ac:dyDescent="0.3">
      <c r="B466" s="151" t="s">
        <v>2641</v>
      </c>
      <c r="C466" s="152" t="s">
        <v>2576</v>
      </c>
      <c r="D466" s="153" t="s">
        <v>2212</v>
      </c>
      <c r="E466" s="153" t="s">
        <v>2212</v>
      </c>
      <c r="F466" s="154">
        <v>2574454630101</v>
      </c>
      <c r="G466" s="155" t="s">
        <v>2212</v>
      </c>
      <c r="H466" s="155" t="s">
        <v>2212</v>
      </c>
      <c r="I466" s="155" t="s">
        <v>2212</v>
      </c>
      <c r="J466" s="156" t="s">
        <v>65</v>
      </c>
      <c r="K466" s="157">
        <v>0</v>
      </c>
      <c r="L466" s="158">
        <v>0</v>
      </c>
      <c r="M466" s="159" t="s">
        <v>65</v>
      </c>
      <c r="N466" s="159">
        <v>0</v>
      </c>
      <c r="O466" s="160"/>
      <c r="P466" s="161"/>
      <c r="Q466" s="151"/>
    </row>
    <row r="467" spans="2:17" ht="15.75" thickBot="1" x14ac:dyDescent="0.3">
      <c r="B467" s="151" t="s">
        <v>2642</v>
      </c>
      <c r="C467" s="152" t="s">
        <v>2643</v>
      </c>
      <c r="D467" s="153" t="s">
        <v>2212</v>
      </c>
      <c r="E467" s="153" t="s">
        <v>2212</v>
      </c>
      <c r="F467" s="154">
        <v>2574454630101</v>
      </c>
      <c r="G467" s="155" t="s">
        <v>2212</v>
      </c>
      <c r="H467" s="155" t="s">
        <v>2212</v>
      </c>
      <c r="I467" s="155" t="s">
        <v>2212</v>
      </c>
      <c r="J467" s="156" t="s">
        <v>65</v>
      </c>
      <c r="K467" s="157">
        <v>0</v>
      </c>
      <c r="L467" s="158">
        <v>0</v>
      </c>
      <c r="M467" s="159" t="s">
        <v>65</v>
      </c>
      <c r="N467" s="159">
        <v>0</v>
      </c>
      <c r="O467" s="160"/>
      <c r="P467" s="161"/>
      <c r="Q467" s="151"/>
    </row>
    <row r="468" spans="2:17" ht="15.75" thickBot="1" x14ac:dyDescent="0.3">
      <c r="B468" s="151" t="s">
        <v>2644</v>
      </c>
      <c r="C468" s="152" t="s">
        <v>2645</v>
      </c>
      <c r="D468" s="153" t="s">
        <v>2212</v>
      </c>
      <c r="E468" s="153" t="s">
        <v>2212</v>
      </c>
      <c r="F468" s="154">
        <v>2939905010101</v>
      </c>
      <c r="G468" s="155" t="s">
        <v>2212</v>
      </c>
      <c r="H468" s="155" t="s">
        <v>2212</v>
      </c>
      <c r="I468" s="155" t="s">
        <v>2212</v>
      </c>
      <c r="J468" s="156" t="s">
        <v>65</v>
      </c>
      <c r="K468" s="157">
        <v>0</v>
      </c>
      <c r="L468" s="158">
        <v>0</v>
      </c>
      <c r="M468" s="159" t="s">
        <v>65</v>
      </c>
      <c r="N468" s="159">
        <v>0</v>
      </c>
      <c r="O468" s="160"/>
      <c r="P468" s="161"/>
      <c r="Q468" s="151"/>
    </row>
    <row r="469" spans="2:17" ht="15.75" thickBot="1" x14ac:dyDescent="0.3">
      <c r="B469" s="151" t="s">
        <v>1598</v>
      </c>
      <c r="C469" s="152" t="s">
        <v>564</v>
      </c>
      <c r="D469" s="153" t="s">
        <v>2212</v>
      </c>
      <c r="E469" s="153" t="s">
        <v>2212</v>
      </c>
      <c r="F469" s="154">
        <v>1606080560101</v>
      </c>
      <c r="G469" s="155" t="s">
        <v>2212</v>
      </c>
      <c r="H469" s="155" t="s">
        <v>2212</v>
      </c>
      <c r="I469" s="155" t="s">
        <v>2212</v>
      </c>
      <c r="J469" s="156" t="s">
        <v>65</v>
      </c>
      <c r="K469" s="157">
        <v>0</v>
      </c>
      <c r="L469" s="158">
        <v>0</v>
      </c>
      <c r="M469" s="159" t="s">
        <v>65</v>
      </c>
      <c r="N469" s="159">
        <v>0</v>
      </c>
      <c r="O469" s="160"/>
      <c r="P469" s="161"/>
      <c r="Q469" s="151"/>
    </row>
    <row r="470" spans="2:17" ht="15.75" thickBot="1" x14ac:dyDescent="0.3">
      <c r="B470" s="151" t="s">
        <v>2646</v>
      </c>
      <c r="C470" s="152" t="s">
        <v>2643</v>
      </c>
      <c r="D470" s="153" t="s">
        <v>2212</v>
      </c>
      <c r="E470" s="153" t="s">
        <v>2212</v>
      </c>
      <c r="F470" s="154">
        <v>2543593390101</v>
      </c>
      <c r="G470" s="155" t="s">
        <v>2212</v>
      </c>
      <c r="H470" s="155" t="s">
        <v>2212</v>
      </c>
      <c r="I470" s="155" t="s">
        <v>2212</v>
      </c>
      <c r="J470" s="156" t="s">
        <v>65</v>
      </c>
      <c r="K470" s="157">
        <v>0</v>
      </c>
      <c r="L470" s="158">
        <v>0</v>
      </c>
      <c r="M470" s="159" t="s">
        <v>65</v>
      </c>
      <c r="N470" s="159">
        <v>0</v>
      </c>
      <c r="O470" s="160"/>
      <c r="P470" s="161"/>
      <c r="Q470" s="151"/>
    </row>
    <row r="471" spans="2:17" ht="15.75" thickBot="1" x14ac:dyDescent="0.3">
      <c r="B471" s="151" t="s">
        <v>1591</v>
      </c>
      <c r="C471" s="152" t="s">
        <v>173</v>
      </c>
      <c r="D471" s="153" t="s">
        <v>2212</v>
      </c>
      <c r="E471" s="153" t="s">
        <v>2212</v>
      </c>
      <c r="F471" s="154">
        <v>2684091610920</v>
      </c>
      <c r="G471" s="155" t="s">
        <v>2212</v>
      </c>
      <c r="H471" s="155" t="s">
        <v>2212</v>
      </c>
      <c r="I471" s="155" t="s">
        <v>2212</v>
      </c>
      <c r="J471" s="156" t="s">
        <v>65</v>
      </c>
      <c r="K471" s="157">
        <v>0</v>
      </c>
      <c r="L471" s="158">
        <v>0</v>
      </c>
      <c r="M471" s="159" t="s">
        <v>65</v>
      </c>
      <c r="N471" s="159">
        <v>0</v>
      </c>
      <c r="O471" s="160"/>
      <c r="P471" s="161"/>
      <c r="Q471" s="151"/>
    </row>
    <row r="472" spans="2:17" ht="15.75" thickBot="1" x14ac:dyDescent="0.3">
      <c r="B472" s="151" t="s">
        <v>2647</v>
      </c>
      <c r="C472" s="152" t="s">
        <v>2648</v>
      </c>
      <c r="D472" s="153" t="s">
        <v>2212</v>
      </c>
      <c r="E472" s="153" t="s">
        <v>2212</v>
      </c>
      <c r="F472" s="154">
        <v>2536592720511</v>
      </c>
      <c r="G472" s="155" t="s">
        <v>2212</v>
      </c>
      <c r="H472" s="155" t="s">
        <v>2212</v>
      </c>
      <c r="I472" s="155" t="s">
        <v>2212</v>
      </c>
      <c r="J472" s="156" t="s">
        <v>65</v>
      </c>
      <c r="K472" s="157">
        <v>0</v>
      </c>
      <c r="L472" s="158">
        <v>0</v>
      </c>
      <c r="M472" s="159" t="s">
        <v>65</v>
      </c>
      <c r="N472" s="159">
        <v>0</v>
      </c>
      <c r="O472" s="160"/>
      <c r="P472" s="161"/>
      <c r="Q472" s="151"/>
    </row>
    <row r="473" spans="2:17" ht="15.75" thickBot="1" x14ac:dyDescent="0.3">
      <c r="B473" s="151" t="s">
        <v>2437</v>
      </c>
      <c r="C473" s="152" t="s">
        <v>2649</v>
      </c>
      <c r="D473" s="153" t="s">
        <v>2212</v>
      </c>
      <c r="E473" s="153" t="s">
        <v>2212</v>
      </c>
      <c r="F473" s="154">
        <v>1856887651903</v>
      </c>
      <c r="G473" s="155" t="s">
        <v>2212</v>
      </c>
      <c r="H473" s="155" t="s">
        <v>2212</v>
      </c>
      <c r="I473" s="155" t="s">
        <v>2212</v>
      </c>
      <c r="J473" s="156" t="s">
        <v>65</v>
      </c>
      <c r="K473" s="157">
        <v>0</v>
      </c>
      <c r="L473" s="158">
        <v>0</v>
      </c>
      <c r="M473" s="159" t="s">
        <v>65</v>
      </c>
      <c r="N473" s="159">
        <v>0</v>
      </c>
      <c r="O473" s="160"/>
      <c r="P473" s="161"/>
      <c r="Q473" s="151"/>
    </row>
    <row r="474" spans="2:17" ht="15.75" thickBot="1" x14ac:dyDescent="0.3">
      <c r="B474" s="151" t="s">
        <v>2650</v>
      </c>
      <c r="C474" s="152" t="s">
        <v>2651</v>
      </c>
      <c r="D474" s="153" t="s">
        <v>2212</v>
      </c>
      <c r="E474" s="153" t="s">
        <v>2212</v>
      </c>
      <c r="F474" s="154">
        <v>1694912690101</v>
      </c>
      <c r="G474" s="155" t="s">
        <v>2212</v>
      </c>
      <c r="H474" s="155" t="s">
        <v>2212</v>
      </c>
      <c r="I474" s="155" t="s">
        <v>2212</v>
      </c>
      <c r="J474" s="156" t="s">
        <v>65</v>
      </c>
      <c r="K474" s="157">
        <v>0</v>
      </c>
      <c r="L474" s="158">
        <v>0</v>
      </c>
      <c r="M474" s="159" t="s">
        <v>65</v>
      </c>
      <c r="N474" s="159">
        <v>0</v>
      </c>
      <c r="O474" s="160"/>
      <c r="P474" s="161"/>
      <c r="Q474" s="151"/>
    </row>
    <row r="475" spans="2:17" ht="15.75" thickBot="1" x14ac:dyDescent="0.3">
      <c r="B475" s="151" t="s">
        <v>2652</v>
      </c>
      <c r="C475" s="152" t="s">
        <v>2653</v>
      </c>
      <c r="D475" s="153" t="s">
        <v>2212</v>
      </c>
      <c r="E475" s="153" t="s">
        <v>2212</v>
      </c>
      <c r="F475" s="154">
        <v>2827295340101</v>
      </c>
      <c r="G475" s="155" t="s">
        <v>2212</v>
      </c>
      <c r="H475" s="155" t="s">
        <v>2212</v>
      </c>
      <c r="I475" s="155" t="s">
        <v>2212</v>
      </c>
      <c r="J475" s="156" t="s">
        <v>65</v>
      </c>
      <c r="K475" s="157">
        <v>0</v>
      </c>
      <c r="L475" s="158">
        <v>0</v>
      </c>
      <c r="M475" s="159" t="s">
        <v>65</v>
      </c>
      <c r="N475" s="159">
        <v>0</v>
      </c>
      <c r="O475" s="160"/>
      <c r="P475" s="161"/>
      <c r="Q475" s="151"/>
    </row>
    <row r="476" spans="2:17" ht="15.75" thickBot="1" x14ac:dyDescent="0.3">
      <c r="B476" s="151" t="s">
        <v>2654</v>
      </c>
      <c r="C476" s="152" t="s">
        <v>2655</v>
      </c>
      <c r="D476" s="153" t="s">
        <v>2212</v>
      </c>
      <c r="E476" s="153" t="s">
        <v>2212</v>
      </c>
      <c r="F476" s="154">
        <v>2520062670101</v>
      </c>
      <c r="G476" s="155" t="s">
        <v>2212</v>
      </c>
      <c r="H476" s="155" t="s">
        <v>2212</v>
      </c>
      <c r="I476" s="155" t="s">
        <v>2212</v>
      </c>
      <c r="J476" s="156" t="s">
        <v>65</v>
      </c>
      <c r="K476" s="157">
        <v>0</v>
      </c>
      <c r="L476" s="158">
        <v>0</v>
      </c>
      <c r="M476" s="159" t="s">
        <v>65</v>
      </c>
      <c r="N476" s="159">
        <v>0</v>
      </c>
      <c r="O476" s="160"/>
      <c r="P476" s="161"/>
      <c r="Q476" s="151"/>
    </row>
    <row r="477" spans="2:17" ht="15.75" thickBot="1" x14ac:dyDescent="0.3">
      <c r="B477" s="151" t="s">
        <v>1950</v>
      </c>
      <c r="C477" s="152" t="s">
        <v>2655</v>
      </c>
      <c r="D477" s="153" t="s">
        <v>2212</v>
      </c>
      <c r="E477" s="153" t="s">
        <v>2212</v>
      </c>
      <c r="F477" s="154">
        <v>1864278910101</v>
      </c>
      <c r="G477" s="155" t="s">
        <v>2212</v>
      </c>
      <c r="H477" s="155" t="s">
        <v>2212</v>
      </c>
      <c r="I477" s="155" t="s">
        <v>2212</v>
      </c>
      <c r="J477" s="156" t="s">
        <v>65</v>
      </c>
      <c r="K477" s="157">
        <v>0</v>
      </c>
      <c r="L477" s="158">
        <v>0</v>
      </c>
      <c r="M477" s="159" t="s">
        <v>65</v>
      </c>
      <c r="N477" s="159">
        <v>0</v>
      </c>
      <c r="O477" s="160"/>
      <c r="P477" s="161"/>
      <c r="Q477" s="151"/>
    </row>
    <row r="478" spans="2:17" ht="15.75" thickBot="1" x14ac:dyDescent="0.3">
      <c r="B478" s="151" t="s">
        <v>2656</v>
      </c>
      <c r="C478" s="152" t="s">
        <v>490</v>
      </c>
      <c r="D478" s="153" t="s">
        <v>2212</v>
      </c>
      <c r="E478" s="153" t="s">
        <v>2212</v>
      </c>
      <c r="F478" s="154">
        <v>2380610860101</v>
      </c>
      <c r="G478" s="155" t="s">
        <v>2212</v>
      </c>
      <c r="H478" s="155" t="s">
        <v>2212</v>
      </c>
      <c r="I478" s="155" t="s">
        <v>2212</v>
      </c>
      <c r="J478" s="156" t="s">
        <v>65</v>
      </c>
      <c r="K478" s="157">
        <v>0</v>
      </c>
      <c r="L478" s="158">
        <v>0</v>
      </c>
      <c r="M478" s="159" t="s">
        <v>65</v>
      </c>
      <c r="N478" s="159">
        <v>0</v>
      </c>
      <c r="O478" s="160"/>
      <c r="P478" s="161"/>
      <c r="Q478" s="151"/>
    </row>
    <row r="479" spans="2:17" ht="15.75" thickBot="1" x14ac:dyDescent="0.3">
      <c r="B479" s="151" t="s">
        <v>2657</v>
      </c>
      <c r="C479" s="152" t="s">
        <v>2658</v>
      </c>
      <c r="D479" s="153" t="s">
        <v>2212</v>
      </c>
      <c r="E479" s="153" t="s">
        <v>2212</v>
      </c>
      <c r="F479" s="154">
        <v>1859891950101</v>
      </c>
      <c r="G479" s="155" t="s">
        <v>2212</v>
      </c>
      <c r="H479" s="155" t="s">
        <v>2212</v>
      </c>
      <c r="I479" s="155" t="s">
        <v>2212</v>
      </c>
      <c r="J479" s="156" t="s">
        <v>65</v>
      </c>
      <c r="K479" s="157">
        <v>0</v>
      </c>
      <c r="L479" s="158">
        <v>0</v>
      </c>
      <c r="M479" s="159" t="s">
        <v>65</v>
      </c>
      <c r="N479" s="159">
        <v>0</v>
      </c>
      <c r="O479" s="160"/>
      <c r="P479" s="161"/>
      <c r="Q479" s="151"/>
    </row>
    <row r="480" spans="2:17" ht="15.75" thickBot="1" x14ac:dyDescent="0.3">
      <c r="B480" s="151" t="s">
        <v>2654</v>
      </c>
      <c r="C480" s="152" t="s">
        <v>2659</v>
      </c>
      <c r="D480" s="153" t="s">
        <v>2212</v>
      </c>
      <c r="E480" s="153" t="s">
        <v>2212</v>
      </c>
      <c r="F480" s="154">
        <v>1767324030101</v>
      </c>
      <c r="G480" s="155" t="s">
        <v>2212</v>
      </c>
      <c r="H480" s="155" t="s">
        <v>2212</v>
      </c>
      <c r="I480" s="155" t="s">
        <v>2212</v>
      </c>
      <c r="J480" s="156" t="s">
        <v>65</v>
      </c>
      <c r="K480" s="157">
        <v>0</v>
      </c>
      <c r="L480" s="158">
        <v>0</v>
      </c>
      <c r="M480" s="159" t="s">
        <v>65</v>
      </c>
      <c r="N480" s="159">
        <v>0</v>
      </c>
      <c r="O480" s="160"/>
      <c r="P480" s="161"/>
      <c r="Q480" s="151"/>
    </row>
    <row r="481" spans="2:17" ht="15.75" thickBot="1" x14ac:dyDescent="0.3">
      <c r="B481" s="151" t="s">
        <v>2660</v>
      </c>
      <c r="C481" s="152" t="s">
        <v>2661</v>
      </c>
      <c r="D481" s="153" t="s">
        <v>2212</v>
      </c>
      <c r="E481" s="153" t="s">
        <v>2212</v>
      </c>
      <c r="F481" s="154">
        <v>2051532240108</v>
      </c>
      <c r="G481" s="155" t="s">
        <v>2212</v>
      </c>
      <c r="H481" s="155" t="s">
        <v>2212</v>
      </c>
      <c r="I481" s="155" t="s">
        <v>2212</v>
      </c>
      <c r="J481" s="156" t="s">
        <v>65</v>
      </c>
      <c r="K481" s="157">
        <v>0</v>
      </c>
      <c r="L481" s="158">
        <v>0</v>
      </c>
      <c r="M481" s="159" t="s">
        <v>65</v>
      </c>
      <c r="N481" s="159">
        <v>0</v>
      </c>
      <c r="O481" s="160"/>
      <c r="P481" s="161"/>
      <c r="Q481" s="151"/>
    </row>
    <row r="482" spans="2:17" ht="15.75" thickBot="1" x14ac:dyDescent="0.3">
      <c r="B482" s="151" t="s">
        <v>2519</v>
      </c>
      <c r="C482" s="152" t="s">
        <v>2661</v>
      </c>
      <c r="D482" s="153" t="s">
        <v>2212</v>
      </c>
      <c r="E482" s="153" t="s">
        <v>2212</v>
      </c>
      <c r="F482" s="154">
        <v>2603665600101</v>
      </c>
      <c r="G482" s="155" t="s">
        <v>2212</v>
      </c>
      <c r="H482" s="155" t="s">
        <v>2212</v>
      </c>
      <c r="I482" s="155" t="s">
        <v>2212</v>
      </c>
      <c r="J482" s="156" t="s">
        <v>65</v>
      </c>
      <c r="K482" s="157">
        <v>0</v>
      </c>
      <c r="L482" s="158">
        <v>0</v>
      </c>
      <c r="M482" s="159" t="s">
        <v>65</v>
      </c>
      <c r="N482" s="159">
        <v>0</v>
      </c>
      <c r="O482" s="160"/>
      <c r="P482" s="161"/>
      <c r="Q482" s="151"/>
    </row>
    <row r="483" spans="2:17" ht="15.75" thickBot="1" x14ac:dyDescent="0.3">
      <c r="B483" s="151" t="s">
        <v>2662</v>
      </c>
      <c r="C483" s="152" t="s">
        <v>2663</v>
      </c>
      <c r="D483" s="153" t="s">
        <v>2212</v>
      </c>
      <c r="E483" s="153" t="s">
        <v>2212</v>
      </c>
      <c r="F483" s="154">
        <v>2511021220102</v>
      </c>
      <c r="G483" s="155" t="s">
        <v>2212</v>
      </c>
      <c r="H483" s="155" t="s">
        <v>2212</v>
      </c>
      <c r="I483" s="155" t="s">
        <v>2212</v>
      </c>
      <c r="J483" s="156" t="s">
        <v>65</v>
      </c>
      <c r="K483" s="157">
        <v>0</v>
      </c>
      <c r="L483" s="158">
        <v>0</v>
      </c>
      <c r="M483" s="159" t="s">
        <v>65</v>
      </c>
      <c r="N483" s="159">
        <v>0</v>
      </c>
      <c r="O483" s="160"/>
      <c r="P483" s="161"/>
      <c r="Q483" s="151"/>
    </row>
    <row r="484" spans="2:17" ht="15.75" thickBot="1" x14ac:dyDescent="0.3">
      <c r="B484" s="151" t="s">
        <v>2664</v>
      </c>
      <c r="C484" s="152" t="s">
        <v>2434</v>
      </c>
      <c r="D484" s="153" t="s">
        <v>2212</v>
      </c>
      <c r="E484" s="153" t="s">
        <v>2212</v>
      </c>
      <c r="F484" s="154">
        <v>2204578590101</v>
      </c>
      <c r="G484" s="155" t="s">
        <v>2212</v>
      </c>
      <c r="H484" s="155" t="s">
        <v>2212</v>
      </c>
      <c r="I484" s="155" t="s">
        <v>2212</v>
      </c>
      <c r="J484" s="156" t="s">
        <v>65</v>
      </c>
      <c r="K484" s="157">
        <v>0</v>
      </c>
      <c r="L484" s="158">
        <v>0</v>
      </c>
      <c r="M484" s="159" t="s">
        <v>65</v>
      </c>
      <c r="N484" s="159">
        <v>0</v>
      </c>
      <c r="O484" s="160"/>
      <c r="P484" s="161"/>
      <c r="Q484" s="151"/>
    </row>
    <row r="485" spans="2:17" ht="15.75" thickBot="1" x14ac:dyDescent="0.3">
      <c r="B485" s="151" t="s">
        <v>2665</v>
      </c>
      <c r="C485" s="152" t="s">
        <v>2666</v>
      </c>
      <c r="D485" s="153" t="s">
        <v>2212</v>
      </c>
      <c r="E485" s="153" t="s">
        <v>2212</v>
      </c>
      <c r="F485" s="154">
        <v>2506419860101</v>
      </c>
      <c r="G485" s="155" t="s">
        <v>2212</v>
      </c>
      <c r="H485" s="155" t="s">
        <v>2212</v>
      </c>
      <c r="I485" s="155" t="s">
        <v>2212</v>
      </c>
      <c r="J485" s="156" t="s">
        <v>65</v>
      </c>
      <c r="K485" s="157">
        <v>0</v>
      </c>
      <c r="L485" s="158">
        <v>0</v>
      </c>
      <c r="M485" s="159" t="s">
        <v>65</v>
      </c>
      <c r="N485" s="159">
        <v>0</v>
      </c>
      <c r="O485" s="160"/>
      <c r="P485" s="161"/>
      <c r="Q485" s="151"/>
    </row>
    <row r="486" spans="2:17" ht="15.75" thickBot="1" x14ac:dyDescent="0.3">
      <c r="B486" s="151" t="s">
        <v>1895</v>
      </c>
      <c r="C486" s="152" t="s">
        <v>2418</v>
      </c>
      <c r="D486" s="153" t="s">
        <v>2212</v>
      </c>
      <c r="E486" s="153" t="s">
        <v>2212</v>
      </c>
      <c r="F486" s="154">
        <v>2255357692211</v>
      </c>
      <c r="G486" s="155" t="s">
        <v>2212</v>
      </c>
      <c r="H486" s="155" t="s">
        <v>2212</v>
      </c>
      <c r="I486" s="155" t="s">
        <v>2212</v>
      </c>
      <c r="J486" s="156" t="s">
        <v>65</v>
      </c>
      <c r="K486" s="157">
        <v>0</v>
      </c>
      <c r="L486" s="158">
        <v>0</v>
      </c>
      <c r="M486" s="159" t="s">
        <v>65</v>
      </c>
      <c r="N486" s="159">
        <v>0</v>
      </c>
      <c r="O486" s="160"/>
      <c r="P486" s="161"/>
      <c r="Q486" s="151"/>
    </row>
    <row r="487" spans="2:17" ht="15.75" thickBot="1" x14ac:dyDescent="0.3">
      <c r="B487" s="151" t="s">
        <v>2667</v>
      </c>
      <c r="C487" s="152" t="s">
        <v>2668</v>
      </c>
      <c r="D487" s="153" t="s">
        <v>2212</v>
      </c>
      <c r="E487" s="153" t="s">
        <v>2212</v>
      </c>
      <c r="F487" s="154">
        <v>1954899770101</v>
      </c>
      <c r="G487" s="155" t="s">
        <v>2212</v>
      </c>
      <c r="H487" s="155" t="s">
        <v>2212</v>
      </c>
      <c r="I487" s="155" t="s">
        <v>2212</v>
      </c>
      <c r="J487" s="156" t="s">
        <v>65</v>
      </c>
      <c r="K487" s="157">
        <v>0</v>
      </c>
      <c r="L487" s="158">
        <v>0</v>
      </c>
      <c r="M487" s="159" t="s">
        <v>65</v>
      </c>
      <c r="N487" s="159">
        <v>0</v>
      </c>
      <c r="O487" s="160"/>
      <c r="P487" s="161"/>
      <c r="Q487" s="151"/>
    </row>
    <row r="488" spans="2:17" ht="15.75" thickBot="1" x14ac:dyDescent="0.3">
      <c r="B488" s="151" t="s">
        <v>2669</v>
      </c>
      <c r="C488" s="152" t="s">
        <v>2670</v>
      </c>
      <c r="D488" s="153" t="s">
        <v>2212</v>
      </c>
      <c r="E488" s="153" t="s">
        <v>2212</v>
      </c>
      <c r="F488" s="154">
        <v>1817349872207</v>
      </c>
      <c r="G488" s="155" t="s">
        <v>2212</v>
      </c>
      <c r="H488" s="155" t="s">
        <v>2212</v>
      </c>
      <c r="I488" s="155" t="s">
        <v>2212</v>
      </c>
      <c r="J488" s="156" t="s">
        <v>65</v>
      </c>
      <c r="K488" s="157">
        <v>0</v>
      </c>
      <c r="L488" s="158">
        <v>0</v>
      </c>
      <c r="M488" s="159" t="s">
        <v>65</v>
      </c>
      <c r="N488" s="159">
        <v>0</v>
      </c>
      <c r="O488" s="160"/>
      <c r="P488" s="161"/>
      <c r="Q488" s="151"/>
    </row>
    <row r="489" spans="2:17" ht="15.75" thickBot="1" x14ac:dyDescent="0.3">
      <c r="B489" s="151" t="s">
        <v>2488</v>
      </c>
      <c r="C489" s="152" t="s">
        <v>528</v>
      </c>
      <c r="D489" s="153" t="s">
        <v>2212</v>
      </c>
      <c r="E489" s="153" t="s">
        <v>2212</v>
      </c>
      <c r="F489" s="154">
        <v>1757939270101</v>
      </c>
      <c r="G489" s="155" t="s">
        <v>2212</v>
      </c>
      <c r="H489" s="155" t="s">
        <v>2212</v>
      </c>
      <c r="I489" s="155" t="s">
        <v>2212</v>
      </c>
      <c r="J489" s="156" t="s">
        <v>65</v>
      </c>
      <c r="K489" s="157">
        <v>0</v>
      </c>
      <c r="L489" s="158">
        <v>0</v>
      </c>
      <c r="M489" s="159" t="s">
        <v>65</v>
      </c>
      <c r="N489" s="159">
        <v>0</v>
      </c>
      <c r="O489" s="160"/>
      <c r="P489" s="161"/>
      <c r="Q489" s="151"/>
    </row>
    <row r="490" spans="2:17" ht="15.75" thickBot="1" x14ac:dyDescent="0.3">
      <c r="B490" s="151" t="s">
        <v>1892</v>
      </c>
      <c r="C490" s="152" t="s">
        <v>1543</v>
      </c>
      <c r="D490" s="153" t="s">
        <v>2212</v>
      </c>
      <c r="E490" s="153" t="s">
        <v>2212</v>
      </c>
      <c r="F490" s="154">
        <v>2601829570101</v>
      </c>
      <c r="G490" s="155" t="s">
        <v>2212</v>
      </c>
      <c r="H490" s="155" t="s">
        <v>2212</v>
      </c>
      <c r="I490" s="155" t="s">
        <v>2212</v>
      </c>
      <c r="J490" s="156" t="s">
        <v>65</v>
      </c>
      <c r="K490" s="157">
        <v>0</v>
      </c>
      <c r="L490" s="158">
        <v>0</v>
      </c>
      <c r="M490" s="159" t="s">
        <v>65</v>
      </c>
      <c r="N490" s="159">
        <v>0</v>
      </c>
      <c r="O490" s="160"/>
      <c r="P490" s="161"/>
      <c r="Q490" s="151"/>
    </row>
    <row r="491" spans="2:17" ht="15.75" thickBot="1" x14ac:dyDescent="0.3">
      <c r="B491" s="151" t="s">
        <v>2671</v>
      </c>
      <c r="C491" s="152" t="s">
        <v>2595</v>
      </c>
      <c r="D491" s="153" t="s">
        <v>2212</v>
      </c>
      <c r="E491" s="153" t="s">
        <v>2212</v>
      </c>
      <c r="F491" s="154">
        <v>2992764060101</v>
      </c>
      <c r="G491" s="155" t="s">
        <v>2212</v>
      </c>
      <c r="H491" s="155" t="s">
        <v>2212</v>
      </c>
      <c r="I491" s="155" t="s">
        <v>2212</v>
      </c>
      <c r="J491" s="156" t="s">
        <v>65</v>
      </c>
      <c r="K491" s="157">
        <v>0</v>
      </c>
      <c r="L491" s="158">
        <v>0</v>
      </c>
      <c r="M491" s="159" t="s">
        <v>65</v>
      </c>
      <c r="N491" s="159">
        <v>0</v>
      </c>
      <c r="O491" s="160"/>
      <c r="P491" s="161"/>
      <c r="Q491" s="151"/>
    </row>
    <row r="492" spans="2:17" ht="15.75" thickBot="1" x14ac:dyDescent="0.3">
      <c r="B492" s="151" t="s">
        <v>2609</v>
      </c>
      <c r="C492" s="152" t="s">
        <v>2595</v>
      </c>
      <c r="D492" s="153" t="s">
        <v>2212</v>
      </c>
      <c r="E492" s="153" t="s">
        <v>2212</v>
      </c>
      <c r="F492" s="154">
        <v>2414014980101</v>
      </c>
      <c r="G492" s="155" t="s">
        <v>2212</v>
      </c>
      <c r="H492" s="155" t="s">
        <v>2212</v>
      </c>
      <c r="I492" s="155" t="s">
        <v>2212</v>
      </c>
      <c r="J492" s="156" t="s">
        <v>65</v>
      </c>
      <c r="K492" s="157">
        <v>0</v>
      </c>
      <c r="L492" s="158">
        <v>0</v>
      </c>
      <c r="M492" s="159" t="s">
        <v>65</v>
      </c>
      <c r="N492" s="159">
        <v>0</v>
      </c>
      <c r="O492" s="160"/>
      <c r="P492" s="161"/>
      <c r="Q492" s="151"/>
    </row>
    <row r="493" spans="2:17" ht="15.75" thickBot="1" x14ac:dyDescent="0.3">
      <c r="B493" s="151" t="s">
        <v>2650</v>
      </c>
      <c r="C493" s="152" t="s">
        <v>2672</v>
      </c>
      <c r="D493" s="153" t="s">
        <v>2212</v>
      </c>
      <c r="E493" s="153" t="s">
        <v>2212</v>
      </c>
      <c r="F493" s="154">
        <v>1958903880101</v>
      </c>
      <c r="G493" s="155" t="s">
        <v>2212</v>
      </c>
      <c r="H493" s="155" t="s">
        <v>2212</v>
      </c>
      <c r="I493" s="155" t="s">
        <v>2212</v>
      </c>
      <c r="J493" s="156" t="s">
        <v>65</v>
      </c>
      <c r="K493" s="157">
        <v>0</v>
      </c>
      <c r="L493" s="158">
        <v>0</v>
      </c>
      <c r="M493" s="159" t="s">
        <v>65</v>
      </c>
      <c r="N493" s="159">
        <v>0</v>
      </c>
      <c r="O493" s="160"/>
      <c r="P493" s="161"/>
      <c r="Q493" s="151"/>
    </row>
    <row r="494" spans="2:17" ht="15.75" thickBot="1" x14ac:dyDescent="0.3">
      <c r="B494" s="151" t="s">
        <v>2650</v>
      </c>
      <c r="C494" s="152" t="s">
        <v>2673</v>
      </c>
      <c r="D494" s="153" t="s">
        <v>2212</v>
      </c>
      <c r="E494" s="153" t="s">
        <v>2212</v>
      </c>
      <c r="F494" s="154">
        <v>2565538820101</v>
      </c>
      <c r="G494" s="155" t="s">
        <v>2212</v>
      </c>
      <c r="H494" s="155" t="s">
        <v>2212</v>
      </c>
      <c r="I494" s="155" t="s">
        <v>2212</v>
      </c>
      <c r="J494" s="156" t="s">
        <v>65</v>
      </c>
      <c r="K494" s="157">
        <v>0</v>
      </c>
      <c r="L494" s="158">
        <v>0</v>
      </c>
      <c r="M494" s="159" t="s">
        <v>65</v>
      </c>
      <c r="N494" s="159">
        <v>0</v>
      </c>
      <c r="O494" s="160"/>
      <c r="P494" s="161"/>
      <c r="Q494" s="151"/>
    </row>
    <row r="495" spans="2:17" ht="15.75" thickBot="1" x14ac:dyDescent="0.3">
      <c r="B495" s="151" t="s">
        <v>2674</v>
      </c>
      <c r="C495" s="152" t="s">
        <v>2675</v>
      </c>
      <c r="D495" s="153" t="s">
        <v>2212</v>
      </c>
      <c r="E495" s="153" t="s">
        <v>2212</v>
      </c>
      <c r="F495" s="154">
        <v>1913882110101</v>
      </c>
      <c r="G495" s="155" t="s">
        <v>2212</v>
      </c>
      <c r="H495" s="155" t="s">
        <v>2212</v>
      </c>
      <c r="I495" s="155" t="s">
        <v>2212</v>
      </c>
      <c r="J495" s="156" t="s">
        <v>65</v>
      </c>
      <c r="K495" s="157">
        <v>0</v>
      </c>
      <c r="L495" s="158">
        <v>0</v>
      </c>
      <c r="M495" s="159" t="s">
        <v>65</v>
      </c>
      <c r="N495" s="159">
        <v>0</v>
      </c>
      <c r="O495" s="160"/>
      <c r="P495" s="161"/>
      <c r="Q495" s="151"/>
    </row>
    <row r="496" spans="2:17" ht="15.75" thickBot="1" x14ac:dyDescent="0.3">
      <c r="B496" s="151" t="s">
        <v>2676</v>
      </c>
      <c r="C496" s="152" t="s">
        <v>2677</v>
      </c>
      <c r="D496" s="153" t="s">
        <v>2212</v>
      </c>
      <c r="E496" s="153" t="s">
        <v>2212</v>
      </c>
      <c r="F496" s="154">
        <v>1622633330402</v>
      </c>
      <c r="G496" s="155" t="s">
        <v>2212</v>
      </c>
      <c r="H496" s="155" t="s">
        <v>2212</v>
      </c>
      <c r="I496" s="155" t="s">
        <v>2212</v>
      </c>
      <c r="J496" s="156" t="s">
        <v>65</v>
      </c>
      <c r="K496" s="157">
        <v>0</v>
      </c>
      <c r="L496" s="158">
        <v>0</v>
      </c>
      <c r="M496" s="159" t="s">
        <v>65</v>
      </c>
      <c r="N496" s="159">
        <v>0</v>
      </c>
      <c r="O496" s="160"/>
      <c r="P496" s="161"/>
      <c r="Q496" s="151"/>
    </row>
    <row r="497" spans="2:17" ht="15.75" thickBot="1" x14ac:dyDescent="0.3">
      <c r="B497" s="151" t="s">
        <v>2629</v>
      </c>
      <c r="C497" s="152" t="s">
        <v>2678</v>
      </c>
      <c r="D497" s="153" t="s">
        <v>2212</v>
      </c>
      <c r="E497" s="153" t="s">
        <v>2212</v>
      </c>
      <c r="F497" s="154">
        <v>2938246751217</v>
      </c>
      <c r="G497" s="155" t="s">
        <v>2212</v>
      </c>
      <c r="H497" s="155" t="s">
        <v>2212</v>
      </c>
      <c r="I497" s="155" t="s">
        <v>2212</v>
      </c>
      <c r="J497" s="156" t="s">
        <v>65</v>
      </c>
      <c r="K497" s="157">
        <v>0</v>
      </c>
      <c r="L497" s="158">
        <v>0</v>
      </c>
      <c r="M497" s="159" t="s">
        <v>65</v>
      </c>
      <c r="N497" s="159">
        <v>0</v>
      </c>
      <c r="O497" s="160"/>
      <c r="P497" s="161"/>
      <c r="Q497" s="151"/>
    </row>
    <row r="498" spans="2:17" ht="15.75" thickBot="1" x14ac:dyDescent="0.3">
      <c r="B498" s="151" t="s">
        <v>2679</v>
      </c>
      <c r="C498" s="152" t="s">
        <v>2680</v>
      </c>
      <c r="D498" s="153" t="s">
        <v>2212</v>
      </c>
      <c r="E498" s="153" t="s">
        <v>2212</v>
      </c>
      <c r="F498" s="154">
        <v>3469384730101</v>
      </c>
      <c r="G498" s="155" t="s">
        <v>2212</v>
      </c>
      <c r="H498" s="155" t="s">
        <v>2212</v>
      </c>
      <c r="I498" s="155" t="s">
        <v>2212</v>
      </c>
      <c r="J498" s="156" t="s">
        <v>65</v>
      </c>
      <c r="K498" s="157">
        <v>0</v>
      </c>
      <c r="L498" s="158">
        <v>0</v>
      </c>
      <c r="M498" s="159" t="s">
        <v>65</v>
      </c>
      <c r="N498" s="159">
        <v>0</v>
      </c>
      <c r="O498" s="160"/>
      <c r="P498" s="161"/>
      <c r="Q498" s="151"/>
    </row>
    <row r="499" spans="2:17" ht="15.75" thickBot="1" x14ac:dyDescent="0.3">
      <c r="B499" s="151" t="s">
        <v>2511</v>
      </c>
      <c r="C499" s="152" t="s">
        <v>2681</v>
      </c>
      <c r="D499" s="153" t="s">
        <v>2212</v>
      </c>
      <c r="E499" s="153" t="s">
        <v>2212</v>
      </c>
      <c r="F499" s="154">
        <v>2595382560513</v>
      </c>
      <c r="G499" s="155" t="s">
        <v>2212</v>
      </c>
      <c r="H499" s="155" t="s">
        <v>2212</v>
      </c>
      <c r="I499" s="155" t="s">
        <v>2212</v>
      </c>
      <c r="J499" s="156" t="s">
        <v>65</v>
      </c>
      <c r="K499" s="157">
        <v>0</v>
      </c>
      <c r="L499" s="158">
        <v>0</v>
      </c>
      <c r="M499" s="159" t="s">
        <v>65</v>
      </c>
      <c r="N499" s="159">
        <v>0</v>
      </c>
      <c r="O499" s="160"/>
      <c r="P499" s="161"/>
      <c r="Q499" s="151"/>
    </row>
    <row r="500" spans="2:17" ht="15.75" thickBot="1" x14ac:dyDescent="0.3">
      <c r="B500" s="151" t="s">
        <v>2682</v>
      </c>
      <c r="C500" s="152" t="s">
        <v>2683</v>
      </c>
      <c r="D500" s="153" t="s">
        <v>2212</v>
      </c>
      <c r="E500" s="153" t="s">
        <v>2212</v>
      </c>
      <c r="F500" s="154">
        <v>1655549751101</v>
      </c>
      <c r="G500" s="155" t="s">
        <v>2212</v>
      </c>
      <c r="H500" s="155" t="s">
        <v>2212</v>
      </c>
      <c r="I500" s="155" t="s">
        <v>2212</v>
      </c>
      <c r="J500" s="156" t="s">
        <v>65</v>
      </c>
      <c r="K500" s="157">
        <v>0</v>
      </c>
      <c r="L500" s="158">
        <v>0</v>
      </c>
      <c r="M500" s="159" t="s">
        <v>65</v>
      </c>
      <c r="N500" s="159">
        <v>0</v>
      </c>
      <c r="O500" s="160"/>
      <c r="P500" s="161"/>
      <c r="Q500" s="151"/>
    </row>
    <row r="501" spans="2:17" ht="15.75" thickBot="1" x14ac:dyDescent="0.3">
      <c r="B501" s="151" t="s">
        <v>2684</v>
      </c>
      <c r="C501" s="152" t="s">
        <v>2685</v>
      </c>
      <c r="D501" s="153" t="s">
        <v>2212</v>
      </c>
      <c r="E501" s="153" t="s">
        <v>2212</v>
      </c>
      <c r="F501" s="154">
        <v>1912530492201</v>
      </c>
      <c r="G501" s="155" t="s">
        <v>2212</v>
      </c>
      <c r="H501" s="155" t="s">
        <v>2212</v>
      </c>
      <c r="I501" s="155" t="s">
        <v>2212</v>
      </c>
      <c r="J501" s="156" t="s">
        <v>65</v>
      </c>
      <c r="K501" s="157">
        <v>0</v>
      </c>
      <c r="L501" s="158">
        <v>0</v>
      </c>
      <c r="M501" s="159" t="s">
        <v>65</v>
      </c>
      <c r="N501" s="159">
        <v>0</v>
      </c>
      <c r="O501" s="160"/>
      <c r="P501" s="161"/>
      <c r="Q501" s="151"/>
    </row>
    <row r="502" spans="2:17" ht="15.75" thickBot="1" x14ac:dyDescent="0.3">
      <c r="B502" s="151" t="s">
        <v>2638</v>
      </c>
      <c r="C502" s="152" t="s">
        <v>2686</v>
      </c>
      <c r="D502" s="153" t="s">
        <v>2212</v>
      </c>
      <c r="E502" s="153" t="s">
        <v>2212</v>
      </c>
      <c r="F502" s="154">
        <v>1882285512201</v>
      </c>
      <c r="G502" s="155" t="s">
        <v>2212</v>
      </c>
      <c r="H502" s="155" t="s">
        <v>2212</v>
      </c>
      <c r="I502" s="155" t="s">
        <v>2212</v>
      </c>
      <c r="J502" s="156" t="s">
        <v>65</v>
      </c>
      <c r="K502" s="157">
        <v>0</v>
      </c>
      <c r="L502" s="158">
        <v>0</v>
      </c>
      <c r="M502" s="159" t="s">
        <v>65</v>
      </c>
      <c r="N502" s="159">
        <v>0</v>
      </c>
      <c r="O502" s="160"/>
      <c r="P502" s="161"/>
      <c r="Q502" s="151"/>
    </row>
    <row r="503" spans="2:17" ht="15.75" thickBot="1" x14ac:dyDescent="0.3">
      <c r="B503" s="151" t="s">
        <v>421</v>
      </c>
      <c r="C503" s="152" t="s">
        <v>2687</v>
      </c>
      <c r="D503" s="153" t="s">
        <v>2212</v>
      </c>
      <c r="E503" s="153" t="s">
        <v>2212</v>
      </c>
      <c r="F503" s="154">
        <v>2392892500109</v>
      </c>
      <c r="G503" s="155" t="s">
        <v>2212</v>
      </c>
      <c r="H503" s="155" t="s">
        <v>2212</v>
      </c>
      <c r="I503" s="155" t="s">
        <v>2212</v>
      </c>
      <c r="J503" s="156" t="s">
        <v>65</v>
      </c>
      <c r="K503" s="157">
        <v>0</v>
      </c>
      <c r="L503" s="158">
        <v>0</v>
      </c>
      <c r="M503" s="159" t="s">
        <v>65</v>
      </c>
      <c r="N503" s="159">
        <v>0</v>
      </c>
      <c r="O503" s="160"/>
      <c r="P503" s="161"/>
      <c r="Q503" s="151"/>
    </row>
    <row r="504" spans="2:17" ht="15.75" thickBot="1" x14ac:dyDescent="0.3">
      <c r="B504" s="151" t="s">
        <v>2688</v>
      </c>
      <c r="C504" s="152" t="s">
        <v>1603</v>
      </c>
      <c r="D504" s="153" t="s">
        <v>2212</v>
      </c>
      <c r="E504" s="153" t="s">
        <v>2212</v>
      </c>
      <c r="F504" s="154">
        <v>1920131940101</v>
      </c>
      <c r="G504" s="155" t="s">
        <v>2212</v>
      </c>
      <c r="H504" s="155" t="s">
        <v>2212</v>
      </c>
      <c r="I504" s="155" t="s">
        <v>2212</v>
      </c>
      <c r="J504" s="156" t="s">
        <v>65</v>
      </c>
      <c r="K504" s="157">
        <v>0</v>
      </c>
      <c r="L504" s="158">
        <v>0</v>
      </c>
      <c r="M504" s="159" t="s">
        <v>65</v>
      </c>
      <c r="N504" s="159">
        <v>0</v>
      </c>
      <c r="O504" s="160"/>
      <c r="P504" s="161"/>
      <c r="Q504" s="151"/>
    </row>
    <row r="505" spans="2:17" ht="15.75" thickBot="1" x14ac:dyDescent="0.3">
      <c r="B505" s="151" t="s">
        <v>2560</v>
      </c>
      <c r="C505" s="152" t="s">
        <v>2689</v>
      </c>
      <c r="D505" s="153" t="s">
        <v>2212</v>
      </c>
      <c r="E505" s="153" t="s">
        <v>2212</v>
      </c>
      <c r="F505" s="154">
        <v>2655688100101</v>
      </c>
      <c r="G505" s="155" t="s">
        <v>2212</v>
      </c>
      <c r="H505" s="155" t="s">
        <v>2212</v>
      </c>
      <c r="I505" s="155" t="s">
        <v>2212</v>
      </c>
      <c r="J505" s="156" t="s">
        <v>65</v>
      </c>
      <c r="K505" s="157">
        <v>0</v>
      </c>
      <c r="L505" s="158">
        <v>0</v>
      </c>
      <c r="M505" s="159" t="s">
        <v>65</v>
      </c>
      <c r="N505" s="159">
        <v>0</v>
      </c>
      <c r="O505" s="160"/>
      <c r="P505" s="161"/>
      <c r="Q505" s="151"/>
    </row>
    <row r="506" spans="2:17" ht="15.75" thickBot="1" x14ac:dyDescent="0.3">
      <c r="B506" s="151" t="s">
        <v>2690</v>
      </c>
      <c r="C506" s="152" t="s">
        <v>2691</v>
      </c>
      <c r="D506" s="153" t="s">
        <v>2212</v>
      </c>
      <c r="E506" s="153" t="s">
        <v>2212</v>
      </c>
      <c r="F506" s="154">
        <v>3041066090101</v>
      </c>
      <c r="G506" s="155" t="s">
        <v>2212</v>
      </c>
      <c r="H506" s="155" t="s">
        <v>2212</v>
      </c>
      <c r="I506" s="155" t="s">
        <v>2212</v>
      </c>
      <c r="J506" s="156" t="s">
        <v>65</v>
      </c>
      <c r="K506" s="157">
        <v>0</v>
      </c>
      <c r="L506" s="158">
        <v>0</v>
      </c>
      <c r="M506" s="159" t="s">
        <v>65</v>
      </c>
      <c r="N506" s="159">
        <v>0</v>
      </c>
      <c r="O506" s="160"/>
      <c r="P506" s="161"/>
      <c r="Q506" s="151"/>
    </row>
    <row r="507" spans="2:17" ht="15.75" thickBot="1" x14ac:dyDescent="0.3">
      <c r="B507" s="151" t="s">
        <v>2692</v>
      </c>
      <c r="C507" s="152" t="s">
        <v>2653</v>
      </c>
      <c r="D507" s="153" t="s">
        <v>2212</v>
      </c>
      <c r="E507" s="153" t="s">
        <v>2212</v>
      </c>
      <c r="F507" s="154">
        <v>2940119480101</v>
      </c>
      <c r="G507" s="155" t="s">
        <v>2212</v>
      </c>
      <c r="H507" s="155" t="s">
        <v>2212</v>
      </c>
      <c r="I507" s="155" t="s">
        <v>2212</v>
      </c>
      <c r="J507" s="156" t="s">
        <v>65</v>
      </c>
      <c r="K507" s="157">
        <v>0</v>
      </c>
      <c r="L507" s="158">
        <v>0</v>
      </c>
      <c r="M507" s="159" t="s">
        <v>65</v>
      </c>
      <c r="N507" s="159">
        <v>0</v>
      </c>
      <c r="O507" s="160"/>
      <c r="P507" s="161"/>
      <c r="Q507" s="151"/>
    </row>
    <row r="508" spans="2:17" ht="15.75" thickBot="1" x14ac:dyDescent="0.3">
      <c r="B508" s="151" t="s">
        <v>2596</v>
      </c>
      <c r="C508" s="152" t="s">
        <v>2470</v>
      </c>
      <c r="D508" s="153" t="s">
        <v>2212</v>
      </c>
      <c r="E508" s="153" t="s">
        <v>2212</v>
      </c>
      <c r="F508" s="154">
        <v>1938608722212</v>
      </c>
      <c r="G508" s="155" t="s">
        <v>2212</v>
      </c>
      <c r="H508" s="155" t="s">
        <v>2212</v>
      </c>
      <c r="I508" s="155" t="s">
        <v>2212</v>
      </c>
      <c r="J508" s="156" t="s">
        <v>65</v>
      </c>
      <c r="K508" s="157">
        <v>0</v>
      </c>
      <c r="L508" s="158">
        <v>0</v>
      </c>
      <c r="M508" s="159" t="s">
        <v>65</v>
      </c>
      <c r="N508" s="159">
        <v>0</v>
      </c>
      <c r="O508" s="160"/>
      <c r="P508" s="161"/>
      <c r="Q508" s="151"/>
    </row>
    <row r="509" spans="2:17" ht="15.75" thickBot="1" x14ac:dyDescent="0.3">
      <c r="B509" s="151" t="s">
        <v>2693</v>
      </c>
      <c r="C509" s="152" t="s">
        <v>2433</v>
      </c>
      <c r="D509" s="153" t="s">
        <v>2212</v>
      </c>
      <c r="E509" s="153" t="s">
        <v>2212</v>
      </c>
      <c r="F509" s="154">
        <v>2483618210101</v>
      </c>
      <c r="G509" s="155" t="s">
        <v>2212</v>
      </c>
      <c r="H509" s="155" t="s">
        <v>2212</v>
      </c>
      <c r="I509" s="155" t="s">
        <v>2212</v>
      </c>
      <c r="J509" s="156" t="s">
        <v>65</v>
      </c>
      <c r="K509" s="157">
        <v>0</v>
      </c>
      <c r="L509" s="158">
        <v>0</v>
      </c>
      <c r="M509" s="159" t="s">
        <v>65</v>
      </c>
      <c r="N509" s="159">
        <v>0</v>
      </c>
      <c r="O509" s="160"/>
      <c r="P509" s="161"/>
      <c r="Q509" s="151"/>
    </row>
    <row r="510" spans="2:17" ht="15.75" thickBot="1" x14ac:dyDescent="0.3">
      <c r="B510" s="151" t="s">
        <v>2694</v>
      </c>
      <c r="C510" s="152" t="s">
        <v>2695</v>
      </c>
      <c r="D510" s="153" t="s">
        <v>2212</v>
      </c>
      <c r="E510" s="153" t="s">
        <v>2212</v>
      </c>
      <c r="F510" s="154">
        <v>1720855790101</v>
      </c>
      <c r="G510" s="155" t="s">
        <v>2212</v>
      </c>
      <c r="H510" s="155" t="s">
        <v>2212</v>
      </c>
      <c r="I510" s="155" t="s">
        <v>2212</v>
      </c>
      <c r="J510" s="156" t="s">
        <v>65</v>
      </c>
      <c r="K510" s="157">
        <v>0</v>
      </c>
      <c r="L510" s="158">
        <v>0</v>
      </c>
      <c r="M510" s="159" t="s">
        <v>65</v>
      </c>
      <c r="N510" s="159">
        <v>0</v>
      </c>
      <c r="O510" s="160"/>
      <c r="P510" s="161"/>
      <c r="Q510" s="151"/>
    </row>
    <row r="511" spans="2:17" ht="15.75" thickBot="1" x14ac:dyDescent="0.3">
      <c r="B511" s="151" t="s">
        <v>2696</v>
      </c>
      <c r="C511" s="152" t="s">
        <v>2697</v>
      </c>
      <c r="D511" s="153" t="s">
        <v>2212</v>
      </c>
      <c r="E511" s="153" t="s">
        <v>2212</v>
      </c>
      <c r="F511" s="154">
        <v>2509080502205</v>
      </c>
      <c r="G511" s="155" t="s">
        <v>2212</v>
      </c>
      <c r="H511" s="155" t="s">
        <v>2212</v>
      </c>
      <c r="I511" s="155" t="s">
        <v>2212</v>
      </c>
      <c r="J511" s="156" t="s">
        <v>65</v>
      </c>
      <c r="K511" s="157">
        <v>0</v>
      </c>
      <c r="L511" s="158">
        <v>0</v>
      </c>
      <c r="M511" s="159" t="s">
        <v>65</v>
      </c>
      <c r="N511" s="159">
        <v>0</v>
      </c>
      <c r="O511" s="160"/>
      <c r="P511" s="161"/>
      <c r="Q511" s="151"/>
    </row>
    <row r="512" spans="2:17" ht="15.75" thickBot="1" x14ac:dyDescent="0.3">
      <c r="B512" s="151" t="s">
        <v>2698</v>
      </c>
      <c r="C512" s="152" t="s">
        <v>2699</v>
      </c>
      <c r="D512" s="153" t="s">
        <v>2212</v>
      </c>
      <c r="E512" s="153" t="s">
        <v>2212</v>
      </c>
      <c r="F512" s="154">
        <v>2337082405101</v>
      </c>
      <c r="G512" s="155" t="s">
        <v>2212</v>
      </c>
      <c r="H512" s="155" t="s">
        <v>2212</v>
      </c>
      <c r="I512" s="155" t="s">
        <v>2212</v>
      </c>
      <c r="J512" s="156" t="s">
        <v>65</v>
      </c>
      <c r="K512" s="157">
        <v>0</v>
      </c>
      <c r="L512" s="158">
        <v>0</v>
      </c>
      <c r="M512" s="159" t="s">
        <v>65</v>
      </c>
      <c r="N512" s="159">
        <v>0</v>
      </c>
      <c r="O512" s="160"/>
      <c r="P512" s="161"/>
      <c r="Q512" s="151"/>
    </row>
    <row r="513" spans="2:17" ht="15.75" thickBot="1" x14ac:dyDescent="0.3">
      <c r="B513" s="151" t="s">
        <v>525</v>
      </c>
      <c r="C513" s="152" t="s">
        <v>1730</v>
      </c>
      <c r="D513" s="153" t="s">
        <v>2212</v>
      </c>
      <c r="E513" s="153" t="s">
        <v>2212</v>
      </c>
      <c r="F513" s="154">
        <v>1740724220101</v>
      </c>
      <c r="G513" s="155" t="s">
        <v>2212</v>
      </c>
      <c r="H513" s="155" t="s">
        <v>2212</v>
      </c>
      <c r="I513" s="155" t="s">
        <v>2212</v>
      </c>
      <c r="J513" s="156" t="s">
        <v>65</v>
      </c>
      <c r="K513" s="157">
        <v>0</v>
      </c>
      <c r="L513" s="158">
        <v>0</v>
      </c>
      <c r="M513" s="159" t="s">
        <v>65</v>
      </c>
      <c r="N513" s="159">
        <v>0</v>
      </c>
      <c r="O513" s="160"/>
      <c r="P513" s="161"/>
      <c r="Q513" s="151"/>
    </row>
    <row r="514" spans="2:17" ht="15.75" thickBot="1" x14ac:dyDescent="0.3">
      <c r="B514" s="151" t="s">
        <v>1428</v>
      </c>
      <c r="C514" s="152" t="s">
        <v>2699</v>
      </c>
      <c r="D514" s="153" t="s">
        <v>2212</v>
      </c>
      <c r="E514" s="153" t="s">
        <v>2212</v>
      </c>
      <c r="F514" s="154">
        <v>1897459320109</v>
      </c>
      <c r="G514" s="155" t="s">
        <v>2212</v>
      </c>
      <c r="H514" s="155" t="s">
        <v>2212</v>
      </c>
      <c r="I514" s="155" t="s">
        <v>2212</v>
      </c>
      <c r="J514" s="156" t="s">
        <v>65</v>
      </c>
      <c r="K514" s="157">
        <v>0</v>
      </c>
      <c r="L514" s="158">
        <v>0</v>
      </c>
      <c r="M514" s="159" t="s">
        <v>65</v>
      </c>
      <c r="N514" s="159">
        <v>0</v>
      </c>
      <c r="O514" s="160"/>
      <c r="P514" s="161"/>
      <c r="Q514" s="151"/>
    </row>
    <row r="515" spans="2:17" ht="15.75" thickBot="1" x14ac:dyDescent="0.3">
      <c r="B515" s="151" t="s">
        <v>2700</v>
      </c>
      <c r="C515" s="152" t="s">
        <v>2701</v>
      </c>
      <c r="D515" s="153" t="s">
        <v>2212</v>
      </c>
      <c r="E515" s="153" t="s">
        <v>2212</v>
      </c>
      <c r="F515" s="154">
        <v>1787915470109</v>
      </c>
      <c r="G515" s="155" t="s">
        <v>2212</v>
      </c>
      <c r="H515" s="155" t="s">
        <v>2212</v>
      </c>
      <c r="I515" s="155" t="s">
        <v>2212</v>
      </c>
      <c r="J515" s="156" t="s">
        <v>65</v>
      </c>
      <c r="K515" s="157">
        <v>0</v>
      </c>
      <c r="L515" s="158">
        <v>0</v>
      </c>
      <c r="M515" s="159" t="s">
        <v>65</v>
      </c>
      <c r="N515" s="159">
        <v>0</v>
      </c>
      <c r="O515" s="160"/>
      <c r="P515" s="161"/>
      <c r="Q515" s="151"/>
    </row>
    <row r="516" spans="2:17" ht="15.75" thickBot="1" x14ac:dyDescent="0.3">
      <c r="B516" s="151" t="s">
        <v>2702</v>
      </c>
      <c r="C516" s="152" t="s">
        <v>2703</v>
      </c>
      <c r="D516" s="153" t="s">
        <v>2212</v>
      </c>
      <c r="E516" s="153" t="s">
        <v>2212</v>
      </c>
      <c r="F516" s="154">
        <v>2097238230109</v>
      </c>
      <c r="G516" s="155" t="s">
        <v>2212</v>
      </c>
      <c r="H516" s="155" t="s">
        <v>2212</v>
      </c>
      <c r="I516" s="155" t="s">
        <v>2212</v>
      </c>
      <c r="J516" s="156" t="s">
        <v>65</v>
      </c>
      <c r="K516" s="157">
        <v>0</v>
      </c>
      <c r="L516" s="158">
        <v>0</v>
      </c>
      <c r="M516" s="159" t="s">
        <v>65</v>
      </c>
      <c r="N516" s="159">
        <v>0</v>
      </c>
      <c r="O516" s="160"/>
      <c r="P516" s="161"/>
      <c r="Q516" s="151"/>
    </row>
    <row r="517" spans="2:17" ht="15.75" thickBot="1" x14ac:dyDescent="0.3">
      <c r="B517" s="151" t="s">
        <v>2432</v>
      </c>
      <c r="C517" s="152" t="s">
        <v>2704</v>
      </c>
      <c r="D517" s="153" t="s">
        <v>2212</v>
      </c>
      <c r="E517" s="153" t="s">
        <v>2212</v>
      </c>
      <c r="F517" s="154">
        <v>2612499752203</v>
      </c>
      <c r="G517" s="155" t="s">
        <v>2212</v>
      </c>
      <c r="H517" s="155" t="s">
        <v>2212</v>
      </c>
      <c r="I517" s="155" t="s">
        <v>2212</v>
      </c>
      <c r="J517" s="156" t="s">
        <v>65</v>
      </c>
      <c r="K517" s="157">
        <v>0</v>
      </c>
      <c r="L517" s="158">
        <v>0</v>
      </c>
      <c r="M517" s="159" t="s">
        <v>65</v>
      </c>
      <c r="N517" s="159">
        <v>0</v>
      </c>
      <c r="O517" s="160"/>
      <c r="P517" s="161"/>
      <c r="Q517" s="151"/>
    </row>
    <row r="518" spans="2:17" ht="15.75" thickBot="1" x14ac:dyDescent="0.3">
      <c r="B518" s="151" t="s">
        <v>2694</v>
      </c>
      <c r="C518" s="152" t="s">
        <v>2705</v>
      </c>
      <c r="D518" s="153" t="s">
        <v>2212</v>
      </c>
      <c r="E518" s="153" t="s">
        <v>2212</v>
      </c>
      <c r="F518" s="154">
        <v>1695801560101</v>
      </c>
      <c r="G518" s="155" t="s">
        <v>2212</v>
      </c>
      <c r="H518" s="155" t="s">
        <v>2212</v>
      </c>
      <c r="I518" s="155" t="s">
        <v>2212</v>
      </c>
      <c r="J518" s="156" t="s">
        <v>65</v>
      </c>
      <c r="K518" s="157">
        <v>0</v>
      </c>
      <c r="L518" s="158">
        <v>0</v>
      </c>
      <c r="M518" s="159" t="s">
        <v>65</v>
      </c>
      <c r="N518" s="159">
        <v>0</v>
      </c>
      <c r="O518" s="160"/>
      <c r="P518" s="161"/>
      <c r="Q518" s="151"/>
    </row>
    <row r="519" spans="2:17" ht="15.75" thickBot="1" x14ac:dyDescent="0.3">
      <c r="B519" s="151" t="s">
        <v>2706</v>
      </c>
      <c r="C519" s="152" t="s">
        <v>2705</v>
      </c>
      <c r="D519" s="153" t="s">
        <v>2212</v>
      </c>
      <c r="E519" s="153" t="s">
        <v>2212</v>
      </c>
      <c r="F519" s="154">
        <v>1599686070101</v>
      </c>
      <c r="G519" s="155" t="s">
        <v>2212</v>
      </c>
      <c r="H519" s="155" t="s">
        <v>2212</v>
      </c>
      <c r="I519" s="155" t="s">
        <v>2212</v>
      </c>
      <c r="J519" s="156" t="s">
        <v>65</v>
      </c>
      <c r="K519" s="157">
        <v>0</v>
      </c>
      <c r="L519" s="158">
        <v>0</v>
      </c>
      <c r="M519" s="159" t="s">
        <v>65</v>
      </c>
      <c r="N519" s="159">
        <v>0</v>
      </c>
      <c r="O519" s="160"/>
      <c r="P519" s="161"/>
      <c r="Q519" s="151"/>
    </row>
    <row r="520" spans="2:17" ht="15.75" thickBot="1" x14ac:dyDescent="0.3">
      <c r="B520" s="151" t="s">
        <v>2707</v>
      </c>
      <c r="C520" s="152" t="s">
        <v>2708</v>
      </c>
      <c r="D520" s="153" t="s">
        <v>2212</v>
      </c>
      <c r="E520" s="153" t="s">
        <v>2212</v>
      </c>
      <c r="F520" s="154">
        <v>1435410520109</v>
      </c>
      <c r="G520" s="155" t="s">
        <v>2212</v>
      </c>
      <c r="H520" s="155" t="s">
        <v>2212</v>
      </c>
      <c r="I520" s="155" t="s">
        <v>2212</v>
      </c>
      <c r="J520" s="156" t="s">
        <v>65</v>
      </c>
      <c r="K520" s="157">
        <v>0</v>
      </c>
      <c r="L520" s="158">
        <v>0</v>
      </c>
      <c r="M520" s="159" t="s">
        <v>65</v>
      </c>
      <c r="N520" s="159">
        <v>0</v>
      </c>
      <c r="O520" s="160"/>
      <c r="P520" s="161"/>
      <c r="Q520" s="151"/>
    </row>
    <row r="521" spans="2:17" ht="15.75" thickBot="1" x14ac:dyDescent="0.3">
      <c r="B521" s="151" t="s">
        <v>2652</v>
      </c>
      <c r="C521" s="152" t="s">
        <v>2709</v>
      </c>
      <c r="D521" s="153" t="s">
        <v>2212</v>
      </c>
      <c r="E521" s="153" t="s">
        <v>2212</v>
      </c>
      <c r="F521" s="154">
        <v>1936305750109</v>
      </c>
      <c r="G521" s="155" t="s">
        <v>2212</v>
      </c>
      <c r="H521" s="155" t="s">
        <v>2212</v>
      </c>
      <c r="I521" s="155" t="s">
        <v>2212</v>
      </c>
      <c r="J521" s="156" t="s">
        <v>65</v>
      </c>
      <c r="K521" s="157">
        <v>0</v>
      </c>
      <c r="L521" s="158">
        <v>0</v>
      </c>
      <c r="M521" s="159" t="s">
        <v>65</v>
      </c>
      <c r="N521" s="159">
        <v>0</v>
      </c>
      <c r="O521" s="160"/>
      <c r="P521" s="161"/>
      <c r="Q521" s="151"/>
    </row>
    <row r="522" spans="2:17" ht="15.75" thickBot="1" x14ac:dyDescent="0.3">
      <c r="B522" s="151" t="s">
        <v>2620</v>
      </c>
      <c r="C522" s="152" t="s">
        <v>2709</v>
      </c>
      <c r="D522" s="153" t="s">
        <v>2212</v>
      </c>
      <c r="E522" s="153" t="s">
        <v>2212</v>
      </c>
      <c r="F522" s="154">
        <v>1931419220109</v>
      </c>
      <c r="G522" s="155" t="s">
        <v>2212</v>
      </c>
      <c r="H522" s="155" t="s">
        <v>2212</v>
      </c>
      <c r="I522" s="155" t="s">
        <v>2212</v>
      </c>
      <c r="J522" s="156" t="s">
        <v>65</v>
      </c>
      <c r="K522" s="157">
        <v>0</v>
      </c>
      <c r="L522" s="158">
        <v>0</v>
      </c>
      <c r="M522" s="159" t="s">
        <v>65</v>
      </c>
      <c r="N522" s="159">
        <v>0</v>
      </c>
      <c r="O522" s="160"/>
      <c r="P522" s="161"/>
      <c r="Q522" s="151"/>
    </row>
    <row r="523" spans="2:17" ht="15.75" thickBot="1" x14ac:dyDescent="0.3">
      <c r="B523" s="151" t="s">
        <v>2710</v>
      </c>
      <c r="C523" s="152" t="s">
        <v>2711</v>
      </c>
      <c r="D523" s="153" t="s">
        <v>2212</v>
      </c>
      <c r="E523" s="153" t="s">
        <v>2212</v>
      </c>
      <c r="F523" s="154">
        <v>2457343410101</v>
      </c>
      <c r="G523" s="155" t="s">
        <v>2212</v>
      </c>
      <c r="H523" s="155" t="s">
        <v>2212</v>
      </c>
      <c r="I523" s="155" t="s">
        <v>2212</v>
      </c>
      <c r="J523" s="156" t="s">
        <v>65</v>
      </c>
      <c r="K523" s="157">
        <v>0</v>
      </c>
      <c r="L523" s="158">
        <v>0</v>
      </c>
      <c r="M523" s="159" t="s">
        <v>65</v>
      </c>
      <c r="N523" s="159">
        <v>0</v>
      </c>
      <c r="O523" s="160"/>
      <c r="P523" s="161"/>
      <c r="Q523" s="151"/>
    </row>
    <row r="524" spans="2:17" ht="15.75" thickBot="1" x14ac:dyDescent="0.3">
      <c r="B524" s="151" t="s">
        <v>2712</v>
      </c>
      <c r="C524" s="152" t="s">
        <v>2585</v>
      </c>
      <c r="D524" s="153" t="s">
        <v>2212</v>
      </c>
      <c r="E524" s="153" t="s">
        <v>2212</v>
      </c>
      <c r="F524" s="154">
        <v>2337599050101</v>
      </c>
      <c r="G524" s="155" t="s">
        <v>2212</v>
      </c>
      <c r="H524" s="155" t="s">
        <v>2212</v>
      </c>
      <c r="I524" s="155" t="s">
        <v>2212</v>
      </c>
      <c r="J524" s="156" t="s">
        <v>65</v>
      </c>
      <c r="K524" s="157">
        <v>0</v>
      </c>
      <c r="L524" s="158">
        <v>0</v>
      </c>
      <c r="M524" s="159" t="s">
        <v>65</v>
      </c>
      <c r="N524" s="159">
        <v>0</v>
      </c>
      <c r="O524" s="160"/>
      <c r="P524" s="161"/>
      <c r="Q524" s="151"/>
    </row>
    <row r="525" spans="2:17" ht="15.75" thickBot="1" x14ac:dyDescent="0.3">
      <c r="B525" s="151" t="s">
        <v>2713</v>
      </c>
      <c r="C525" s="152" t="s">
        <v>2714</v>
      </c>
      <c r="D525" s="153" t="s">
        <v>2212</v>
      </c>
      <c r="E525" s="153" t="s">
        <v>2212</v>
      </c>
      <c r="F525" s="154">
        <v>2611993310110</v>
      </c>
      <c r="G525" s="155" t="s">
        <v>2212</v>
      </c>
      <c r="H525" s="155" t="s">
        <v>2212</v>
      </c>
      <c r="I525" s="155" t="s">
        <v>2212</v>
      </c>
      <c r="J525" s="156" t="s">
        <v>65</v>
      </c>
      <c r="K525" s="157">
        <v>0</v>
      </c>
      <c r="L525" s="158">
        <v>0</v>
      </c>
      <c r="M525" s="159" t="s">
        <v>65</v>
      </c>
      <c r="N525" s="159">
        <v>0</v>
      </c>
      <c r="O525" s="160"/>
      <c r="P525" s="161"/>
      <c r="Q525" s="151"/>
    </row>
    <row r="526" spans="2:17" ht="15.75" thickBot="1" x14ac:dyDescent="0.3">
      <c r="B526" s="151" t="s">
        <v>2715</v>
      </c>
      <c r="C526" s="152" t="s">
        <v>2716</v>
      </c>
      <c r="D526" s="153" t="s">
        <v>2212</v>
      </c>
      <c r="E526" s="153" t="s">
        <v>2212</v>
      </c>
      <c r="F526" s="154">
        <v>2440129700110</v>
      </c>
      <c r="G526" s="155" t="s">
        <v>2212</v>
      </c>
      <c r="H526" s="155" t="s">
        <v>2212</v>
      </c>
      <c r="I526" s="155" t="s">
        <v>2212</v>
      </c>
      <c r="J526" s="156" t="s">
        <v>65</v>
      </c>
      <c r="K526" s="157">
        <v>0</v>
      </c>
      <c r="L526" s="158">
        <v>0</v>
      </c>
      <c r="M526" s="159" t="s">
        <v>65</v>
      </c>
      <c r="N526" s="159">
        <v>0</v>
      </c>
      <c r="O526" s="160"/>
      <c r="P526" s="161"/>
      <c r="Q526" s="151"/>
    </row>
    <row r="527" spans="2:17" ht="15.75" thickBot="1" x14ac:dyDescent="0.3">
      <c r="B527" s="151" t="s">
        <v>2717</v>
      </c>
      <c r="C527" s="152" t="s">
        <v>2718</v>
      </c>
      <c r="D527" s="153" t="s">
        <v>2212</v>
      </c>
      <c r="E527" s="153" t="s">
        <v>2212</v>
      </c>
      <c r="F527" s="154">
        <v>2625688290110</v>
      </c>
      <c r="G527" s="155" t="s">
        <v>2212</v>
      </c>
      <c r="H527" s="155" t="s">
        <v>2212</v>
      </c>
      <c r="I527" s="155" t="s">
        <v>2212</v>
      </c>
      <c r="J527" s="156" t="s">
        <v>65</v>
      </c>
      <c r="K527" s="157">
        <v>0</v>
      </c>
      <c r="L527" s="158">
        <v>0</v>
      </c>
      <c r="M527" s="159" t="s">
        <v>65</v>
      </c>
      <c r="N527" s="159">
        <v>0</v>
      </c>
      <c r="O527" s="160"/>
      <c r="P527" s="161"/>
      <c r="Q527" s="151"/>
    </row>
    <row r="528" spans="2:17" ht="15.75" thickBot="1" x14ac:dyDescent="0.3">
      <c r="B528" s="151" t="s">
        <v>2719</v>
      </c>
      <c r="C528" s="152" t="s">
        <v>2666</v>
      </c>
      <c r="D528" s="153" t="s">
        <v>2212</v>
      </c>
      <c r="E528" s="153" t="s">
        <v>2212</v>
      </c>
      <c r="F528" s="154">
        <v>1722489220601</v>
      </c>
      <c r="G528" s="155" t="s">
        <v>2212</v>
      </c>
      <c r="H528" s="155" t="s">
        <v>2212</v>
      </c>
      <c r="I528" s="155" t="s">
        <v>2212</v>
      </c>
      <c r="J528" s="156" t="s">
        <v>65</v>
      </c>
      <c r="K528" s="157">
        <v>0</v>
      </c>
      <c r="L528" s="158">
        <v>0</v>
      </c>
      <c r="M528" s="159" t="s">
        <v>65</v>
      </c>
      <c r="N528" s="159">
        <v>0</v>
      </c>
      <c r="O528" s="160"/>
      <c r="P528" s="161"/>
      <c r="Q528" s="151"/>
    </row>
    <row r="529" spans="2:17" ht="15.75" thickBot="1" x14ac:dyDescent="0.3">
      <c r="B529" s="151" t="s">
        <v>2629</v>
      </c>
      <c r="C529" s="152" t="s">
        <v>2720</v>
      </c>
      <c r="D529" s="153" t="s">
        <v>2212</v>
      </c>
      <c r="E529" s="153" t="s">
        <v>2212</v>
      </c>
      <c r="F529" s="154">
        <v>2415608530101</v>
      </c>
      <c r="G529" s="155" t="s">
        <v>2212</v>
      </c>
      <c r="H529" s="155" t="s">
        <v>2212</v>
      </c>
      <c r="I529" s="155" t="s">
        <v>2212</v>
      </c>
      <c r="J529" s="156" t="s">
        <v>65</v>
      </c>
      <c r="K529" s="157">
        <v>0</v>
      </c>
      <c r="L529" s="158">
        <v>0</v>
      </c>
      <c r="M529" s="159" t="s">
        <v>65</v>
      </c>
      <c r="N529" s="159">
        <v>0</v>
      </c>
      <c r="O529" s="160"/>
      <c r="P529" s="161"/>
      <c r="Q529" s="151"/>
    </row>
    <row r="530" spans="2:17" ht="15.75" thickBot="1" x14ac:dyDescent="0.3">
      <c r="B530" s="151" t="s">
        <v>2721</v>
      </c>
      <c r="C530" s="152" t="s">
        <v>1541</v>
      </c>
      <c r="D530" s="153" t="s">
        <v>2212</v>
      </c>
      <c r="E530" s="153" t="s">
        <v>2212</v>
      </c>
      <c r="F530" s="154">
        <v>2365400840513</v>
      </c>
      <c r="G530" s="155" t="s">
        <v>2212</v>
      </c>
      <c r="H530" s="155" t="s">
        <v>2212</v>
      </c>
      <c r="I530" s="155" t="s">
        <v>2212</v>
      </c>
      <c r="J530" s="156" t="s">
        <v>65</v>
      </c>
      <c r="K530" s="157">
        <v>0</v>
      </c>
      <c r="L530" s="158">
        <v>0</v>
      </c>
      <c r="M530" s="159" t="s">
        <v>65</v>
      </c>
      <c r="N530" s="159">
        <v>0</v>
      </c>
      <c r="O530" s="160"/>
      <c r="P530" s="161"/>
      <c r="Q530" s="151"/>
    </row>
    <row r="531" spans="2:17" ht="15.75" thickBot="1" x14ac:dyDescent="0.3">
      <c r="B531" s="151" t="s">
        <v>2722</v>
      </c>
      <c r="C531" s="152" t="s">
        <v>2705</v>
      </c>
      <c r="D531" s="153" t="s">
        <v>2212</v>
      </c>
      <c r="E531" s="153" t="s">
        <v>2212</v>
      </c>
      <c r="F531" s="154">
        <v>2550212400101</v>
      </c>
      <c r="G531" s="155" t="s">
        <v>2212</v>
      </c>
      <c r="H531" s="155" t="s">
        <v>2212</v>
      </c>
      <c r="I531" s="155" t="s">
        <v>2212</v>
      </c>
      <c r="J531" s="156" t="s">
        <v>65</v>
      </c>
      <c r="K531" s="157">
        <v>0</v>
      </c>
      <c r="L531" s="158">
        <v>0</v>
      </c>
      <c r="M531" s="159" t="s">
        <v>65</v>
      </c>
      <c r="N531" s="159">
        <v>0</v>
      </c>
      <c r="O531" s="160"/>
      <c r="P531" s="161"/>
      <c r="Q531" s="151"/>
    </row>
    <row r="532" spans="2:17" ht="15.75" thickBot="1" x14ac:dyDescent="0.3">
      <c r="B532" s="151" t="s">
        <v>2723</v>
      </c>
      <c r="C532" s="152" t="s">
        <v>2619</v>
      </c>
      <c r="D532" s="153" t="s">
        <v>2212</v>
      </c>
      <c r="E532" s="153" t="s">
        <v>2212</v>
      </c>
      <c r="F532" s="154">
        <v>2293358530110</v>
      </c>
      <c r="G532" s="155" t="s">
        <v>2212</v>
      </c>
      <c r="H532" s="155" t="s">
        <v>2212</v>
      </c>
      <c r="I532" s="155" t="s">
        <v>2212</v>
      </c>
      <c r="J532" s="156" t="s">
        <v>65</v>
      </c>
      <c r="K532" s="157">
        <v>0</v>
      </c>
      <c r="L532" s="158">
        <v>0</v>
      </c>
      <c r="M532" s="159" t="s">
        <v>65</v>
      </c>
      <c r="N532" s="159">
        <v>0</v>
      </c>
      <c r="O532" s="160"/>
      <c r="P532" s="161"/>
      <c r="Q532" s="151"/>
    </row>
    <row r="533" spans="2:17" ht="15.75" thickBot="1" x14ac:dyDescent="0.3">
      <c r="B533" s="151" t="s">
        <v>2454</v>
      </c>
      <c r="C533" s="152" t="s">
        <v>1541</v>
      </c>
      <c r="D533" s="153" t="s">
        <v>2212</v>
      </c>
      <c r="E533" s="153" t="s">
        <v>2212</v>
      </c>
      <c r="F533" s="154">
        <v>1744817560611</v>
      </c>
      <c r="G533" s="155" t="s">
        <v>2212</v>
      </c>
      <c r="H533" s="155" t="s">
        <v>2212</v>
      </c>
      <c r="I533" s="155" t="s">
        <v>2212</v>
      </c>
      <c r="J533" s="156" t="s">
        <v>65</v>
      </c>
      <c r="K533" s="157">
        <v>0</v>
      </c>
      <c r="L533" s="158">
        <v>0</v>
      </c>
      <c r="M533" s="159" t="s">
        <v>65</v>
      </c>
      <c r="N533" s="159">
        <v>0</v>
      </c>
      <c r="O533" s="160"/>
      <c r="P533" s="161"/>
      <c r="Q533" s="151"/>
    </row>
    <row r="534" spans="2:17" ht="15.75" thickBot="1" x14ac:dyDescent="0.3">
      <c r="B534" s="151" t="s">
        <v>1950</v>
      </c>
      <c r="C534" s="152" t="s">
        <v>2724</v>
      </c>
      <c r="D534" s="153" t="s">
        <v>2212</v>
      </c>
      <c r="E534" s="153" t="s">
        <v>2212</v>
      </c>
      <c r="F534" s="154">
        <v>2757878850108</v>
      </c>
      <c r="G534" s="155" t="s">
        <v>2212</v>
      </c>
      <c r="H534" s="155" t="s">
        <v>2212</v>
      </c>
      <c r="I534" s="155" t="s">
        <v>2212</v>
      </c>
      <c r="J534" s="156" t="s">
        <v>65</v>
      </c>
      <c r="K534" s="157">
        <v>0</v>
      </c>
      <c r="L534" s="158">
        <v>0</v>
      </c>
      <c r="M534" s="159" t="s">
        <v>65</v>
      </c>
      <c r="N534" s="159">
        <v>0</v>
      </c>
      <c r="O534" s="160"/>
      <c r="P534" s="161"/>
      <c r="Q534" s="151"/>
    </row>
    <row r="535" spans="2:17" ht="15.75" thickBot="1" x14ac:dyDescent="0.3">
      <c r="B535" s="151" t="s">
        <v>2712</v>
      </c>
      <c r="C535" s="152" t="s">
        <v>2725</v>
      </c>
      <c r="D535" s="153" t="s">
        <v>2212</v>
      </c>
      <c r="E535" s="153" t="s">
        <v>2212</v>
      </c>
      <c r="F535" s="154">
        <v>2223140260109</v>
      </c>
      <c r="G535" s="155" t="s">
        <v>2212</v>
      </c>
      <c r="H535" s="155" t="s">
        <v>2212</v>
      </c>
      <c r="I535" s="155" t="s">
        <v>2212</v>
      </c>
      <c r="J535" s="156" t="s">
        <v>65</v>
      </c>
      <c r="K535" s="157">
        <v>0</v>
      </c>
      <c r="L535" s="158">
        <v>0</v>
      </c>
      <c r="M535" s="159" t="s">
        <v>65</v>
      </c>
      <c r="N535" s="159">
        <v>0</v>
      </c>
      <c r="O535" s="160"/>
      <c r="P535" s="161"/>
      <c r="Q535" s="151"/>
    </row>
    <row r="536" spans="2:17" ht="15.75" thickBot="1" x14ac:dyDescent="0.3">
      <c r="B536" s="151" t="s">
        <v>2726</v>
      </c>
      <c r="C536" s="152" t="s">
        <v>1405</v>
      </c>
      <c r="D536" s="153" t="s">
        <v>2212</v>
      </c>
      <c r="E536" s="153" t="s">
        <v>2212</v>
      </c>
      <c r="F536" s="154">
        <v>2688187380101</v>
      </c>
      <c r="G536" s="155" t="s">
        <v>2212</v>
      </c>
      <c r="H536" s="155" t="s">
        <v>2212</v>
      </c>
      <c r="I536" s="155" t="s">
        <v>2212</v>
      </c>
      <c r="J536" s="156" t="s">
        <v>65</v>
      </c>
      <c r="K536" s="157">
        <v>0</v>
      </c>
      <c r="L536" s="158">
        <v>0</v>
      </c>
      <c r="M536" s="159" t="s">
        <v>65</v>
      </c>
      <c r="N536" s="159">
        <v>0</v>
      </c>
      <c r="O536" s="160"/>
      <c r="P536" s="161"/>
      <c r="Q536" s="151"/>
    </row>
    <row r="537" spans="2:17" ht="15.75" thickBot="1" x14ac:dyDescent="0.3">
      <c r="B537" s="151" t="s">
        <v>1895</v>
      </c>
      <c r="C537" s="152" t="s">
        <v>2509</v>
      </c>
      <c r="D537" s="153" t="s">
        <v>2212</v>
      </c>
      <c r="E537" s="153" t="s">
        <v>2212</v>
      </c>
      <c r="F537" s="154">
        <v>1862150781605</v>
      </c>
      <c r="G537" s="155" t="s">
        <v>2212</v>
      </c>
      <c r="H537" s="155" t="s">
        <v>2212</v>
      </c>
      <c r="I537" s="155" t="s">
        <v>2212</v>
      </c>
      <c r="J537" s="156" t="s">
        <v>65</v>
      </c>
      <c r="K537" s="157">
        <v>0</v>
      </c>
      <c r="L537" s="158">
        <v>0</v>
      </c>
      <c r="M537" s="159" t="s">
        <v>65</v>
      </c>
      <c r="N537" s="159">
        <v>0</v>
      </c>
      <c r="O537" s="160"/>
      <c r="P537" s="161"/>
      <c r="Q537" s="151"/>
    </row>
    <row r="538" spans="2:17" ht="15.75" thickBot="1" x14ac:dyDescent="0.3">
      <c r="B538" s="151" t="s">
        <v>2531</v>
      </c>
      <c r="C538" s="152" t="s">
        <v>2727</v>
      </c>
      <c r="D538" s="153" t="s">
        <v>2212</v>
      </c>
      <c r="E538" s="153" t="s">
        <v>2212</v>
      </c>
      <c r="F538" s="154">
        <v>2541854790109</v>
      </c>
      <c r="G538" s="155" t="s">
        <v>2212</v>
      </c>
      <c r="H538" s="155" t="s">
        <v>2212</v>
      </c>
      <c r="I538" s="155" t="s">
        <v>2212</v>
      </c>
      <c r="J538" s="156" t="s">
        <v>65</v>
      </c>
      <c r="K538" s="157">
        <v>0</v>
      </c>
      <c r="L538" s="158">
        <v>0</v>
      </c>
      <c r="M538" s="159" t="s">
        <v>65</v>
      </c>
      <c r="N538" s="159">
        <v>0</v>
      </c>
      <c r="O538" s="160"/>
      <c r="P538" s="161"/>
      <c r="Q538" s="151"/>
    </row>
    <row r="539" spans="2:17" ht="15.75" thickBot="1" x14ac:dyDescent="0.3">
      <c r="B539" s="151" t="s">
        <v>2728</v>
      </c>
      <c r="C539" s="152" t="s">
        <v>2729</v>
      </c>
      <c r="D539" s="153" t="s">
        <v>2212</v>
      </c>
      <c r="E539" s="153" t="s">
        <v>2212</v>
      </c>
      <c r="F539" s="154">
        <v>2529014870503</v>
      </c>
      <c r="G539" s="155" t="s">
        <v>2212</v>
      </c>
      <c r="H539" s="155" t="s">
        <v>2212</v>
      </c>
      <c r="I539" s="155" t="s">
        <v>2212</v>
      </c>
      <c r="J539" s="156" t="s">
        <v>65</v>
      </c>
      <c r="K539" s="157">
        <v>0</v>
      </c>
      <c r="L539" s="158">
        <v>0</v>
      </c>
      <c r="M539" s="159" t="s">
        <v>65</v>
      </c>
      <c r="N539" s="159">
        <v>0</v>
      </c>
      <c r="O539" s="160"/>
      <c r="P539" s="161"/>
      <c r="Q539" s="151"/>
    </row>
    <row r="540" spans="2:17" ht="15.75" thickBot="1" x14ac:dyDescent="0.3">
      <c r="B540" s="151" t="s">
        <v>2730</v>
      </c>
      <c r="C540" s="152" t="s">
        <v>2731</v>
      </c>
      <c r="D540" s="153" t="s">
        <v>2212</v>
      </c>
      <c r="E540" s="153" t="s">
        <v>2212</v>
      </c>
      <c r="F540" s="154">
        <v>2607402070110</v>
      </c>
      <c r="G540" s="155" t="s">
        <v>2212</v>
      </c>
      <c r="H540" s="155" t="s">
        <v>2212</v>
      </c>
      <c r="I540" s="155" t="s">
        <v>2212</v>
      </c>
      <c r="J540" s="156" t="s">
        <v>65</v>
      </c>
      <c r="K540" s="157">
        <v>0</v>
      </c>
      <c r="L540" s="158">
        <v>0</v>
      </c>
      <c r="M540" s="159" t="s">
        <v>65</v>
      </c>
      <c r="N540" s="159">
        <v>0</v>
      </c>
      <c r="O540" s="160"/>
      <c r="P540" s="161"/>
      <c r="Q540" s="151"/>
    </row>
    <row r="541" spans="2:17" ht="15.75" thickBot="1" x14ac:dyDescent="0.3">
      <c r="B541" s="151" t="s">
        <v>2732</v>
      </c>
      <c r="C541" s="152" t="s">
        <v>2733</v>
      </c>
      <c r="D541" s="153" t="s">
        <v>2212</v>
      </c>
      <c r="E541" s="153" t="s">
        <v>2212</v>
      </c>
      <c r="F541" s="154">
        <v>2398807731101</v>
      </c>
      <c r="G541" s="155" t="s">
        <v>2212</v>
      </c>
      <c r="H541" s="155" t="s">
        <v>2212</v>
      </c>
      <c r="I541" s="155" t="s">
        <v>2212</v>
      </c>
      <c r="J541" s="156" t="s">
        <v>65</v>
      </c>
      <c r="K541" s="157">
        <v>0</v>
      </c>
      <c r="L541" s="158">
        <v>0</v>
      </c>
      <c r="M541" s="159" t="s">
        <v>65</v>
      </c>
      <c r="N541" s="159">
        <v>0</v>
      </c>
      <c r="O541" s="160"/>
      <c r="P541" s="161"/>
      <c r="Q541" s="151"/>
    </row>
    <row r="542" spans="2:17" ht="15.75" thickBot="1" x14ac:dyDescent="0.3">
      <c r="B542" s="151" t="s">
        <v>2734</v>
      </c>
      <c r="C542" s="152" t="s">
        <v>2735</v>
      </c>
      <c r="D542" s="153" t="s">
        <v>2212</v>
      </c>
      <c r="E542" s="153" t="s">
        <v>2212</v>
      </c>
      <c r="F542" s="154">
        <v>1728133011015</v>
      </c>
      <c r="G542" s="155" t="s">
        <v>2212</v>
      </c>
      <c r="H542" s="155" t="s">
        <v>2212</v>
      </c>
      <c r="I542" s="155" t="s">
        <v>2212</v>
      </c>
      <c r="J542" s="156" t="s">
        <v>65</v>
      </c>
      <c r="K542" s="157">
        <v>0</v>
      </c>
      <c r="L542" s="158">
        <v>0</v>
      </c>
      <c r="M542" s="159" t="s">
        <v>65</v>
      </c>
      <c r="N542" s="159">
        <v>0</v>
      </c>
      <c r="O542" s="160"/>
      <c r="P542" s="161"/>
      <c r="Q542" s="151"/>
    </row>
    <row r="543" spans="2:17" ht="15.75" thickBot="1" x14ac:dyDescent="0.3">
      <c r="B543" s="151" t="s">
        <v>2623</v>
      </c>
      <c r="C543" s="152" t="s">
        <v>1655</v>
      </c>
      <c r="D543" s="153" t="s">
        <v>2212</v>
      </c>
      <c r="E543" s="153" t="s">
        <v>2212</v>
      </c>
      <c r="F543" s="154">
        <v>2197252681006</v>
      </c>
      <c r="G543" s="155" t="s">
        <v>2212</v>
      </c>
      <c r="H543" s="155" t="s">
        <v>2212</v>
      </c>
      <c r="I543" s="155" t="s">
        <v>2212</v>
      </c>
      <c r="J543" s="156" t="s">
        <v>65</v>
      </c>
      <c r="K543" s="157">
        <v>0</v>
      </c>
      <c r="L543" s="158">
        <v>0</v>
      </c>
      <c r="M543" s="159" t="s">
        <v>65</v>
      </c>
      <c r="N543" s="159">
        <v>0</v>
      </c>
      <c r="O543" s="160"/>
      <c r="P543" s="161"/>
      <c r="Q543" s="151"/>
    </row>
    <row r="544" spans="2:17" ht="15.75" thickBot="1" x14ac:dyDescent="0.3">
      <c r="B544" s="151" t="s">
        <v>2736</v>
      </c>
      <c r="C544" s="152" t="s">
        <v>2737</v>
      </c>
      <c r="D544" s="153" t="s">
        <v>2212</v>
      </c>
      <c r="E544" s="153" t="s">
        <v>2212</v>
      </c>
      <c r="F544" s="154">
        <v>2485131760101</v>
      </c>
      <c r="G544" s="155" t="s">
        <v>2212</v>
      </c>
      <c r="H544" s="155" t="s">
        <v>2212</v>
      </c>
      <c r="I544" s="155" t="s">
        <v>2212</v>
      </c>
      <c r="J544" s="156" t="s">
        <v>65</v>
      </c>
      <c r="K544" s="157">
        <v>0</v>
      </c>
      <c r="L544" s="158">
        <v>0</v>
      </c>
      <c r="M544" s="159" t="s">
        <v>65</v>
      </c>
      <c r="N544" s="159">
        <v>0</v>
      </c>
      <c r="O544" s="160"/>
      <c r="P544" s="161"/>
      <c r="Q544" s="151"/>
    </row>
    <row r="545" spans="2:17" ht="15.75" thickBot="1" x14ac:dyDescent="0.3">
      <c r="B545" s="151" t="s">
        <v>2634</v>
      </c>
      <c r="C545" s="152" t="s">
        <v>2738</v>
      </c>
      <c r="D545" s="153" t="s">
        <v>2212</v>
      </c>
      <c r="E545" s="153" t="s">
        <v>2212</v>
      </c>
      <c r="F545" s="154">
        <v>2458156780109</v>
      </c>
      <c r="G545" s="155" t="s">
        <v>2212</v>
      </c>
      <c r="H545" s="155" t="s">
        <v>2212</v>
      </c>
      <c r="I545" s="155" t="s">
        <v>2212</v>
      </c>
      <c r="J545" s="156" t="s">
        <v>65</v>
      </c>
      <c r="K545" s="157">
        <v>0</v>
      </c>
      <c r="L545" s="158">
        <v>0</v>
      </c>
      <c r="M545" s="159" t="s">
        <v>65</v>
      </c>
      <c r="N545" s="159">
        <v>0</v>
      </c>
      <c r="O545" s="160"/>
      <c r="P545" s="161"/>
      <c r="Q545" s="151"/>
    </row>
    <row r="546" spans="2:17" ht="15.75" thickBot="1" x14ac:dyDescent="0.3">
      <c r="B546" s="151" t="s">
        <v>2508</v>
      </c>
      <c r="C546" s="152" t="s">
        <v>2739</v>
      </c>
      <c r="D546" s="153" t="s">
        <v>2212</v>
      </c>
      <c r="E546" s="153" t="s">
        <v>2212</v>
      </c>
      <c r="F546" s="154">
        <v>2325707010108</v>
      </c>
      <c r="G546" s="155" t="s">
        <v>2212</v>
      </c>
      <c r="H546" s="155" t="s">
        <v>2212</v>
      </c>
      <c r="I546" s="155" t="s">
        <v>2212</v>
      </c>
      <c r="J546" s="156" t="s">
        <v>65</v>
      </c>
      <c r="K546" s="157">
        <v>0</v>
      </c>
      <c r="L546" s="158">
        <v>0</v>
      </c>
      <c r="M546" s="159" t="s">
        <v>65</v>
      </c>
      <c r="N546" s="159">
        <v>0</v>
      </c>
      <c r="O546" s="160"/>
      <c r="P546" s="161"/>
      <c r="Q546" s="151"/>
    </row>
    <row r="547" spans="2:17" ht="15.75" thickBot="1" x14ac:dyDescent="0.3">
      <c r="B547" s="151" t="s">
        <v>1895</v>
      </c>
      <c r="C547" s="152" t="s">
        <v>2740</v>
      </c>
      <c r="D547" s="153" t="s">
        <v>2212</v>
      </c>
      <c r="E547" s="153" t="s">
        <v>2212</v>
      </c>
      <c r="F547" s="154">
        <v>2659430510109</v>
      </c>
      <c r="G547" s="155" t="s">
        <v>2212</v>
      </c>
      <c r="H547" s="155" t="s">
        <v>2212</v>
      </c>
      <c r="I547" s="155" t="s">
        <v>2212</v>
      </c>
      <c r="J547" s="156" t="s">
        <v>65</v>
      </c>
      <c r="K547" s="157">
        <v>0</v>
      </c>
      <c r="L547" s="158">
        <v>0</v>
      </c>
      <c r="M547" s="159" t="s">
        <v>65</v>
      </c>
      <c r="N547" s="159">
        <v>0</v>
      </c>
      <c r="O547" s="160"/>
      <c r="P547" s="161"/>
      <c r="Q547" s="151"/>
    </row>
    <row r="548" spans="2:17" ht="15.75" thickBot="1" x14ac:dyDescent="0.3">
      <c r="B548" s="151" t="s">
        <v>2741</v>
      </c>
      <c r="C548" s="152" t="s">
        <v>2742</v>
      </c>
      <c r="D548" s="153" t="s">
        <v>2212</v>
      </c>
      <c r="E548" s="153" t="s">
        <v>2212</v>
      </c>
      <c r="F548" s="154">
        <v>1630489670109</v>
      </c>
      <c r="G548" s="155" t="s">
        <v>2212</v>
      </c>
      <c r="H548" s="155" t="s">
        <v>2212</v>
      </c>
      <c r="I548" s="155" t="s">
        <v>2212</v>
      </c>
      <c r="J548" s="156" t="s">
        <v>65</v>
      </c>
      <c r="K548" s="157">
        <v>0</v>
      </c>
      <c r="L548" s="158">
        <v>0</v>
      </c>
      <c r="M548" s="159" t="s">
        <v>65</v>
      </c>
      <c r="N548" s="159">
        <v>0</v>
      </c>
      <c r="O548" s="160"/>
      <c r="P548" s="161"/>
      <c r="Q548" s="151"/>
    </row>
    <row r="549" spans="2:17" ht="15.75" thickBot="1" x14ac:dyDescent="0.3">
      <c r="B549" s="151" t="s">
        <v>2488</v>
      </c>
      <c r="C549" s="152" t="s">
        <v>2743</v>
      </c>
      <c r="D549" s="153" t="s">
        <v>2212</v>
      </c>
      <c r="E549" s="153" t="s">
        <v>2212</v>
      </c>
      <c r="F549" s="154">
        <v>2370394940101</v>
      </c>
      <c r="G549" s="155" t="s">
        <v>2212</v>
      </c>
      <c r="H549" s="155" t="s">
        <v>2212</v>
      </c>
      <c r="I549" s="155" t="s">
        <v>2212</v>
      </c>
      <c r="J549" s="156" t="s">
        <v>65</v>
      </c>
      <c r="K549" s="157">
        <v>0</v>
      </c>
      <c r="L549" s="158">
        <v>0</v>
      </c>
      <c r="M549" s="159" t="s">
        <v>65</v>
      </c>
      <c r="N549" s="159">
        <v>0</v>
      </c>
      <c r="O549" s="160"/>
      <c r="P549" s="161"/>
      <c r="Q549" s="151"/>
    </row>
    <row r="550" spans="2:17" ht="15.75" thickBot="1" x14ac:dyDescent="0.3">
      <c r="B550" s="151" t="s">
        <v>2488</v>
      </c>
      <c r="C550" s="152" t="s">
        <v>2744</v>
      </c>
      <c r="D550" s="153" t="s">
        <v>2212</v>
      </c>
      <c r="E550" s="153" t="s">
        <v>2212</v>
      </c>
      <c r="F550" s="154">
        <v>2382718460101</v>
      </c>
      <c r="G550" s="155" t="s">
        <v>2212</v>
      </c>
      <c r="H550" s="155" t="s">
        <v>2212</v>
      </c>
      <c r="I550" s="155" t="s">
        <v>2212</v>
      </c>
      <c r="J550" s="156" t="s">
        <v>65</v>
      </c>
      <c r="K550" s="157">
        <v>0</v>
      </c>
      <c r="L550" s="158">
        <v>0</v>
      </c>
      <c r="M550" s="159" t="s">
        <v>65</v>
      </c>
      <c r="N550" s="159">
        <v>0</v>
      </c>
      <c r="O550" s="160"/>
      <c r="P550" s="161"/>
      <c r="Q550" s="151"/>
    </row>
    <row r="551" spans="2:17" ht="15.75" thickBot="1" x14ac:dyDescent="0.3">
      <c r="B551" s="151" t="s">
        <v>2644</v>
      </c>
      <c r="C551" s="152" t="s">
        <v>2738</v>
      </c>
      <c r="D551" s="153" t="s">
        <v>2212</v>
      </c>
      <c r="E551" s="153" t="s">
        <v>2212</v>
      </c>
      <c r="F551" s="154">
        <v>2423054660109</v>
      </c>
      <c r="G551" s="155" t="s">
        <v>2212</v>
      </c>
      <c r="H551" s="155" t="s">
        <v>2212</v>
      </c>
      <c r="I551" s="155" t="s">
        <v>2212</v>
      </c>
      <c r="J551" s="156" t="s">
        <v>65</v>
      </c>
      <c r="K551" s="157">
        <v>0</v>
      </c>
      <c r="L551" s="158">
        <v>0</v>
      </c>
      <c r="M551" s="159" t="s">
        <v>65</v>
      </c>
      <c r="N551" s="159">
        <v>0</v>
      </c>
      <c r="O551" s="160"/>
      <c r="P551" s="161"/>
      <c r="Q551" s="151"/>
    </row>
    <row r="552" spans="2:17" ht="15.75" thickBot="1" x14ac:dyDescent="0.3">
      <c r="B552" s="151" t="s">
        <v>2745</v>
      </c>
      <c r="C552" s="152" t="s">
        <v>2746</v>
      </c>
      <c r="D552" s="153" t="s">
        <v>2212</v>
      </c>
      <c r="E552" s="153" t="s">
        <v>2212</v>
      </c>
      <c r="F552" s="154">
        <v>2006894950101</v>
      </c>
      <c r="G552" s="155" t="s">
        <v>2212</v>
      </c>
      <c r="H552" s="155" t="s">
        <v>2212</v>
      </c>
      <c r="I552" s="155" t="s">
        <v>2212</v>
      </c>
      <c r="J552" s="156" t="s">
        <v>65</v>
      </c>
      <c r="K552" s="157">
        <v>0</v>
      </c>
      <c r="L552" s="158">
        <v>0</v>
      </c>
      <c r="M552" s="159" t="s">
        <v>65</v>
      </c>
      <c r="N552" s="159">
        <v>0</v>
      </c>
      <c r="O552" s="160"/>
      <c r="P552" s="161"/>
      <c r="Q552" s="151"/>
    </row>
    <row r="553" spans="2:17" ht="15.75" thickBot="1" x14ac:dyDescent="0.3">
      <c r="B553" s="151" t="s">
        <v>2694</v>
      </c>
      <c r="C553" s="152" t="s">
        <v>2747</v>
      </c>
      <c r="D553" s="153" t="s">
        <v>2212</v>
      </c>
      <c r="E553" s="153" t="s">
        <v>2212</v>
      </c>
      <c r="F553" s="154">
        <v>2455843740109</v>
      </c>
      <c r="G553" s="155" t="s">
        <v>2212</v>
      </c>
      <c r="H553" s="155" t="s">
        <v>2212</v>
      </c>
      <c r="I553" s="155" t="s">
        <v>2212</v>
      </c>
      <c r="J553" s="156" t="s">
        <v>65</v>
      </c>
      <c r="K553" s="157">
        <v>0</v>
      </c>
      <c r="L553" s="158">
        <v>0</v>
      </c>
      <c r="M553" s="159" t="s">
        <v>65</v>
      </c>
      <c r="N553" s="159">
        <v>0</v>
      </c>
      <c r="O553" s="160"/>
      <c r="P553" s="161"/>
      <c r="Q553" s="151"/>
    </row>
    <row r="554" spans="2:17" ht="15.75" thickBot="1" x14ac:dyDescent="0.3">
      <c r="B554" s="151" t="s">
        <v>2748</v>
      </c>
      <c r="C554" s="152" t="s">
        <v>2749</v>
      </c>
      <c r="D554" s="153" t="s">
        <v>2212</v>
      </c>
      <c r="E554" s="153" t="s">
        <v>2212</v>
      </c>
      <c r="F554" s="154">
        <v>2628370130109</v>
      </c>
      <c r="G554" s="155" t="s">
        <v>2212</v>
      </c>
      <c r="H554" s="155" t="s">
        <v>2212</v>
      </c>
      <c r="I554" s="155" t="s">
        <v>2212</v>
      </c>
      <c r="J554" s="156" t="s">
        <v>65</v>
      </c>
      <c r="K554" s="157">
        <v>0</v>
      </c>
      <c r="L554" s="158">
        <v>0</v>
      </c>
      <c r="M554" s="159" t="s">
        <v>65</v>
      </c>
      <c r="N554" s="159">
        <v>0</v>
      </c>
      <c r="O554" s="160"/>
      <c r="P554" s="161"/>
      <c r="Q554" s="151"/>
    </row>
    <row r="555" spans="2:17" ht="15.75" thickBot="1" x14ac:dyDescent="0.3">
      <c r="B555" s="151" t="s">
        <v>2750</v>
      </c>
      <c r="C555" s="152" t="s">
        <v>2751</v>
      </c>
      <c r="D555" s="153" t="s">
        <v>2212</v>
      </c>
      <c r="E555" s="153" t="s">
        <v>2212</v>
      </c>
      <c r="F555" s="154">
        <v>1905628620109</v>
      </c>
      <c r="G555" s="155" t="s">
        <v>2212</v>
      </c>
      <c r="H555" s="155" t="s">
        <v>2212</v>
      </c>
      <c r="I555" s="155" t="s">
        <v>2212</v>
      </c>
      <c r="J555" s="156" t="s">
        <v>65</v>
      </c>
      <c r="K555" s="157">
        <v>0</v>
      </c>
      <c r="L555" s="158">
        <v>0</v>
      </c>
      <c r="M555" s="159" t="s">
        <v>65</v>
      </c>
      <c r="N555" s="159">
        <v>0</v>
      </c>
      <c r="O555" s="160"/>
      <c r="P555" s="161"/>
      <c r="Q555" s="151"/>
    </row>
    <row r="556" spans="2:17" ht="15.75" thickBot="1" x14ac:dyDescent="0.3">
      <c r="B556" s="151" t="s">
        <v>2488</v>
      </c>
      <c r="C556" s="152" t="s">
        <v>2555</v>
      </c>
      <c r="D556" s="153" t="s">
        <v>2212</v>
      </c>
      <c r="E556" s="153" t="s">
        <v>2212</v>
      </c>
      <c r="F556" s="154">
        <v>2633968270109</v>
      </c>
      <c r="G556" s="155" t="s">
        <v>2212</v>
      </c>
      <c r="H556" s="155" t="s">
        <v>2212</v>
      </c>
      <c r="I556" s="155" t="s">
        <v>2212</v>
      </c>
      <c r="J556" s="156" t="s">
        <v>65</v>
      </c>
      <c r="K556" s="157">
        <v>0</v>
      </c>
      <c r="L556" s="158">
        <v>0</v>
      </c>
      <c r="M556" s="159" t="s">
        <v>65</v>
      </c>
      <c r="N556" s="159">
        <v>0</v>
      </c>
      <c r="O556" s="160"/>
      <c r="P556" s="161"/>
      <c r="Q556" s="151"/>
    </row>
    <row r="557" spans="2:17" ht="15.75" thickBot="1" x14ac:dyDescent="0.3">
      <c r="B557" s="151" t="s">
        <v>2589</v>
      </c>
      <c r="C557" s="152" t="s">
        <v>2752</v>
      </c>
      <c r="D557" s="153" t="s">
        <v>2212</v>
      </c>
      <c r="E557" s="153" t="s">
        <v>2212</v>
      </c>
      <c r="F557" s="154">
        <v>2244421710101</v>
      </c>
      <c r="G557" s="155" t="s">
        <v>2212</v>
      </c>
      <c r="H557" s="155" t="s">
        <v>2212</v>
      </c>
      <c r="I557" s="155" t="s">
        <v>2212</v>
      </c>
      <c r="J557" s="156" t="s">
        <v>65</v>
      </c>
      <c r="K557" s="157">
        <v>0</v>
      </c>
      <c r="L557" s="158">
        <v>0</v>
      </c>
      <c r="M557" s="159" t="s">
        <v>65</v>
      </c>
      <c r="N557" s="159">
        <v>0</v>
      </c>
      <c r="O557" s="160"/>
      <c r="P557" s="161"/>
      <c r="Q557" s="151"/>
    </row>
    <row r="558" spans="2:17" ht="15.75" thickBot="1" x14ac:dyDescent="0.3">
      <c r="B558" s="151" t="s">
        <v>2753</v>
      </c>
      <c r="C558" s="152" t="s">
        <v>2555</v>
      </c>
      <c r="D558" s="153" t="s">
        <v>2212</v>
      </c>
      <c r="E558" s="153" t="s">
        <v>2212</v>
      </c>
      <c r="F558" s="154">
        <v>1836397310109</v>
      </c>
      <c r="G558" s="155" t="s">
        <v>2212</v>
      </c>
      <c r="H558" s="155" t="s">
        <v>2212</v>
      </c>
      <c r="I558" s="155" t="s">
        <v>2212</v>
      </c>
      <c r="J558" s="156" t="s">
        <v>65</v>
      </c>
      <c r="K558" s="157">
        <v>0</v>
      </c>
      <c r="L558" s="158">
        <v>0</v>
      </c>
      <c r="M558" s="159" t="s">
        <v>65</v>
      </c>
      <c r="N558" s="159">
        <v>0</v>
      </c>
      <c r="O558" s="160"/>
      <c r="P558" s="161"/>
      <c r="Q558" s="151"/>
    </row>
    <row r="559" spans="2:17" ht="15.75" thickBot="1" x14ac:dyDescent="0.3">
      <c r="B559" s="151" t="s">
        <v>2754</v>
      </c>
      <c r="C559" s="152" t="s">
        <v>1531</v>
      </c>
      <c r="D559" s="153" t="s">
        <v>2212</v>
      </c>
      <c r="E559" s="153" t="s">
        <v>2212</v>
      </c>
      <c r="F559" s="154">
        <v>2271155110109</v>
      </c>
      <c r="G559" s="155" t="s">
        <v>2212</v>
      </c>
      <c r="H559" s="155" t="s">
        <v>2212</v>
      </c>
      <c r="I559" s="155" t="s">
        <v>2212</v>
      </c>
      <c r="J559" s="156" t="s">
        <v>65</v>
      </c>
      <c r="K559" s="157">
        <v>0</v>
      </c>
      <c r="L559" s="158">
        <v>0</v>
      </c>
      <c r="M559" s="159" t="s">
        <v>65</v>
      </c>
      <c r="N559" s="159">
        <v>0</v>
      </c>
      <c r="O559" s="160"/>
      <c r="P559" s="161"/>
      <c r="Q559" s="151"/>
    </row>
    <row r="560" spans="2:17" ht="15.75" thickBot="1" x14ac:dyDescent="0.3">
      <c r="B560" s="151" t="s">
        <v>2639</v>
      </c>
      <c r="C560" s="152" t="s">
        <v>2416</v>
      </c>
      <c r="D560" s="153" t="s">
        <v>2212</v>
      </c>
      <c r="E560" s="153" t="s">
        <v>2212</v>
      </c>
      <c r="F560" s="154">
        <v>2790529360116</v>
      </c>
      <c r="G560" s="155" t="s">
        <v>2212</v>
      </c>
      <c r="H560" s="155" t="s">
        <v>2212</v>
      </c>
      <c r="I560" s="155" t="s">
        <v>2212</v>
      </c>
      <c r="J560" s="156" t="s">
        <v>65</v>
      </c>
      <c r="K560" s="157">
        <v>0</v>
      </c>
      <c r="L560" s="158">
        <v>0</v>
      </c>
      <c r="M560" s="159" t="s">
        <v>65</v>
      </c>
      <c r="N560" s="159">
        <v>0</v>
      </c>
      <c r="O560" s="160"/>
      <c r="P560" s="161"/>
      <c r="Q560" s="151"/>
    </row>
    <row r="561" spans="2:17" ht="15.75" thickBot="1" x14ac:dyDescent="0.3">
      <c r="B561" s="151" t="s">
        <v>2437</v>
      </c>
      <c r="C561" s="152" t="s">
        <v>2749</v>
      </c>
      <c r="D561" s="153" t="s">
        <v>2212</v>
      </c>
      <c r="E561" s="153" t="s">
        <v>2212</v>
      </c>
      <c r="F561" s="154">
        <v>2210616220109</v>
      </c>
      <c r="G561" s="155" t="s">
        <v>2212</v>
      </c>
      <c r="H561" s="155" t="s">
        <v>2212</v>
      </c>
      <c r="I561" s="155" t="s">
        <v>2212</v>
      </c>
      <c r="J561" s="156" t="s">
        <v>65</v>
      </c>
      <c r="K561" s="157">
        <v>0</v>
      </c>
      <c r="L561" s="158">
        <v>0</v>
      </c>
      <c r="M561" s="159" t="s">
        <v>65</v>
      </c>
      <c r="N561" s="159">
        <v>0</v>
      </c>
      <c r="O561" s="160"/>
      <c r="P561" s="161"/>
      <c r="Q561" s="151"/>
    </row>
    <row r="562" spans="2:17" ht="15.75" thickBot="1" x14ac:dyDescent="0.3">
      <c r="B562" s="151" t="s">
        <v>1895</v>
      </c>
      <c r="C562" s="152" t="s">
        <v>2703</v>
      </c>
      <c r="D562" s="153" t="s">
        <v>2212</v>
      </c>
      <c r="E562" s="153" t="s">
        <v>2212</v>
      </c>
      <c r="F562" s="154">
        <v>2631491020101</v>
      </c>
      <c r="G562" s="155" t="s">
        <v>2212</v>
      </c>
      <c r="H562" s="155" t="s">
        <v>2212</v>
      </c>
      <c r="I562" s="155" t="s">
        <v>2212</v>
      </c>
      <c r="J562" s="156" t="s">
        <v>65</v>
      </c>
      <c r="K562" s="157">
        <v>0</v>
      </c>
      <c r="L562" s="158">
        <v>0</v>
      </c>
      <c r="M562" s="159" t="s">
        <v>65</v>
      </c>
      <c r="N562" s="159">
        <v>0</v>
      </c>
      <c r="O562" s="160"/>
      <c r="P562" s="161"/>
      <c r="Q562" s="151"/>
    </row>
    <row r="563" spans="2:17" ht="15.75" thickBot="1" x14ac:dyDescent="0.3">
      <c r="B563" s="151" t="s">
        <v>2451</v>
      </c>
      <c r="C563" s="152" t="s">
        <v>2755</v>
      </c>
      <c r="D563" s="153" t="s">
        <v>2212</v>
      </c>
      <c r="E563" s="153" t="s">
        <v>2212</v>
      </c>
      <c r="F563" s="154">
        <v>2414653030109</v>
      </c>
      <c r="G563" s="155" t="s">
        <v>2212</v>
      </c>
      <c r="H563" s="155" t="s">
        <v>2212</v>
      </c>
      <c r="I563" s="155" t="s">
        <v>2212</v>
      </c>
      <c r="J563" s="156" t="s">
        <v>65</v>
      </c>
      <c r="K563" s="157">
        <v>0</v>
      </c>
      <c r="L563" s="158">
        <v>0</v>
      </c>
      <c r="M563" s="159" t="s">
        <v>65</v>
      </c>
      <c r="N563" s="159">
        <v>0</v>
      </c>
      <c r="O563" s="160"/>
      <c r="P563" s="161"/>
      <c r="Q563" s="151"/>
    </row>
    <row r="564" spans="2:17" ht="15.75" thickBot="1" x14ac:dyDescent="0.3">
      <c r="B564" s="151" t="s">
        <v>2531</v>
      </c>
      <c r="C564" s="152" t="s">
        <v>2756</v>
      </c>
      <c r="D564" s="153" t="s">
        <v>2212</v>
      </c>
      <c r="E564" s="153" t="s">
        <v>2212</v>
      </c>
      <c r="F564" s="154">
        <v>2264894180109</v>
      </c>
      <c r="G564" s="155" t="s">
        <v>2212</v>
      </c>
      <c r="H564" s="155" t="s">
        <v>2212</v>
      </c>
      <c r="I564" s="155" t="s">
        <v>2212</v>
      </c>
      <c r="J564" s="156" t="s">
        <v>65</v>
      </c>
      <c r="K564" s="157">
        <v>0</v>
      </c>
      <c r="L564" s="158">
        <v>0</v>
      </c>
      <c r="M564" s="159" t="s">
        <v>65</v>
      </c>
      <c r="N564" s="159">
        <v>0</v>
      </c>
      <c r="O564" s="160"/>
      <c r="P564" s="161"/>
      <c r="Q564" s="151"/>
    </row>
    <row r="565" spans="2:17" ht="15.75" thickBot="1" x14ac:dyDescent="0.3">
      <c r="B565" s="151" t="s">
        <v>2757</v>
      </c>
      <c r="C565" s="152" t="s">
        <v>2758</v>
      </c>
      <c r="D565" s="153" t="s">
        <v>2212</v>
      </c>
      <c r="E565" s="153" t="s">
        <v>2212</v>
      </c>
      <c r="F565" s="154">
        <v>2281095740101</v>
      </c>
      <c r="G565" s="155" t="s">
        <v>2212</v>
      </c>
      <c r="H565" s="155" t="s">
        <v>2212</v>
      </c>
      <c r="I565" s="155" t="s">
        <v>2212</v>
      </c>
      <c r="J565" s="156" t="s">
        <v>65</v>
      </c>
      <c r="K565" s="157">
        <v>0</v>
      </c>
      <c r="L565" s="158">
        <v>0</v>
      </c>
      <c r="M565" s="159" t="s">
        <v>65</v>
      </c>
      <c r="N565" s="159">
        <v>0</v>
      </c>
      <c r="O565" s="160"/>
      <c r="P565" s="161"/>
      <c r="Q565" s="151"/>
    </row>
    <row r="566" spans="2:17" ht="15.75" thickBot="1" x14ac:dyDescent="0.3">
      <c r="B566" s="151" t="s">
        <v>2629</v>
      </c>
      <c r="C566" s="152" t="s">
        <v>2433</v>
      </c>
      <c r="D566" s="153" t="s">
        <v>2212</v>
      </c>
      <c r="E566" s="153" t="s">
        <v>2212</v>
      </c>
      <c r="F566" s="154">
        <v>2589267590101</v>
      </c>
      <c r="G566" s="155" t="s">
        <v>2212</v>
      </c>
      <c r="H566" s="155" t="s">
        <v>2212</v>
      </c>
      <c r="I566" s="155" t="s">
        <v>2212</v>
      </c>
      <c r="J566" s="156" t="s">
        <v>65</v>
      </c>
      <c r="K566" s="157">
        <v>0</v>
      </c>
      <c r="L566" s="158">
        <v>0</v>
      </c>
      <c r="M566" s="159" t="s">
        <v>65</v>
      </c>
      <c r="N566" s="159">
        <v>0</v>
      </c>
      <c r="O566" s="160"/>
      <c r="P566" s="161"/>
      <c r="Q566" s="151"/>
    </row>
    <row r="567" spans="2:17" ht="15.75" thickBot="1" x14ac:dyDescent="0.3">
      <c r="B567" s="151" t="s">
        <v>2759</v>
      </c>
      <c r="C567" s="152" t="s">
        <v>2530</v>
      </c>
      <c r="D567" s="153" t="s">
        <v>2212</v>
      </c>
      <c r="E567" s="153" t="s">
        <v>2212</v>
      </c>
      <c r="F567" s="154">
        <v>2484105200101</v>
      </c>
      <c r="G567" s="155" t="s">
        <v>2212</v>
      </c>
      <c r="H567" s="155" t="s">
        <v>2212</v>
      </c>
      <c r="I567" s="155" t="s">
        <v>2212</v>
      </c>
      <c r="J567" s="156" t="s">
        <v>65</v>
      </c>
      <c r="K567" s="157">
        <v>0</v>
      </c>
      <c r="L567" s="158">
        <v>0</v>
      </c>
      <c r="M567" s="159" t="s">
        <v>65</v>
      </c>
      <c r="N567" s="159">
        <v>0</v>
      </c>
      <c r="O567" s="160"/>
      <c r="P567" s="161"/>
      <c r="Q567" s="151"/>
    </row>
    <row r="568" spans="2:17" ht="15.75" thickBot="1" x14ac:dyDescent="0.3">
      <c r="B568" s="151" t="s">
        <v>2488</v>
      </c>
      <c r="C568" s="152" t="s">
        <v>2760</v>
      </c>
      <c r="D568" s="153" t="s">
        <v>2212</v>
      </c>
      <c r="E568" s="153" t="s">
        <v>2212</v>
      </c>
      <c r="F568" s="154">
        <v>1631130770101</v>
      </c>
      <c r="G568" s="155" t="s">
        <v>2212</v>
      </c>
      <c r="H568" s="155" t="s">
        <v>2212</v>
      </c>
      <c r="I568" s="155" t="s">
        <v>2212</v>
      </c>
      <c r="J568" s="156" t="s">
        <v>65</v>
      </c>
      <c r="K568" s="157">
        <v>0</v>
      </c>
      <c r="L568" s="158">
        <v>0</v>
      </c>
      <c r="M568" s="159" t="s">
        <v>65</v>
      </c>
      <c r="N568" s="159">
        <v>0</v>
      </c>
      <c r="O568" s="160"/>
      <c r="P568" s="161"/>
      <c r="Q568" s="151"/>
    </row>
    <row r="569" spans="2:17" ht="15.75" thickBot="1" x14ac:dyDescent="0.3">
      <c r="B569" s="151" t="s">
        <v>2537</v>
      </c>
      <c r="C569" s="152" t="s">
        <v>1457</v>
      </c>
      <c r="D569" s="153" t="s">
        <v>2212</v>
      </c>
      <c r="E569" s="153" t="s">
        <v>2212</v>
      </c>
      <c r="F569" s="154">
        <v>1696688000105</v>
      </c>
      <c r="G569" s="155" t="s">
        <v>2212</v>
      </c>
      <c r="H569" s="155" t="s">
        <v>2212</v>
      </c>
      <c r="I569" s="155" t="s">
        <v>2212</v>
      </c>
      <c r="J569" s="156" t="s">
        <v>65</v>
      </c>
      <c r="K569" s="157">
        <v>0</v>
      </c>
      <c r="L569" s="158">
        <v>0</v>
      </c>
      <c r="M569" s="159" t="s">
        <v>65</v>
      </c>
      <c r="N569" s="159">
        <v>0</v>
      </c>
      <c r="O569" s="160"/>
      <c r="P569" s="161"/>
      <c r="Q569" s="151"/>
    </row>
    <row r="570" spans="2:17" ht="15.75" thickBot="1" x14ac:dyDescent="0.3">
      <c r="B570" s="151" t="s">
        <v>2761</v>
      </c>
      <c r="C570" s="152" t="s">
        <v>2762</v>
      </c>
      <c r="D570" s="153" t="s">
        <v>2212</v>
      </c>
      <c r="E570" s="153" t="s">
        <v>2212</v>
      </c>
      <c r="F570" s="154">
        <v>2424687640101</v>
      </c>
      <c r="G570" s="155" t="s">
        <v>2212</v>
      </c>
      <c r="H570" s="155" t="s">
        <v>2212</v>
      </c>
      <c r="I570" s="155" t="s">
        <v>2212</v>
      </c>
      <c r="J570" s="156" t="s">
        <v>65</v>
      </c>
      <c r="K570" s="157">
        <v>0</v>
      </c>
      <c r="L570" s="158">
        <v>0</v>
      </c>
      <c r="M570" s="159" t="s">
        <v>65</v>
      </c>
      <c r="N570" s="159">
        <v>0</v>
      </c>
      <c r="O570" s="160"/>
      <c r="P570" s="161"/>
      <c r="Q570" s="151"/>
    </row>
    <row r="571" spans="2:17" ht="15.75" thickBot="1" x14ac:dyDescent="0.3">
      <c r="B571" s="151" t="s">
        <v>2426</v>
      </c>
      <c r="C571" s="152" t="s">
        <v>2763</v>
      </c>
      <c r="D571" s="153" t="s">
        <v>2212</v>
      </c>
      <c r="E571" s="153" t="s">
        <v>2212</v>
      </c>
      <c r="F571" s="154">
        <v>1709502470101</v>
      </c>
      <c r="G571" s="155" t="s">
        <v>2212</v>
      </c>
      <c r="H571" s="155" t="s">
        <v>2212</v>
      </c>
      <c r="I571" s="155" t="s">
        <v>2212</v>
      </c>
      <c r="J571" s="156" t="s">
        <v>65</v>
      </c>
      <c r="K571" s="157">
        <v>0</v>
      </c>
      <c r="L571" s="158">
        <v>0</v>
      </c>
      <c r="M571" s="159" t="s">
        <v>65</v>
      </c>
      <c r="N571" s="159">
        <v>0</v>
      </c>
      <c r="O571" s="160"/>
      <c r="P571" s="161"/>
      <c r="Q571" s="151"/>
    </row>
    <row r="572" spans="2:17" ht="15.75" thickBot="1" x14ac:dyDescent="0.3">
      <c r="B572" s="151" t="s">
        <v>2764</v>
      </c>
      <c r="C572" s="152" t="s">
        <v>2765</v>
      </c>
      <c r="D572" s="153" t="s">
        <v>2212</v>
      </c>
      <c r="E572" s="153" t="s">
        <v>2212</v>
      </c>
      <c r="F572" s="154">
        <v>1911474510101</v>
      </c>
      <c r="G572" s="155" t="s">
        <v>2212</v>
      </c>
      <c r="H572" s="155" t="s">
        <v>2212</v>
      </c>
      <c r="I572" s="155" t="s">
        <v>2212</v>
      </c>
      <c r="J572" s="156" t="s">
        <v>65</v>
      </c>
      <c r="K572" s="157">
        <v>0</v>
      </c>
      <c r="L572" s="158">
        <v>0</v>
      </c>
      <c r="M572" s="159" t="s">
        <v>65</v>
      </c>
      <c r="N572" s="159">
        <v>0</v>
      </c>
      <c r="O572" s="160"/>
      <c r="P572" s="161"/>
      <c r="Q572" s="151"/>
    </row>
    <row r="573" spans="2:17" ht="15.75" thickBot="1" x14ac:dyDescent="0.3">
      <c r="B573" s="151" t="s">
        <v>2766</v>
      </c>
      <c r="C573" s="152" t="s">
        <v>2767</v>
      </c>
      <c r="D573" s="153" t="s">
        <v>2212</v>
      </c>
      <c r="E573" s="153" t="s">
        <v>2212</v>
      </c>
      <c r="F573" s="154">
        <v>1857144472009</v>
      </c>
      <c r="G573" s="155" t="s">
        <v>2212</v>
      </c>
      <c r="H573" s="155" t="s">
        <v>2212</v>
      </c>
      <c r="I573" s="155" t="s">
        <v>2212</v>
      </c>
      <c r="J573" s="156" t="s">
        <v>65</v>
      </c>
      <c r="K573" s="157">
        <v>0</v>
      </c>
      <c r="L573" s="158">
        <v>0</v>
      </c>
      <c r="M573" s="159" t="s">
        <v>65</v>
      </c>
      <c r="N573" s="159">
        <v>0</v>
      </c>
      <c r="O573" s="160"/>
      <c r="P573" s="161"/>
      <c r="Q573" s="151"/>
    </row>
    <row r="574" spans="2:17" ht="15.75" thickBot="1" x14ac:dyDescent="0.3">
      <c r="B574" s="151" t="s">
        <v>2768</v>
      </c>
      <c r="C574" s="152" t="s">
        <v>2433</v>
      </c>
      <c r="D574" s="153" t="s">
        <v>2212</v>
      </c>
      <c r="E574" s="153" t="s">
        <v>2212</v>
      </c>
      <c r="F574" s="154">
        <v>2607288530101</v>
      </c>
      <c r="G574" s="155" t="s">
        <v>2212</v>
      </c>
      <c r="H574" s="155" t="s">
        <v>2212</v>
      </c>
      <c r="I574" s="155" t="s">
        <v>2212</v>
      </c>
      <c r="J574" s="156" t="s">
        <v>65</v>
      </c>
      <c r="K574" s="157">
        <v>0</v>
      </c>
      <c r="L574" s="158">
        <v>0</v>
      </c>
      <c r="M574" s="159" t="s">
        <v>65</v>
      </c>
      <c r="N574" s="159">
        <v>0</v>
      </c>
      <c r="O574" s="160"/>
      <c r="P574" s="161"/>
      <c r="Q574" s="151"/>
    </row>
    <row r="575" spans="2:17" ht="15.75" thickBot="1" x14ac:dyDescent="0.3">
      <c r="B575" s="151" t="s">
        <v>2769</v>
      </c>
      <c r="C575" s="152" t="s">
        <v>2770</v>
      </c>
      <c r="D575" s="153" t="s">
        <v>2212</v>
      </c>
      <c r="E575" s="153" t="s">
        <v>2212</v>
      </c>
      <c r="F575" s="154">
        <v>2605363340208</v>
      </c>
      <c r="G575" s="155" t="s">
        <v>2212</v>
      </c>
      <c r="H575" s="155" t="s">
        <v>2212</v>
      </c>
      <c r="I575" s="155" t="s">
        <v>2212</v>
      </c>
      <c r="J575" s="156" t="s">
        <v>65</v>
      </c>
      <c r="K575" s="157">
        <v>0</v>
      </c>
      <c r="L575" s="158">
        <v>0</v>
      </c>
      <c r="M575" s="159" t="s">
        <v>65</v>
      </c>
      <c r="N575" s="159">
        <v>0</v>
      </c>
      <c r="O575" s="160"/>
      <c r="P575" s="161"/>
      <c r="Q575" s="151"/>
    </row>
    <row r="576" spans="2:17" ht="15.75" thickBot="1" x14ac:dyDescent="0.3">
      <c r="B576" s="151" t="s">
        <v>1740</v>
      </c>
      <c r="C576" s="152" t="s">
        <v>2635</v>
      </c>
      <c r="D576" s="153" t="s">
        <v>2212</v>
      </c>
      <c r="E576" s="153" t="s">
        <v>2212</v>
      </c>
      <c r="F576" s="154">
        <v>2348690890904</v>
      </c>
      <c r="G576" s="155" t="s">
        <v>2212</v>
      </c>
      <c r="H576" s="155" t="s">
        <v>2212</v>
      </c>
      <c r="I576" s="155" t="s">
        <v>2212</v>
      </c>
      <c r="J576" s="156" t="s">
        <v>65</v>
      </c>
      <c r="K576" s="157">
        <v>0</v>
      </c>
      <c r="L576" s="158">
        <v>0</v>
      </c>
      <c r="M576" s="159" t="s">
        <v>65</v>
      </c>
      <c r="N576" s="159">
        <v>0</v>
      </c>
      <c r="O576" s="160"/>
      <c r="P576" s="161"/>
      <c r="Q576" s="151"/>
    </row>
    <row r="577" spans="2:17" ht="15.75" thickBot="1" x14ac:dyDescent="0.3">
      <c r="B577" s="151" t="s">
        <v>2771</v>
      </c>
      <c r="C577" s="152" t="s">
        <v>1655</v>
      </c>
      <c r="D577" s="153" t="s">
        <v>2212</v>
      </c>
      <c r="E577" s="153" t="s">
        <v>2212</v>
      </c>
      <c r="F577" s="154">
        <v>1850796440101</v>
      </c>
      <c r="G577" s="155" t="s">
        <v>2212</v>
      </c>
      <c r="H577" s="155" t="s">
        <v>2212</v>
      </c>
      <c r="I577" s="155" t="s">
        <v>2212</v>
      </c>
      <c r="J577" s="156" t="s">
        <v>65</v>
      </c>
      <c r="K577" s="157">
        <v>0</v>
      </c>
      <c r="L577" s="158">
        <v>0</v>
      </c>
      <c r="M577" s="159" t="s">
        <v>65</v>
      </c>
      <c r="N577" s="159">
        <v>0</v>
      </c>
      <c r="O577" s="160"/>
      <c r="P577" s="161"/>
      <c r="Q577" s="151"/>
    </row>
    <row r="578" spans="2:17" ht="15.75" thickBot="1" x14ac:dyDescent="0.3">
      <c r="B578" s="151" t="s">
        <v>2772</v>
      </c>
      <c r="C578" s="152" t="s">
        <v>510</v>
      </c>
      <c r="D578" s="153" t="s">
        <v>2212</v>
      </c>
      <c r="E578" s="153" t="s">
        <v>2212</v>
      </c>
      <c r="F578" s="154">
        <v>1632720772212</v>
      </c>
      <c r="G578" s="155" t="s">
        <v>2212</v>
      </c>
      <c r="H578" s="155" t="s">
        <v>2212</v>
      </c>
      <c r="I578" s="155" t="s">
        <v>2212</v>
      </c>
      <c r="J578" s="156" t="s">
        <v>65</v>
      </c>
      <c r="K578" s="157">
        <v>0</v>
      </c>
      <c r="L578" s="158">
        <v>0</v>
      </c>
      <c r="M578" s="159" t="s">
        <v>65</v>
      </c>
      <c r="N578" s="159">
        <v>0</v>
      </c>
      <c r="O578" s="160"/>
      <c r="P578" s="161"/>
      <c r="Q578" s="151"/>
    </row>
    <row r="579" spans="2:17" ht="15.75" thickBot="1" x14ac:dyDescent="0.3">
      <c r="B579" s="151" t="s">
        <v>2766</v>
      </c>
      <c r="C579" s="152" t="s">
        <v>2666</v>
      </c>
      <c r="D579" s="153" t="s">
        <v>2212</v>
      </c>
      <c r="E579" s="153" t="s">
        <v>2212</v>
      </c>
      <c r="F579" s="154">
        <v>1656331660101</v>
      </c>
      <c r="G579" s="155" t="s">
        <v>2212</v>
      </c>
      <c r="H579" s="155" t="s">
        <v>2212</v>
      </c>
      <c r="I579" s="155" t="s">
        <v>2212</v>
      </c>
      <c r="J579" s="156" t="s">
        <v>65</v>
      </c>
      <c r="K579" s="157">
        <v>0</v>
      </c>
      <c r="L579" s="158">
        <v>0</v>
      </c>
      <c r="M579" s="159" t="s">
        <v>65</v>
      </c>
      <c r="N579" s="159">
        <v>0</v>
      </c>
      <c r="O579" s="160"/>
      <c r="P579" s="161"/>
      <c r="Q579" s="151"/>
    </row>
    <row r="580" spans="2:17" ht="15.75" thickBot="1" x14ac:dyDescent="0.3">
      <c r="B580" s="151" t="s">
        <v>2489</v>
      </c>
      <c r="C580" s="152" t="s">
        <v>2773</v>
      </c>
      <c r="D580" s="153" t="s">
        <v>2212</v>
      </c>
      <c r="E580" s="153" t="s">
        <v>2212</v>
      </c>
      <c r="F580" s="154">
        <v>2398845070101</v>
      </c>
      <c r="G580" s="155" t="s">
        <v>2212</v>
      </c>
      <c r="H580" s="155" t="s">
        <v>2212</v>
      </c>
      <c r="I580" s="155" t="s">
        <v>2212</v>
      </c>
      <c r="J580" s="156" t="s">
        <v>65</v>
      </c>
      <c r="K580" s="157">
        <v>0</v>
      </c>
      <c r="L580" s="158">
        <v>0</v>
      </c>
      <c r="M580" s="159" t="s">
        <v>65</v>
      </c>
      <c r="N580" s="159">
        <v>0</v>
      </c>
      <c r="O580" s="160"/>
      <c r="P580" s="161"/>
      <c r="Q580" s="151"/>
    </row>
    <row r="581" spans="2:17" ht="15.75" thickBot="1" x14ac:dyDescent="0.3">
      <c r="B581" s="151" t="s">
        <v>2774</v>
      </c>
      <c r="C581" s="152" t="s">
        <v>2775</v>
      </c>
      <c r="D581" s="153" t="s">
        <v>2212</v>
      </c>
      <c r="E581" s="153" t="s">
        <v>2212</v>
      </c>
      <c r="F581" s="154">
        <v>2116548840101</v>
      </c>
      <c r="G581" s="155" t="s">
        <v>2212</v>
      </c>
      <c r="H581" s="155" t="s">
        <v>2212</v>
      </c>
      <c r="I581" s="155" t="s">
        <v>2212</v>
      </c>
      <c r="J581" s="156" t="s">
        <v>65</v>
      </c>
      <c r="K581" s="157">
        <v>0</v>
      </c>
      <c r="L581" s="158">
        <v>0</v>
      </c>
      <c r="M581" s="159" t="s">
        <v>65</v>
      </c>
      <c r="N581" s="159">
        <v>0</v>
      </c>
      <c r="O581" s="160"/>
      <c r="P581" s="161"/>
      <c r="Q581" s="151"/>
    </row>
    <row r="582" spans="2:17" x14ac:dyDescent="0.25">
      <c r="B582" s="151" t="s">
        <v>2488</v>
      </c>
      <c r="C582" s="152" t="s">
        <v>2776</v>
      </c>
      <c r="D582" s="153" t="s">
        <v>2212</v>
      </c>
      <c r="E582" s="153" t="s">
        <v>2212</v>
      </c>
      <c r="F582" s="154">
        <v>1652041252205</v>
      </c>
      <c r="G582" s="155" t="s">
        <v>2212</v>
      </c>
      <c r="H582" s="155" t="s">
        <v>2212</v>
      </c>
      <c r="I582" s="155" t="s">
        <v>2212</v>
      </c>
      <c r="J582" s="156" t="s">
        <v>65</v>
      </c>
      <c r="K582" s="157">
        <v>0</v>
      </c>
      <c r="L582" s="158">
        <v>0</v>
      </c>
      <c r="M582" s="159" t="s">
        <v>65</v>
      </c>
      <c r="N582" s="159">
        <v>0</v>
      </c>
      <c r="O582" s="160"/>
      <c r="P582" s="161"/>
      <c r="Q582" s="151"/>
    </row>
  </sheetData>
  <mergeCells count="79">
    <mergeCell ref="B308:C308"/>
    <mergeCell ref="B305:P305"/>
    <mergeCell ref="B306:P306"/>
    <mergeCell ref="B307:F307"/>
    <mergeCell ref="G307:J307"/>
    <mergeCell ref="K307:N307"/>
    <mergeCell ref="O307:P307"/>
    <mergeCell ref="B295:H295"/>
    <mergeCell ref="I295:K295"/>
    <mergeCell ref="L295:N295"/>
    <mergeCell ref="N230:O230"/>
    <mergeCell ref="C233:Q233"/>
    <mergeCell ref="B234:Q234"/>
    <mergeCell ref="B235:F235"/>
    <mergeCell ref="G235:J235"/>
    <mergeCell ref="K235:O235"/>
    <mergeCell ref="P235:Q235"/>
    <mergeCell ref="B236:C236"/>
    <mergeCell ref="B290:P290"/>
    <mergeCell ref="D291:O291"/>
    <mergeCell ref="D293:O293"/>
    <mergeCell ref="B294:O294"/>
    <mergeCell ref="N229:O229"/>
    <mergeCell ref="B193:C193"/>
    <mergeCell ref="B218:P218"/>
    <mergeCell ref="C219:O219"/>
    <mergeCell ref="C221:O221"/>
    <mergeCell ref="B222:O222"/>
    <mergeCell ref="B223:G223"/>
    <mergeCell ref="H223:J223"/>
    <mergeCell ref="K223:M223"/>
    <mergeCell ref="N223:O223"/>
    <mergeCell ref="N224:O224"/>
    <mergeCell ref="N225:O225"/>
    <mergeCell ref="N226:O226"/>
    <mergeCell ref="N227:O227"/>
    <mergeCell ref="N228:O228"/>
    <mergeCell ref="B190:R190"/>
    <mergeCell ref="B191:R191"/>
    <mergeCell ref="B192:F192"/>
    <mergeCell ref="G192:J192"/>
    <mergeCell ref="K192:O192"/>
    <mergeCell ref="O187:P187"/>
    <mergeCell ref="O181:P181"/>
    <mergeCell ref="O182:P182"/>
    <mergeCell ref="O183:P183"/>
    <mergeCell ref="O184:P184"/>
    <mergeCell ref="O185:P185"/>
    <mergeCell ref="O186:P186"/>
    <mergeCell ref="C180:H180"/>
    <mergeCell ref="I180:K180"/>
    <mergeCell ref="L180:N180"/>
    <mergeCell ref="O180:P180"/>
    <mergeCell ref="O16:P16"/>
    <mergeCell ref="C18:Q18"/>
    <mergeCell ref="B19:Q19"/>
    <mergeCell ref="B20:F20"/>
    <mergeCell ref="G20:J20"/>
    <mergeCell ref="K20:O20"/>
    <mergeCell ref="P20:Q20"/>
    <mergeCell ref="B21:C21"/>
    <mergeCell ref="C175:Q175"/>
    <mergeCell ref="D176:P176"/>
    <mergeCell ref="D178:P178"/>
    <mergeCell ref="C179:P179"/>
    <mergeCell ref="O15:P15"/>
    <mergeCell ref="C4:Q4"/>
    <mergeCell ref="D5:P5"/>
    <mergeCell ref="D7:P7"/>
    <mergeCell ref="C8:P8"/>
    <mergeCell ref="C9:H9"/>
    <mergeCell ref="I9:K9"/>
    <mergeCell ref="L9:N9"/>
    <mergeCell ref="O9:P9"/>
    <mergeCell ref="O10:P10"/>
    <mergeCell ref="O11:P11"/>
    <mergeCell ref="O12:P12"/>
    <mergeCell ref="O13:P13"/>
    <mergeCell ref="O14:P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313"/>
  <sheetViews>
    <sheetView workbookViewId="0">
      <selection activeCell="S248" sqref="S248"/>
    </sheetView>
  </sheetViews>
  <sheetFormatPr baseColWidth="10" defaultRowHeight="15" x14ac:dyDescent="0.25"/>
  <cols>
    <col min="6" max="6" width="18.85546875" bestFit="1" customWidth="1"/>
    <col min="16" max="16" width="14.42578125" bestFit="1" customWidth="1"/>
    <col min="17" max="17" width="25.5703125" bestFit="1" customWidth="1"/>
  </cols>
  <sheetData>
    <row r="4" spans="2:17" ht="15.75" x14ac:dyDescent="0.25">
      <c r="B4" s="1"/>
      <c r="C4" s="182" t="s">
        <v>0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</row>
    <row r="5" spans="2:17" x14ac:dyDescent="0.25">
      <c r="B5" s="1"/>
      <c r="C5" s="2" t="s">
        <v>1</v>
      </c>
      <c r="D5" s="183" t="s">
        <v>2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3"/>
    </row>
    <row r="6" spans="2:17" x14ac:dyDescent="0.25">
      <c r="B6" s="1"/>
      <c r="C6" s="4"/>
      <c r="D6" s="5"/>
      <c r="E6" s="5"/>
      <c r="F6" s="5"/>
      <c r="G6" s="6"/>
      <c r="H6" s="6"/>
      <c r="I6" s="6"/>
      <c r="J6" s="6"/>
      <c r="K6" s="5"/>
      <c r="L6" s="5"/>
      <c r="M6" s="5"/>
      <c r="N6" s="5"/>
      <c r="O6" s="5"/>
      <c r="P6" s="5"/>
      <c r="Q6" s="7"/>
    </row>
    <row r="7" spans="2:17" x14ac:dyDescent="0.25">
      <c r="B7" s="1"/>
      <c r="C7" s="2" t="s">
        <v>3</v>
      </c>
      <c r="D7" s="183" t="s">
        <v>52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3"/>
    </row>
    <row r="8" spans="2:17" ht="15.75" thickBot="1" x14ac:dyDescent="0.3">
      <c r="B8" s="8"/>
      <c r="C8" s="184" t="s">
        <v>5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9"/>
    </row>
    <row r="9" spans="2:17" ht="15.75" thickBot="1" x14ac:dyDescent="0.3">
      <c r="B9" s="10"/>
      <c r="C9" s="185" t="s">
        <v>6</v>
      </c>
      <c r="D9" s="186"/>
      <c r="E9" s="186"/>
      <c r="F9" s="186"/>
      <c r="G9" s="186"/>
      <c r="H9" s="187"/>
      <c r="I9" s="185" t="s">
        <v>7</v>
      </c>
      <c r="J9" s="186"/>
      <c r="K9" s="187"/>
      <c r="L9" s="188" t="s">
        <v>8</v>
      </c>
      <c r="M9" s="189"/>
      <c r="N9" s="189"/>
      <c r="O9" s="188" t="s">
        <v>9</v>
      </c>
      <c r="P9" s="190"/>
      <c r="Q9" s="9"/>
    </row>
    <row r="10" spans="2:17" ht="39" thickBot="1" x14ac:dyDescent="0.3">
      <c r="B10" s="10"/>
      <c r="C10" s="11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3" t="s">
        <v>15</v>
      </c>
      <c r="I10" s="11" t="s">
        <v>16</v>
      </c>
      <c r="J10" s="14" t="s">
        <v>17</v>
      </c>
      <c r="K10" s="13" t="s">
        <v>18</v>
      </c>
      <c r="L10" s="15" t="s">
        <v>19</v>
      </c>
      <c r="M10" s="16" t="s">
        <v>20</v>
      </c>
      <c r="N10" s="17" t="s">
        <v>21</v>
      </c>
      <c r="O10" s="191" t="s">
        <v>22</v>
      </c>
      <c r="P10" s="192"/>
      <c r="Q10" s="18"/>
    </row>
    <row r="11" spans="2:17" x14ac:dyDescent="0.25">
      <c r="B11" s="10"/>
      <c r="C11" s="19">
        <v>13</v>
      </c>
      <c r="D11" s="20"/>
      <c r="E11" s="20"/>
      <c r="F11" s="21" t="s">
        <v>23</v>
      </c>
      <c r="G11" s="22"/>
      <c r="H11" s="23" t="s">
        <v>49</v>
      </c>
      <c r="I11" s="24" t="s">
        <v>25</v>
      </c>
      <c r="J11" s="25" t="s">
        <v>53</v>
      </c>
      <c r="K11" s="26">
        <v>286012.61</v>
      </c>
      <c r="L11" s="27">
        <v>1235000</v>
      </c>
      <c r="M11" s="27">
        <v>1574292</v>
      </c>
      <c r="N11" s="27">
        <v>93452</v>
      </c>
      <c r="O11" s="193"/>
      <c r="P11" s="194"/>
      <c r="Q11" s="28"/>
    </row>
    <row r="12" spans="2:17" x14ac:dyDescent="0.25">
      <c r="B12" s="10"/>
      <c r="C12" s="29"/>
      <c r="D12" s="30"/>
      <c r="E12" s="30"/>
      <c r="F12" s="21"/>
      <c r="G12" s="22"/>
      <c r="H12" s="23"/>
      <c r="I12" s="24"/>
      <c r="J12" s="25"/>
      <c r="K12" s="26"/>
      <c r="L12" s="31"/>
      <c r="M12" s="32"/>
      <c r="N12" s="33"/>
      <c r="O12" s="180"/>
      <c r="P12" s="181"/>
      <c r="Q12" s="28"/>
    </row>
    <row r="13" spans="2:17" x14ac:dyDescent="0.25">
      <c r="B13" s="10"/>
      <c r="C13" s="29"/>
      <c r="D13" s="30"/>
      <c r="E13" s="30"/>
      <c r="F13" s="21"/>
      <c r="G13" s="22"/>
      <c r="H13" s="23"/>
      <c r="I13" s="24"/>
      <c r="J13" s="25"/>
      <c r="K13" s="26"/>
      <c r="L13" s="31"/>
      <c r="M13" s="32"/>
      <c r="N13" s="33"/>
      <c r="O13" s="180"/>
      <c r="P13" s="181"/>
      <c r="Q13" s="28"/>
    </row>
    <row r="14" spans="2:17" x14ac:dyDescent="0.25">
      <c r="B14" s="10"/>
      <c r="C14" s="29"/>
      <c r="D14" s="30"/>
      <c r="E14" s="30"/>
      <c r="F14" s="21"/>
      <c r="G14" s="22"/>
      <c r="H14" s="23"/>
      <c r="I14" s="24"/>
      <c r="J14" s="25"/>
      <c r="K14" s="26"/>
      <c r="L14" s="31"/>
      <c r="M14" s="32"/>
      <c r="N14" s="33"/>
      <c r="O14" s="180"/>
      <c r="P14" s="181"/>
      <c r="Q14" s="28"/>
    </row>
    <row r="15" spans="2:17" x14ac:dyDescent="0.25">
      <c r="B15" s="10"/>
      <c r="C15" s="29"/>
      <c r="D15" s="30"/>
      <c r="E15" s="30"/>
      <c r="F15" s="34"/>
      <c r="G15" s="35"/>
      <c r="H15" s="36"/>
      <c r="I15" s="37"/>
      <c r="J15" s="38"/>
      <c r="K15" s="39"/>
      <c r="L15" s="40"/>
      <c r="M15" s="41"/>
      <c r="N15" s="42"/>
      <c r="O15" s="180"/>
      <c r="P15" s="181"/>
      <c r="Q15" s="28"/>
    </row>
    <row r="16" spans="2:17" ht="15.75" thickBot="1" x14ac:dyDescent="0.3">
      <c r="B16" s="10"/>
      <c r="C16" s="43"/>
      <c r="D16" s="44"/>
      <c r="E16" s="44"/>
      <c r="F16" s="45"/>
      <c r="G16" s="46"/>
      <c r="H16" s="47"/>
      <c r="I16" s="48"/>
      <c r="J16" s="49"/>
      <c r="K16" s="50"/>
      <c r="L16" s="51"/>
      <c r="M16" s="52"/>
      <c r="N16" s="53"/>
      <c r="O16" s="195"/>
      <c r="P16" s="196"/>
      <c r="Q16" s="28"/>
    </row>
    <row r="17" spans="2:17" x14ac:dyDescent="0.25">
      <c r="B17" s="10"/>
      <c r="C17" s="28"/>
      <c r="D17" s="28"/>
      <c r="E17" s="28"/>
      <c r="F17" s="28"/>
      <c r="G17" s="54"/>
      <c r="H17" s="54"/>
      <c r="I17" s="54"/>
      <c r="J17" s="54"/>
      <c r="K17" s="28"/>
      <c r="L17" s="28"/>
      <c r="M17" s="28"/>
      <c r="N17" s="28"/>
      <c r="O17" s="55"/>
      <c r="P17" s="55"/>
      <c r="Q17" s="28"/>
    </row>
    <row r="18" spans="2:17" x14ac:dyDescent="0.25">
      <c r="B18" s="56"/>
      <c r="C18" s="197" t="s">
        <v>26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2:17" ht="15.75" thickBot="1" x14ac:dyDescent="0.3">
      <c r="B19" s="198" t="s">
        <v>27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</row>
    <row r="20" spans="2:17" ht="15.75" thickBot="1" x14ac:dyDescent="0.3">
      <c r="B20" s="199" t="s">
        <v>28</v>
      </c>
      <c r="C20" s="199"/>
      <c r="D20" s="199"/>
      <c r="E20" s="199"/>
      <c r="F20" s="200"/>
      <c r="G20" s="185" t="s">
        <v>29</v>
      </c>
      <c r="H20" s="186"/>
      <c r="I20" s="186"/>
      <c r="J20" s="187"/>
      <c r="K20" s="186" t="s">
        <v>30</v>
      </c>
      <c r="L20" s="186"/>
      <c r="M20" s="186"/>
      <c r="N20" s="186"/>
      <c r="O20" s="187"/>
      <c r="P20" s="185" t="s">
        <v>31</v>
      </c>
      <c r="Q20" s="187"/>
    </row>
    <row r="21" spans="2:17" ht="51.75" thickBot="1" x14ac:dyDescent="0.3">
      <c r="B21" s="201" t="s">
        <v>32</v>
      </c>
      <c r="C21" s="202"/>
      <c r="D21" s="57" t="s">
        <v>33</v>
      </c>
      <c r="E21" s="58" t="s">
        <v>34</v>
      </c>
      <c r="F21" s="13" t="s">
        <v>35</v>
      </c>
      <c r="G21" s="11" t="s">
        <v>36</v>
      </c>
      <c r="H21" s="59" t="s">
        <v>37</v>
      </c>
      <c r="I21" s="17" t="s">
        <v>38</v>
      </c>
      <c r="J21" s="13" t="s">
        <v>39</v>
      </c>
      <c r="K21" s="60" t="s">
        <v>40</v>
      </c>
      <c r="L21" s="57" t="s">
        <v>41</v>
      </c>
      <c r="M21" s="57" t="s">
        <v>42</v>
      </c>
      <c r="N21" s="58" t="s">
        <v>43</v>
      </c>
      <c r="O21" s="61" t="s">
        <v>44</v>
      </c>
      <c r="P21" s="62" t="s">
        <v>45</v>
      </c>
      <c r="Q21" s="63" t="s">
        <v>46</v>
      </c>
    </row>
    <row r="22" spans="2:17" ht="15.75" thickBot="1" x14ac:dyDescent="0.3">
      <c r="B22" s="90" t="str">
        <f>[4]Mides!E8</f>
        <v>CELESTINO</v>
      </c>
      <c r="C22" s="91" t="str">
        <f>[4]Mides!D8</f>
        <v xml:space="preserve">MENDEZ </v>
      </c>
      <c r="D22" s="92" t="str">
        <f>IF([4]Mides!F8=1,"X"," ")</f>
        <v xml:space="preserve"> </v>
      </c>
      <c r="E22" s="92" t="str">
        <f>IF([4]Mides!F8=2,"X"," ")</f>
        <v>X</v>
      </c>
      <c r="F22" s="93" t="str">
        <f>[4]Mides!B8</f>
        <v>MENOR DE EDAD</v>
      </c>
      <c r="G22" s="92" t="str">
        <f>IF(AND([4]Mides!H8&gt;=1,[4]Mides!H8&lt;=14),"X"," ")</f>
        <v xml:space="preserve"> </v>
      </c>
      <c r="H22" s="92" t="str">
        <f>IF(AND([4]Mides!H8&gt;=14,[4]Mides!H8&lt;=30),"X"," ")</f>
        <v xml:space="preserve"> </v>
      </c>
      <c r="I22" s="92" t="str">
        <f>IF(AND([4]Mides!H8&gt;=31,[4]Mides!H8&lt;=60),"X","  ")</f>
        <v xml:space="preserve">  </v>
      </c>
      <c r="J22" s="92" t="str">
        <f>IF([4]Mides!H8&gt;60,"X", "  ")</f>
        <v xml:space="preserve">  </v>
      </c>
      <c r="K22" s="94">
        <f>[4]Mides!N8</f>
        <v>0</v>
      </c>
      <c r="L22" s="94">
        <f>[4]Mides!K8</f>
        <v>0</v>
      </c>
      <c r="M22" s="94">
        <f>[4]Mides!L8</f>
        <v>0</v>
      </c>
      <c r="N22" s="94" t="str">
        <f>[4]Mides!M8</f>
        <v>X</v>
      </c>
      <c r="O22" s="94">
        <f t="shared" ref="O22:O85" si="0">SUM(K22:N22)</f>
        <v>0</v>
      </c>
      <c r="P22" s="94" t="str">
        <f>[4]Mides!R8</f>
        <v>Guatemala</v>
      </c>
      <c r="Q22" s="94" t="str">
        <f>[4]Mides!S8</f>
        <v>Guatemala</v>
      </c>
    </row>
    <row r="23" spans="2:17" ht="15.75" thickBot="1" x14ac:dyDescent="0.3">
      <c r="B23" s="90" t="str">
        <f>[4]Mides!E9</f>
        <v>FRANKLIN</v>
      </c>
      <c r="C23" s="91" t="str">
        <f>[4]Mides!D9</f>
        <v xml:space="preserve">TOJIN </v>
      </c>
      <c r="D23" s="92" t="str">
        <f>IF([4]Mides!F9=1,"X"," ")</f>
        <v xml:space="preserve"> </v>
      </c>
      <c r="E23" s="92" t="str">
        <f>IF([4]Mides!F9=2,"X"," ")</f>
        <v>X</v>
      </c>
      <c r="F23" s="93" t="str">
        <f>[4]Mides!B9</f>
        <v>MENOR DE EDAD</v>
      </c>
      <c r="G23" s="92" t="str">
        <f>IF(AND([4]Mides!H9&gt;=1,[4]Mides!H9&lt;=14),"X"," ")</f>
        <v xml:space="preserve"> </v>
      </c>
      <c r="H23" s="92" t="str">
        <f>IF(AND([4]Mides!H9&gt;=14,[4]Mides!H9&lt;=30),"X"," ")</f>
        <v xml:space="preserve"> </v>
      </c>
      <c r="I23" s="92" t="str">
        <f>IF(AND([4]Mides!H9&gt;=31,[4]Mides!H9&lt;=60),"X","  ")</f>
        <v xml:space="preserve">  </v>
      </c>
      <c r="J23" s="92" t="str">
        <f>IF([4]Mides!H9&gt;60,"X", "  ")</f>
        <v xml:space="preserve">  </v>
      </c>
      <c r="K23" s="94">
        <f>[4]Mides!N9</f>
        <v>0</v>
      </c>
      <c r="L23" s="94">
        <f>[4]Mides!K9</f>
        <v>0</v>
      </c>
      <c r="M23" s="94">
        <f>[4]Mides!L9</f>
        <v>0</v>
      </c>
      <c r="N23" s="94" t="str">
        <f>[4]Mides!M9</f>
        <v>X</v>
      </c>
      <c r="O23" s="94">
        <f t="shared" si="0"/>
        <v>0</v>
      </c>
      <c r="P23" s="94" t="str">
        <f>[4]Mides!R9</f>
        <v>Guatemala</v>
      </c>
      <c r="Q23" s="94" t="str">
        <f>[4]Mides!S9</f>
        <v>Guatemala</v>
      </c>
    </row>
    <row r="24" spans="2:17" ht="15.75" thickBot="1" x14ac:dyDescent="0.3">
      <c r="B24" s="90" t="str">
        <f>[4]Mides!E10</f>
        <v>KELVER</v>
      </c>
      <c r="C24" s="91" t="str">
        <f>[4]Mides!D10</f>
        <v xml:space="preserve">TOJIN </v>
      </c>
      <c r="D24" s="92" t="str">
        <f>IF([4]Mides!F10=1,"X"," ")</f>
        <v xml:space="preserve"> </v>
      </c>
      <c r="E24" s="92" t="str">
        <f>IF([4]Mides!F10=2,"X"," ")</f>
        <v>X</v>
      </c>
      <c r="F24" s="93" t="str">
        <f>[4]Mides!B10</f>
        <v>MENOR DE EDAD</v>
      </c>
      <c r="G24" s="92" t="str">
        <f>IF(AND([4]Mides!H10&gt;=1,[4]Mides!H10&lt;=14),"X"," ")</f>
        <v xml:space="preserve"> </v>
      </c>
      <c r="H24" s="92" t="str">
        <f>IF(AND([4]Mides!H10&gt;=14,[4]Mides!H10&lt;=30),"X"," ")</f>
        <v xml:space="preserve"> </v>
      </c>
      <c r="I24" s="92" t="str">
        <f>IF(AND([4]Mides!H10&gt;=31,[4]Mides!H10&lt;=60),"X","  ")</f>
        <v xml:space="preserve">  </v>
      </c>
      <c r="J24" s="92" t="str">
        <f>IF([4]Mides!H10&gt;60,"X", "  ")</f>
        <v xml:space="preserve">  </v>
      </c>
      <c r="K24" s="94">
        <f>[4]Mides!N10</f>
        <v>0</v>
      </c>
      <c r="L24" s="94">
        <f>[4]Mides!K10</f>
        <v>0</v>
      </c>
      <c r="M24" s="94">
        <f>[4]Mides!L10</f>
        <v>0</v>
      </c>
      <c r="N24" s="94" t="str">
        <f>[4]Mides!M10</f>
        <v>x</v>
      </c>
      <c r="O24" s="94">
        <f t="shared" si="0"/>
        <v>0</v>
      </c>
      <c r="P24" s="94" t="str">
        <f>[4]Mides!R10</f>
        <v>Guatemala</v>
      </c>
      <c r="Q24" s="94" t="str">
        <f>[4]Mides!S10</f>
        <v>Guatemala</v>
      </c>
    </row>
    <row r="25" spans="2:17" ht="15.75" thickBot="1" x14ac:dyDescent="0.3">
      <c r="B25" s="90" t="str">
        <f>[4]Mides!E11</f>
        <v xml:space="preserve">BRAULIO </v>
      </c>
      <c r="C25" s="91" t="str">
        <f>[4]Mides!D11</f>
        <v>MORALES</v>
      </c>
      <c r="D25" s="92" t="str">
        <f>IF([4]Mides!F11=1,"X"," ")</f>
        <v xml:space="preserve"> </v>
      </c>
      <c r="E25" s="92" t="str">
        <f>IF([4]Mides!F11=2,"X"," ")</f>
        <v>X</v>
      </c>
      <c r="F25" s="93">
        <f>[4]Mides!B11</f>
        <v>2323622540101</v>
      </c>
      <c r="G25" s="92" t="str">
        <f>IF(AND([4]Mides!H11&gt;=1,[4]Mides!H11&lt;=14),"X"," ")</f>
        <v xml:space="preserve"> </v>
      </c>
      <c r="H25" s="92" t="str">
        <f>IF(AND([4]Mides!H11&gt;=14,[4]Mides!H11&lt;=30),"X"," ")</f>
        <v xml:space="preserve"> </v>
      </c>
      <c r="I25" s="92" t="str">
        <f>IF(AND([4]Mides!H11&gt;=31,[4]Mides!H11&lt;=60),"X","  ")</f>
        <v xml:space="preserve">  </v>
      </c>
      <c r="J25" s="92" t="str">
        <f>IF([4]Mides!H11&gt;60,"X", "  ")</f>
        <v xml:space="preserve">  </v>
      </c>
      <c r="K25" s="94">
        <f>[4]Mides!N11</f>
        <v>0</v>
      </c>
      <c r="L25" s="94">
        <f>[4]Mides!K11</f>
        <v>0</v>
      </c>
      <c r="M25" s="94">
        <f>[4]Mides!L11</f>
        <v>0</v>
      </c>
      <c r="N25" s="94" t="str">
        <f>[4]Mides!M11</f>
        <v>x</v>
      </c>
      <c r="O25" s="94">
        <f t="shared" si="0"/>
        <v>0</v>
      </c>
      <c r="P25" s="94" t="str">
        <f>[4]Mides!R11</f>
        <v>Guatemala</v>
      </c>
      <c r="Q25" s="94" t="str">
        <f>[4]Mides!S11</f>
        <v>Guatemala</v>
      </c>
    </row>
    <row r="26" spans="2:17" ht="15.75" thickBot="1" x14ac:dyDescent="0.3">
      <c r="B26" s="90" t="str">
        <f>[4]Mides!E12</f>
        <v xml:space="preserve">SALVINA </v>
      </c>
      <c r="C26" s="91" t="str">
        <f>[4]Mides!D12</f>
        <v xml:space="preserve">GARCIA </v>
      </c>
      <c r="D26" s="92" t="str">
        <f>IF([4]Mides!F12=1,"X"," ")</f>
        <v>X</v>
      </c>
      <c r="E26" s="92" t="str">
        <f>IF([4]Mides!F12=2,"X"," ")</f>
        <v xml:space="preserve"> </v>
      </c>
      <c r="F26" s="93" t="str">
        <f>[4]Mides!B12</f>
        <v>MENOR DE EDAD</v>
      </c>
      <c r="G26" s="92" t="str">
        <f>IF(AND([4]Mides!H12&gt;=1,[4]Mides!H12&lt;=14),"X"," ")</f>
        <v xml:space="preserve"> </v>
      </c>
      <c r="H26" s="92" t="str">
        <f>IF(AND([4]Mides!H12&gt;=14,[4]Mides!H12&lt;=30),"X"," ")</f>
        <v xml:space="preserve"> </v>
      </c>
      <c r="I26" s="92" t="str">
        <f>IF(AND([4]Mides!H12&gt;=31,[4]Mides!H12&lt;=60),"X","  ")</f>
        <v xml:space="preserve">  </v>
      </c>
      <c r="J26" s="92" t="str">
        <f>IF([4]Mides!H12&gt;60,"X", "  ")</f>
        <v xml:space="preserve">  </v>
      </c>
      <c r="K26" s="94">
        <f>[4]Mides!N12</f>
        <v>0</v>
      </c>
      <c r="L26" s="94">
        <f>[4]Mides!K12</f>
        <v>0</v>
      </c>
      <c r="M26" s="94">
        <f>[4]Mides!L12</f>
        <v>0</v>
      </c>
      <c r="N26" s="94" t="str">
        <f>[4]Mides!M12</f>
        <v>x</v>
      </c>
      <c r="O26" s="94">
        <f t="shared" si="0"/>
        <v>0</v>
      </c>
      <c r="P26" s="94" t="str">
        <f>[4]Mides!R12</f>
        <v>Guatemala</v>
      </c>
      <c r="Q26" s="94" t="str">
        <f>[4]Mides!S12</f>
        <v>Guatemala</v>
      </c>
    </row>
    <row r="27" spans="2:17" ht="15.75" thickBot="1" x14ac:dyDescent="0.3">
      <c r="B27" s="90" t="str">
        <f>[4]Mides!E13</f>
        <v>CARLOS</v>
      </c>
      <c r="C27" s="91" t="str">
        <f>[4]Mides!D13</f>
        <v>CAMELL</v>
      </c>
      <c r="D27" s="92" t="str">
        <f>IF([4]Mides!F13=1,"X"," ")</f>
        <v>X</v>
      </c>
      <c r="E27" s="92" t="str">
        <f>IF([4]Mides!F13=2,"X"," ")</f>
        <v xml:space="preserve"> </v>
      </c>
      <c r="F27" s="93">
        <f>[4]Mides!B13</f>
        <v>2268963610101</v>
      </c>
      <c r="G27" s="92" t="str">
        <f>IF(AND([4]Mides!H13&gt;=1,[4]Mides!H13&lt;=14),"X"," ")</f>
        <v xml:space="preserve"> </v>
      </c>
      <c r="H27" s="92" t="str">
        <f>IF(AND([4]Mides!H13&gt;=14,[4]Mides!H13&lt;=30),"X"," ")</f>
        <v xml:space="preserve"> </v>
      </c>
      <c r="I27" s="92" t="str">
        <f>IF(AND([4]Mides!H13&gt;=31,[4]Mides!H13&lt;=60),"X","  ")</f>
        <v xml:space="preserve">  </v>
      </c>
      <c r="J27" s="92" t="str">
        <f>IF([4]Mides!H13&gt;60,"X", "  ")</f>
        <v xml:space="preserve">  </v>
      </c>
      <c r="K27" s="94">
        <f>[4]Mides!N13</f>
        <v>0</v>
      </c>
      <c r="L27" s="94">
        <f>[4]Mides!K13</f>
        <v>0</v>
      </c>
      <c r="M27" s="94">
        <f>[4]Mides!L13</f>
        <v>0</v>
      </c>
      <c r="N27" s="94" t="str">
        <f>[4]Mides!M13</f>
        <v>x</v>
      </c>
      <c r="O27" s="94">
        <f t="shared" si="0"/>
        <v>0</v>
      </c>
      <c r="P27" s="94" t="str">
        <f>[4]Mides!R13</f>
        <v>Guatemala</v>
      </c>
      <c r="Q27" s="94" t="str">
        <f>[4]Mides!S13</f>
        <v>Guatemala</v>
      </c>
    </row>
    <row r="28" spans="2:17" ht="15.75" thickBot="1" x14ac:dyDescent="0.3">
      <c r="B28" s="90" t="str">
        <f>[4]Mides!E14</f>
        <v xml:space="preserve">ADLER </v>
      </c>
      <c r="C28" s="91" t="str">
        <f>[4]Mides!D14</f>
        <v>LEMUS</v>
      </c>
      <c r="D28" s="92" t="str">
        <f>IF([4]Mides!F14=1,"X"," ")</f>
        <v>X</v>
      </c>
      <c r="E28" s="92" t="str">
        <f>IF([4]Mides!F14=2,"X"," ")</f>
        <v xml:space="preserve"> </v>
      </c>
      <c r="F28" s="93">
        <f>[4]Mides!B14</f>
        <v>1958864290101</v>
      </c>
      <c r="G28" s="92" t="str">
        <f>IF(AND([4]Mides!H14&gt;=1,[4]Mides!H14&lt;=14),"X"," ")</f>
        <v xml:space="preserve"> </v>
      </c>
      <c r="H28" s="92" t="str">
        <f>IF(AND([4]Mides!H14&gt;=14,[4]Mides!H14&lt;=30),"X"," ")</f>
        <v xml:space="preserve"> </v>
      </c>
      <c r="I28" s="92" t="str">
        <f>IF(AND([4]Mides!H14&gt;=31,[4]Mides!H14&lt;=60),"X","  ")</f>
        <v xml:space="preserve">  </v>
      </c>
      <c r="J28" s="92" t="str">
        <f>IF([4]Mides!H14&gt;60,"X", "  ")</f>
        <v xml:space="preserve">  </v>
      </c>
      <c r="K28" s="94">
        <f>[4]Mides!N14</f>
        <v>0</v>
      </c>
      <c r="L28" s="94">
        <f>[4]Mides!K14</f>
        <v>0</v>
      </c>
      <c r="M28" s="94">
        <f>[4]Mides!L14</f>
        <v>0</v>
      </c>
      <c r="N28" s="94" t="str">
        <f>[4]Mides!M14</f>
        <v>x</v>
      </c>
      <c r="O28" s="94">
        <f t="shared" si="0"/>
        <v>0</v>
      </c>
      <c r="P28" s="94" t="str">
        <f>[4]Mides!R14</f>
        <v>Guatemala</v>
      </c>
      <c r="Q28" s="94" t="str">
        <f>[4]Mides!S14</f>
        <v>Guatemala</v>
      </c>
    </row>
    <row r="29" spans="2:17" ht="15.75" thickBot="1" x14ac:dyDescent="0.3">
      <c r="B29" s="90" t="str">
        <f>[4]Mides!E15</f>
        <v xml:space="preserve">ANA </v>
      </c>
      <c r="C29" s="91" t="str">
        <f>[4]Mides!D15</f>
        <v>QUINTEROS</v>
      </c>
      <c r="D29" s="92" t="str">
        <f>IF([4]Mides!F15=1,"X"," ")</f>
        <v>X</v>
      </c>
      <c r="E29" s="92" t="str">
        <f>IF([4]Mides!F15=2,"X"," ")</f>
        <v xml:space="preserve"> </v>
      </c>
      <c r="F29" s="93">
        <f>[4]Mides!B15</f>
        <v>2086713070101</v>
      </c>
      <c r="G29" s="92" t="str">
        <f>IF(AND([4]Mides!H15&gt;=1,[4]Mides!H15&lt;=14),"X"," ")</f>
        <v xml:space="preserve"> </v>
      </c>
      <c r="H29" s="92" t="str">
        <f>IF(AND([4]Mides!H15&gt;=14,[4]Mides!H15&lt;=30),"X"," ")</f>
        <v xml:space="preserve"> </v>
      </c>
      <c r="I29" s="92" t="str">
        <f>IF(AND([4]Mides!H15&gt;=31,[4]Mides!H15&lt;=60),"X","  ")</f>
        <v xml:space="preserve">  </v>
      </c>
      <c r="J29" s="92" t="str">
        <f>IF([4]Mides!H15&gt;60,"X", "  ")</f>
        <v xml:space="preserve">  </v>
      </c>
      <c r="K29" s="94">
        <f>[4]Mides!N15</f>
        <v>0</v>
      </c>
      <c r="L29" s="94">
        <f>[4]Mides!K15</f>
        <v>0</v>
      </c>
      <c r="M29" s="94">
        <f>[4]Mides!L15</f>
        <v>0</v>
      </c>
      <c r="N29" s="94" t="str">
        <f>[4]Mides!M15</f>
        <v>x</v>
      </c>
      <c r="O29" s="94">
        <f t="shared" si="0"/>
        <v>0</v>
      </c>
      <c r="P29" s="94" t="str">
        <f>[4]Mides!R15</f>
        <v>Guatemala</v>
      </c>
      <c r="Q29" s="94" t="str">
        <f>[4]Mides!S15</f>
        <v>Guatemala</v>
      </c>
    </row>
    <row r="30" spans="2:17" ht="15.75" thickBot="1" x14ac:dyDescent="0.3">
      <c r="B30" s="90" t="str">
        <f>[4]Mides!E16</f>
        <v xml:space="preserve">SCARLET </v>
      </c>
      <c r="C30" s="91" t="str">
        <f>[4]Mides!D16</f>
        <v xml:space="preserve">FONSECA </v>
      </c>
      <c r="D30" s="92" t="str">
        <f>IF([4]Mides!F16=1,"X"," ")</f>
        <v>X</v>
      </c>
      <c r="E30" s="92" t="str">
        <f>IF([4]Mides!F16=2,"X"," ")</f>
        <v xml:space="preserve"> </v>
      </c>
      <c r="F30" s="93" t="str">
        <f>[4]Mides!B16</f>
        <v>C-668162</v>
      </c>
      <c r="G30" s="92" t="str">
        <f>IF(AND([4]Mides!H16&gt;=1,[4]Mides!H16&lt;=14),"X"," ")</f>
        <v xml:space="preserve"> </v>
      </c>
      <c r="H30" s="92" t="str">
        <f>IF(AND([4]Mides!H16&gt;=14,[4]Mides!H16&lt;=30),"X"," ")</f>
        <v xml:space="preserve"> </v>
      </c>
      <c r="I30" s="92" t="str">
        <f>IF(AND([4]Mides!H16&gt;=31,[4]Mides!H16&lt;=60),"X","  ")</f>
        <v xml:space="preserve">  </v>
      </c>
      <c r="J30" s="92" t="str">
        <f>IF([4]Mides!H16&gt;60,"X", "  ")</f>
        <v xml:space="preserve">  </v>
      </c>
      <c r="K30" s="94">
        <f>[4]Mides!N16</f>
        <v>0</v>
      </c>
      <c r="L30" s="94">
        <f>[4]Mides!K16</f>
        <v>0</v>
      </c>
      <c r="M30" s="94">
        <f>[4]Mides!L16</f>
        <v>0</v>
      </c>
      <c r="N30" s="94" t="str">
        <f>[4]Mides!M16</f>
        <v>x</v>
      </c>
      <c r="O30" s="94">
        <f t="shared" si="0"/>
        <v>0</v>
      </c>
      <c r="P30" s="94" t="str">
        <f>[4]Mides!R16</f>
        <v>Guatemala</v>
      </c>
      <c r="Q30" s="94" t="str">
        <f>[4]Mides!S16</f>
        <v>Guatemala</v>
      </c>
    </row>
    <row r="31" spans="2:17" ht="15.75" thickBot="1" x14ac:dyDescent="0.3">
      <c r="B31" s="90" t="str">
        <f>[4]Mides!E17</f>
        <v xml:space="preserve">EDUARDO </v>
      </c>
      <c r="C31" s="91" t="str">
        <f>[4]Mides!D17</f>
        <v>REYES</v>
      </c>
      <c r="D31" s="92" t="str">
        <f>IF([4]Mides!F17=1,"X"," ")</f>
        <v>X</v>
      </c>
      <c r="E31" s="92" t="str">
        <f>IF([4]Mides!F17=2,"X"," ")</f>
        <v xml:space="preserve"> </v>
      </c>
      <c r="F31" s="93">
        <f>[4]Mides!B17</f>
        <v>2636995790101</v>
      </c>
      <c r="G31" s="92" t="str">
        <f>IF(AND([4]Mides!H17&gt;=1,[4]Mides!H17&lt;=14),"X"," ")</f>
        <v xml:space="preserve"> </v>
      </c>
      <c r="H31" s="92" t="str">
        <f>IF(AND([4]Mides!H17&gt;=14,[4]Mides!H17&lt;=30),"X"," ")</f>
        <v xml:space="preserve"> </v>
      </c>
      <c r="I31" s="92" t="str">
        <f>IF(AND([4]Mides!H17&gt;=31,[4]Mides!H17&lt;=60),"X","  ")</f>
        <v xml:space="preserve">  </v>
      </c>
      <c r="J31" s="92" t="str">
        <f>IF([4]Mides!H17&gt;60,"X", "  ")</f>
        <v xml:space="preserve">  </v>
      </c>
      <c r="K31" s="94">
        <f>[4]Mides!N17</f>
        <v>0</v>
      </c>
      <c r="L31" s="94">
        <f>[4]Mides!K17</f>
        <v>0</v>
      </c>
      <c r="M31" s="94">
        <f>[4]Mides!L17</f>
        <v>0</v>
      </c>
      <c r="N31" s="94" t="str">
        <f>[4]Mides!M17</f>
        <v>x</v>
      </c>
      <c r="O31" s="94">
        <f t="shared" si="0"/>
        <v>0</v>
      </c>
      <c r="P31" s="94" t="str">
        <f>[4]Mides!R17</f>
        <v>Guatemala</v>
      </c>
      <c r="Q31" s="94" t="str">
        <f>[4]Mides!S17</f>
        <v>Guatemala</v>
      </c>
    </row>
    <row r="32" spans="2:17" ht="15.75" thickBot="1" x14ac:dyDescent="0.3">
      <c r="B32" s="90" t="str">
        <f>[4]Mides!E18</f>
        <v>Dulcemaria</v>
      </c>
      <c r="C32" s="91" t="str">
        <f>[4]Mides!D18</f>
        <v>Muralles</v>
      </c>
      <c r="D32" s="92" t="str">
        <f>IF([4]Mides!F18=1,"X"," ")</f>
        <v>X</v>
      </c>
      <c r="E32" s="92" t="str">
        <f>IF([4]Mides!F18=2,"X"," ")</f>
        <v xml:space="preserve"> </v>
      </c>
      <c r="F32" s="93" t="str">
        <f>[4]Mides!B18</f>
        <v xml:space="preserve">PENDIENTE </v>
      </c>
      <c r="G32" s="92" t="str">
        <f>IF(AND([4]Mides!H18&gt;=1,[4]Mides!H18&lt;=14),"X"," ")</f>
        <v xml:space="preserve"> </v>
      </c>
      <c r="H32" s="92" t="str">
        <f>IF(AND([4]Mides!H18&gt;=14,[4]Mides!H18&lt;=30),"X"," ")</f>
        <v>X</v>
      </c>
      <c r="I32" s="92" t="str">
        <f>IF(AND([4]Mides!H18&gt;=31,[4]Mides!H18&lt;=60),"X","  ")</f>
        <v xml:space="preserve">  </v>
      </c>
      <c r="J32" s="92" t="str">
        <f>IF([4]Mides!H18&gt;60,"X", "  ")</f>
        <v xml:space="preserve">  </v>
      </c>
      <c r="K32" s="94">
        <f>[4]Mides!N18</f>
        <v>0</v>
      </c>
      <c r="L32" s="94">
        <f>[4]Mides!K18</f>
        <v>0</v>
      </c>
      <c r="M32" s="94">
        <f>[4]Mides!L18</f>
        <v>0</v>
      </c>
      <c r="N32" s="94" t="str">
        <f>[4]Mides!M18</f>
        <v>X</v>
      </c>
      <c r="O32" s="94">
        <f t="shared" si="0"/>
        <v>0</v>
      </c>
      <c r="P32" s="94" t="str">
        <f>[4]Mides!R18</f>
        <v>Guatemala</v>
      </c>
      <c r="Q32" s="94" t="str">
        <f>[4]Mides!S18</f>
        <v>Guatemala</v>
      </c>
    </row>
    <row r="33" spans="2:17" ht="15.75" thickBot="1" x14ac:dyDescent="0.3">
      <c r="B33" s="90" t="str">
        <f>[4]Mides!E19</f>
        <v>Natalie</v>
      </c>
      <c r="C33" s="91" t="str">
        <f>[4]Mides!D19</f>
        <v xml:space="preserve">Arana </v>
      </c>
      <c r="D33" s="92" t="str">
        <f>IF([4]Mides!F19=1,"X"," ")</f>
        <v>X</v>
      </c>
      <c r="E33" s="92" t="str">
        <f>IF([4]Mides!F19=2,"X"," ")</f>
        <v xml:space="preserve"> </v>
      </c>
      <c r="F33" s="93" t="str">
        <f>[4]Mides!B19</f>
        <v xml:space="preserve">PENDIENTE </v>
      </c>
      <c r="G33" s="92" t="str">
        <f>IF(AND([4]Mides!H19&gt;=1,[4]Mides!H19&lt;=14),"X"," ")</f>
        <v>X</v>
      </c>
      <c r="H33" s="92" t="str">
        <f>IF(AND([4]Mides!H19&gt;=14,[4]Mides!H19&lt;=30),"X"," ")</f>
        <v xml:space="preserve"> </v>
      </c>
      <c r="I33" s="92" t="str">
        <f>IF(AND([4]Mides!H19&gt;=31,[4]Mides!H19&lt;=60),"X","  ")</f>
        <v xml:space="preserve">  </v>
      </c>
      <c r="J33" s="92" t="str">
        <f>IF([4]Mides!H19&gt;60,"X", "  ")</f>
        <v xml:space="preserve">  </v>
      </c>
      <c r="K33" s="94">
        <f>[4]Mides!N19</f>
        <v>0</v>
      </c>
      <c r="L33" s="94">
        <f>[4]Mides!K19</f>
        <v>0</v>
      </c>
      <c r="M33" s="94">
        <f>[4]Mides!L19</f>
        <v>0</v>
      </c>
      <c r="N33" s="94" t="str">
        <f>[4]Mides!M19</f>
        <v>X</v>
      </c>
      <c r="O33" s="94">
        <f t="shared" si="0"/>
        <v>0</v>
      </c>
      <c r="P33" s="94" t="str">
        <f>[4]Mides!R19</f>
        <v>Guatemala</v>
      </c>
      <c r="Q33" s="94" t="str">
        <f>[4]Mides!S19</f>
        <v>Guatemala</v>
      </c>
    </row>
    <row r="34" spans="2:17" ht="15.75" thickBot="1" x14ac:dyDescent="0.3">
      <c r="B34" s="90" t="str">
        <f>[4]Mides!E20</f>
        <v>Julio</v>
      </c>
      <c r="C34" s="91" t="str">
        <f>[4]Mides!D20</f>
        <v>Velasquez</v>
      </c>
      <c r="D34" s="92" t="str">
        <f>IF([4]Mides!F20=1,"X"," ")</f>
        <v xml:space="preserve"> </v>
      </c>
      <c r="E34" s="92" t="str">
        <f>IF([4]Mides!F20=2,"X"," ")</f>
        <v>X</v>
      </c>
      <c r="F34" s="93" t="str">
        <f>[4]Mides!B20</f>
        <v xml:space="preserve">PENDIENTE </v>
      </c>
      <c r="G34" s="92" t="str">
        <f>IF(AND([4]Mides!H20&gt;=1,[4]Mides!H20&lt;=14),"X"," ")</f>
        <v>X</v>
      </c>
      <c r="H34" s="92" t="str">
        <f>IF(AND([4]Mides!H20&gt;=14,[4]Mides!H20&lt;=30),"X"," ")</f>
        <v xml:space="preserve"> </v>
      </c>
      <c r="I34" s="92" t="str">
        <f>IF(AND([4]Mides!H20&gt;=31,[4]Mides!H20&lt;=60),"X","  ")</f>
        <v xml:space="preserve">  </v>
      </c>
      <c r="J34" s="92" t="str">
        <f>IF([4]Mides!H20&gt;60,"X", "  ")</f>
        <v xml:space="preserve">  </v>
      </c>
      <c r="K34" s="94">
        <f>[4]Mides!N20</f>
        <v>0</v>
      </c>
      <c r="L34" s="94">
        <f>[4]Mides!K20</f>
        <v>0</v>
      </c>
      <c r="M34" s="94">
        <f>[4]Mides!L20</f>
        <v>0</v>
      </c>
      <c r="N34" s="94" t="str">
        <f>[4]Mides!M20</f>
        <v>X</v>
      </c>
      <c r="O34" s="94">
        <f t="shared" si="0"/>
        <v>0</v>
      </c>
      <c r="P34" s="94" t="str">
        <f>[4]Mides!R20</f>
        <v>Guatemala</v>
      </c>
      <c r="Q34" s="94" t="str">
        <f>[4]Mides!S20</f>
        <v>Guatemala</v>
      </c>
    </row>
    <row r="35" spans="2:17" ht="15.75" thickBot="1" x14ac:dyDescent="0.3">
      <c r="B35" s="90" t="str">
        <f>[4]Mides!E21</f>
        <v>Marlon</v>
      </c>
      <c r="C35" s="91" t="str">
        <f>[4]Mides!D21</f>
        <v>Velasquez</v>
      </c>
      <c r="D35" s="92" t="str">
        <f>IF([4]Mides!F21=1,"X"," ")</f>
        <v xml:space="preserve"> </v>
      </c>
      <c r="E35" s="92" t="str">
        <f>IF([4]Mides!F21=2,"X"," ")</f>
        <v>X</v>
      </c>
      <c r="F35" s="93" t="str">
        <f>[4]Mides!B21</f>
        <v xml:space="preserve">PENDIENTE </v>
      </c>
      <c r="G35" s="92" t="str">
        <f>IF(AND([4]Mides!H21&gt;=1,[4]Mides!H21&lt;=14),"X"," ")</f>
        <v xml:space="preserve"> </v>
      </c>
      <c r="H35" s="92" t="str">
        <f>IF(AND([4]Mides!H21&gt;=14,[4]Mides!H21&lt;=30),"X"," ")</f>
        <v>X</v>
      </c>
      <c r="I35" s="92" t="str">
        <f>IF(AND([4]Mides!H21&gt;=31,[4]Mides!H21&lt;=60),"X","  ")</f>
        <v xml:space="preserve">  </v>
      </c>
      <c r="J35" s="92" t="str">
        <f>IF([4]Mides!H21&gt;60,"X", "  ")</f>
        <v xml:space="preserve">  </v>
      </c>
      <c r="K35" s="94">
        <f>[4]Mides!N21</f>
        <v>0</v>
      </c>
      <c r="L35" s="94">
        <f>[4]Mides!K21</f>
        <v>0</v>
      </c>
      <c r="M35" s="94">
        <f>[4]Mides!L21</f>
        <v>0</v>
      </c>
      <c r="N35" s="94" t="str">
        <f>[4]Mides!M21</f>
        <v>X</v>
      </c>
      <c r="O35" s="94">
        <f t="shared" si="0"/>
        <v>0</v>
      </c>
      <c r="P35" s="94" t="str">
        <f>[4]Mides!R21</f>
        <v>Guatemala</v>
      </c>
      <c r="Q35" s="94" t="str">
        <f>[4]Mides!S21</f>
        <v>Guatemala</v>
      </c>
    </row>
    <row r="36" spans="2:17" ht="15.75" thickBot="1" x14ac:dyDescent="0.3">
      <c r="B36" s="90" t="str">
        <f>[4]Mides!E22</f>
        <v>Melany</v>
      </c>
      <c r="C36" s="91" t="str">
        <f>[4]Mides!D22</f>
        <v>Perez</v>
      </c>
      <c r="D36" s="92" t="str">
        <f>IF([4]Mides!F22=1,"X"," ")</f>
        <v>X</v>
      </c>
      <c r="E36" s="92" t="str">
        <f>IF([4]Mides!F22=2,"X"," ")</f>
        <v xml:space="preserve"> </v>
      </c>
      <c r="F36" s="93" t="str">
        <f>[4]Mides!B22</f>
        <v xml:space="preserve">PENDIENTE </v>
      </c>
      <c r="G36" s="92" t="str">
        <f>IF(AND([4]Mides!H22&gt;=1,[4]Mides!H22&lt;=14),"X"," ")</f>
        <v xml:space="preserve"> </v>
      </c>
      <c r="H36" s="92" t="str">
        <f>IF(AND([4]Mides!H22&gt;=14,[4]Mides!H22&lt;=30),"X"," ")</f>
        <v>X</v>
      </c>
      <c r="I36" s="92" t="str">
        <f>IF(AND([4]Mides!H22&gt;=31,[4]Mides!H22&lt;=60),"X","  ")</f>
        <v xml:space="preserve">  </v>
      </c>
      <c r="J36" s="92" t="str">
        <f>IF([4]Mides!H22&gt;60,"X", "  ")</f>
        <v xml:space="preserve">  </v>
      </c>
      <c r="K36" s="94">
        <f>[4]Mides!N22</f>
        <v>0</v>
      </c>
      <c r="L36" s="94">
        <f>[4]Mides!K22</f>
        <v>0</v>
      </c>
      <c r="M36" s="94">
        <f>[4]Mides!L22</f>
        <v>0</v>
      </c>
      <c r="N36" s="94" t="str">
        <f>[4]Mides!M22</f>
        <v>x</v>
      </c>
      <c r="O36" s="94">
        <f t="shared" si="0"/>
        <v>0</v>
      </c>
      <c r="P36" s="94" t="str">
        <f>[4]Mides!R22</f>
        <v>Guatemala</v>
      </c>
      <c r="Q36" s="94" t="str">
        <f>[4]Mides!S22</f>
        <v>Guatemala</v>
      </c>
    </row>
    <row r="37" spans="2:17" ht="15.75" thickBot="1" x14ac:dyDescent="0.3">
      <c r="B37" s="90" t="str">
        <f>[4]Mides!E23</f>
        <v>Julio</v>
      </c>
      <c r="C37" s="91" t="str">
        <f>[4]Mides!D23</f>
        <v>Zuñiga</v>
      </c>
      <c r="D37" s="92" t="str">
        <f>IF([4]Mides!F23=1,"X"," ")</f>
        <v xml:space="preserve"> </v>
      </c>
      <c r="E37" s="92" t="str">
        <f>IF([4]Mides!F23=2,"X"," ")</f>
        <v>X</v>
      </c>
      <c r="F37" s="93" t="str">
        <f>[4]Mides!B23</f>
        <v xml:space="preserve">PENDIENTE </v>
      </c>
      <c r="G37" s="92" t="str">
        <f>IF(AND([4]Mides!H23&gt;=1,[4]Mides!H23&lt;=14),"X"," ")</f>
        <v>X</v>
      </c>
      <c r="H37" s="92" t="str">
        <f>IF(AND([4]Mides!H23&gt;=14,[4]Mides!H23&lt;=30),"X"," ")</f>
        <v xml:space="preserve"> </v>
      </c>
      <c r="I37" s="92" t="str">
        <f>IF(AND([4]Mides!H23&gt;=31,[4]Mides!H23&lt;=60),"X","  ")</f>
        <v xml:space="preserve">  </v>
      </c>
      <c r="J37" s="92" t="str">
        <f>IF([4]Mides!H23&gt;60,"X", "  ")</f>
        <v xml:space="preserve">  </v>
      </c>
      <c r="K37" s="94">
        <f>[4]Mides!N23</f>
        <v>0</v>
      </c>
      <c r="L37" s="94">
        <f>[4]Mides!K23</f>
        <v>0</v>
      </c>
      <c r="M37" s="94">
        <f>[4]Mides!L23</f>
        <v>0</v>
      </c>
      <c r="N37" s="94" t="str">
        <f>[4]Mides!M23</f>
        <v>x</v>
      </c>
      <c r="O37" s="94">
        <f t="shared" si="0"/>
        <v>0</v>
      </c>
      <c r="P37" s="94" t="str">
        <f>[4]Mides!R23</f>
        <v>Guatemala</v>
      </c>
      <c r="Q37" s="94" t="str">
        <f>[4]Mides!S23</f>
        <v>Guatemala</v>
      </c>
    </row>
    <row r="38" spans="2:17" ht="15.75" thickBot="1" x14ac:dyDescent="0.3">
      <c r="B38" s="90" t="str">
        <f>[4]Mides!E24</f>
        <v>Jennifer</v>
      </c>
      <c r="C38" s="91" t="str">
        <f>[4]Mides!D24</f>
        <v>Najaro</v>
      </c>
      <c r="D38" s="92" t="str">
        <f>IF([4]Mides!F24=1,"X"," ")</f>
        <v>X</v>
      </c>
      <c r="E38" s="92" t="str">
        <f>IF([4]Mides!F24=2,"X"," ")</f>
        <v xml:space="preserve"> </v>
      </c>
      <c r="F38" s="93" t="str">
        <f>[4]Mides!B24</f>
        <v xml:space="preserve">PENDIENTE </v>
      </c>
      <c r="G38" s="92" t="str">
        <f>IF(AND([4]Mides!H24&gt;=1,[4]Mides!H24&lt;=14),"X"," ")</f>
        <v xml:space="preserve"> </v>
      </c>
      <c r="H38" s="92" t="str">
        <f>IF(AND([4]Mides!H24&gt;=14,[4]Mides!H24&lt;=30),"X"," ")</f>
        <v>X</v>
      </c>
      <c r="I38" s="92" t="str">
        <f>IF(AND([4]Mides!H24&gt;=31,[4]Mides!H24&lt;=60),"X","  ")</f>
        <v xml:space="preserve">  </v>
      </c>
      <c r="J38" s="92" t="str">
        <f>IF([4]Mides!H24&gt;60,"X", "  ")</f>
        <v xml:space="preserve">  </v>
      </c>
      <c r="K38" s="94">
        <f>[4]Mides!N24</f>
        <v>0</v>
      </c>
      <c r="L38" s="94">
        <f>[4]Mides!K24</f>
        <v>0</v>
      </c>
      <c r="M38" s="94">
        <f>[4]Mides!L24</f>
        <v>0</v>
      </c>
      <c r="N38" s="94" t="str">
        <f>[4]Mides!M24</f>
        <v>x</v>
      </c>
      <c r="O38" s="94">
        <f t="shared" si="0"/>
        <v>0</v>
      </c>
      <c r="P38" s="94" t="str">
        <f>[4]Mides!R24</f>
        <v>Guatemala</v>
      </c>
      <c r="Q38" s="94" t="str">
        <f>[4]Mides!S24</f>
        <v>Guatemala</v>
      </c>
    </row>
    <row r="39" spans="2:17" ht="15.75" thickBot="1" x14ac:dyDescent="0.3">
      <c r="B39" s="90" t="str">
        <f>[4]Mides!E25</f>
        <v>Mara</v>
      </c>
      <c r="C39" s="91" t="str">
        <f>[4]Mides!D25</f>
        <v>Cuc</v>
      </c>
      <c r="D39" s="92" t="str">
        <f>IF([4]Mides!F25=1,"X"," ")</f>
        <v>X</v>
      </c>
      <c r="E39" s="92" t="str">
        <f>IF([4]Mides!F25=2,"X"," ")</f>
        <v xml:space="preserve"> </v>
      </c>
      <c r="F39" s="93" t="str">
        <f>[4]Mides!B25</f>
        <v xml:space="preserve">PENDIENTE </v>
      </c>
      <c r="G39" s="92" t="str">
        <f>IF(AND([4]Mides!H25&gt;=1,[4]Mides!H25&lt;=14),"X"," ")</f>
        <v xml:space="preserve"> </v>
      </c>
      <c r="H39" s="92" t="str">
        <f>IF(AND([4]Mides!H25&gt;=14,[4]Mides!H25&lt;=30),"X"," ")</f>
        <v xml:space="preserve"> </v>
      </c>
      <c r="I39" s="92" t="str">
        <f>IF(AND([4]Mides!H25&gt;=31,[4]Mides!H25&lt;=60),"X","  ")</f>
        <v>X</v>
      </c>
      <c r="J39" s="92" t="str">
        <f>IF([4]Mides!H25&gt;60,"X", "  ")</f>
        <v xml:space="preserve">  </v>
      </c>
      <c r="K39" s="94">
        <f>[4]Mides!N25</f>
        <v>0</v>
      </c>
      <c r="L39" s="94">
        <f>[4]Mides!K25</f>
        <v>0</v>
      </c>
      <c r="M39" s="94">
        <f>[4]Mides!L25</f>
        <v>0</v>
      </c>
      <c r="N39" s="94" t="str">
        <f>[4]Mides!M25</f>
        <v>x</v>
      </c>
      <c r="O39" s="94">
        <f t="shared" si="0"/>
        <v>0</v>
      </c>
      <c r="P39" s="94" t="str">
        <f>[4]Mides!R25</f>
        <v>Guatemala</v>
      </c>
      <c r="Q39" s="94" t="str">
        <f>[4]Mides!S25</f>
        <v>Guatemala</v>
      </c>
    </row>
    <row r="40" spans="2:17" ht="15.75" thickBot="1" x14ac:dyDescent="0.3">
      <c r="B40" s="90" t="str">
        <f>[4]Mides!E26</f>
        <v>Lidia</v>
      </c>
      <c r="C40" s="91" t="str">
        <f>[4]Mides!D26</f>
        <v>Velazquez</v>
      </c>
      <c r="D40" s="92" t="str">
        <f>IF([4]Mides!F26=1,"X"," ")</f>
        <v>X</v>
      </c>
      <c r="E40" s="92" t="str">
        <f>IF([4]Mides!F26=2,"X"," ")</f>
        <v xml:space="preserve"> </v>
      </c>
      <c r="F40" s="93" t="str">
        <f>[4]Mides!B26</f>
        <v xml:space="preserve">PENDIENTE </v>
      </c>
      <c r="G40" s="92" t="str">
        <f>IF(AND([4]Mides!H26&gt;=1,[4]Mides!H26&lt;=14),"X"," ")</f>
        <v xml:space="preserve"> </v>
      </c>
      <c r="H40" s="92" t="str">
        <f>IF(AND([4]Mides!H26&gt;=14,[4]Mides!H26&lt;=30),"X"," ")</f>
        <v xml:space="preserve"> </v>
      </c>
      <c r="I40" s="92" t="str">
        <f>IF(AND([4]Mides!H26&gt;=31,[4]Mides!H26&lt;=60),"X","  ")</f>
        <v>X</v>
      </c>
      <c r="J40" s="92" t="str">
        <f>IF([4]Mides!H26&gt;60,"X", "  ")</f>
        <v xml:space="preserve">  </v>
      </c>
      <c r="K40" s="94">
        <f>[4]Mides!N26</f>
        <v>0</v>
      </c>
      <c r="L40" s="94">
        <f>[4]Mides!K26</f>
        <v>0</v>
      </c>
      <c r="M40" s="94">
        <f>[4]Mides!L26</f>
        <v>0</v>
      </c>
      <c r="N40" s="94" t="str">
        <f>[4]Mides!M26</f>
        <v>x</v>
      </c>
      <c r="O40" s="94">
        <f t="shared" si="0"/>
        <v>0</v>
      </c>
      <c r="P40" s="94" t="str">
        <f>[4]Mides!R26</f>
        <v>Guatemala</v>
      </c>
      <c r="Q40" s="94" t="str">
        <f>[4]Mides!S26</f>
        <v>Guatemala</v>
      </c>
    </row>
    <row r="41" spans="2:17" ht="15.75" thickBot="1" x14ac:dyDescent="0.3">
      <c r="B41" s="90" t="str">
        <f>[4]Mides!E27</f>
        <v>Erick</v>
      </c>
      <c r="C41" s="91" t="str">
        <f>[4]Mides!D27</f>
        <v>Lopez</v>
      </c>
      <c r="D41" s="92" t="str">
        <f>IF([4]Mides!F27=1,"X"," ")</f>
        <v xml:space="preserve"> </v>
      </c>
      <c r="E41" s="92" t="str">
        <f>IF([4]Mides!F27=2,"X"," ")</f>
        <v>X</v>
      </c>
      <c r="F41" s="93" t="str">
        <f>[4]Mides!B27</f>
        <v xml:space="preserve">PENDIENTE </v>
      </c>
      <c r="G41" s="92" t="str">
        <f>IF(AND([4]Mides!H27&gt;=1,[4]Mides!H27&lt;=14),"X"," ")</f>
        <v xml:space="preserve"> </v>
      </c>
      <c r="H41" s="92" t="str">
        <f>IF(AND([4]Mides!H27&gt;=14,[4]Mides!H27&lt;=30),"X"," ")</f>
        <v>X</v>
      </c>
      <c r="I41" s="92" t="str">
        <f>IF(AND([4]Mides!H27&gt;=31,[4]Mides!H27&lt;=60),"X","  ")</f>
        <v xml:space="preserve">  </v>
      </c>
      <c r="J41" s="92" t="str">
        <f>IF([4]Mides!H27&gt;60,"X", "  ")</f>
        <v xml:space="preserve">  </v>
      </c>
      <c r="K41" s="94">
        <f>[4]Mides!N27</f>
        <v>0</v>
      </c>
      <c r="L41" s="94">
        <f>[4]Mides!K27</f>
        <v>0</v>
      </c>
      <c r="M41" s="94">
        <f>[4]Mides!L27</f>
        <v>0</v>
      </c>
      <c r="N41" s="94" t="str">
        <f>[4]Mides!M27</f>
        <v>x</v>
      </c>
      <c r="O41" s="94">
        <f t="shared" si="0"/>
        <v>0</v>
      </c>
      <c r="P41" s="94" t="str">
        <f>[4]Mides!R27</f>
        <v>Guatemala</v>
      </c>
      <c r="Q41" s="94" t="str">
        <f>[4]Mides!S27</f>
        <v>Guatemala</v>
      </c>
    </row>
    <row r="42" spans="2:17" ht="15.75" thickBot="1" x14ac:dyDescent="0.3">
      <c r="B42" s="90" t="str">
        <f>[4]Mides!E28</f>
        <v>Jose</v>
      </c>
      <c r="C42" s="91" t="str">
        <f>[4]Mides!D28</f>
        <v xml:space="preserve">Gabriel </v>
      </c>
      <c r="D42" s="92" t="str">
        <f>IF([4]Mides!F28=1,"X"," ")</f>
        <v xml:space="preserve"> </v>
      </c>
      <c r="E42" s="92" t="str">
        <f>IF([4]Mides!F28=2,"X"," ")</f>
        <v>X</v>
      </c>
      <c r="F42" s="93" t="str">
        <f>[4]Mides!B28</f>
        <v xml:space="preserve">PENDIENTE </v>
      </c>
      <c r="G42" s="92" t="str">
        <f>IF(AND([4]Mides!H28&gt;=1,[4]Mides!H28&lt;=14),"X"," ")</f>
        <v>X</v>
      </c>
      <c r="H42" s="92" t="str">
        <f>IF(AND([4]Mides!H28&gt;=14,[4]Mides!H28&lt;=30),"X"," ")</f>
        <v xml:space="preserve"> </v>
      </c>
      <c r="I42" s="92" t="str">
        <f>IF(AND([4]Mides!H28&gt;=31,[4]Mides!H28&lt;=60),"X","  ")</f>
        <v xml:space="preserve">  </v>
      </c>
      <c r="J42" s="92" t="str">
        <f>IF([4]Mides!H28&gt;60,"X", "  ")</f>
        <v xml:space="preserve">  </v>
      </c>
      <c r="K42" s="94">
        <f>[4]Mides!N28</f>
        <v>0</v>
      </c>
      <c r="L42" s="94">
        <f>[4]Mides!K28</f>
        <v>0</v>
      </c>
      <c r="M42" s="94">
        <f>[4]Mides!L28</f>
        <v>0</v>
      </c>
      <c r="N42" s="94" t="str">
        <f>[4]Mides!M28</f>
        <v>x</v>
      </c>
      <c r="O42" s="94">
        <f t="shared" si="0"/>
        <v>0</v>
      </c>
      <c r="P42" s="94" t="str">
        <f>[4]Mides!R28</f>
        <v>Guatemala</v>
      </c>
      <c r="Q42" s="94" t="str">
        <f>[4]Mides!S28</f>
        <v>Guatemala</v>
      </c>
    </row>
    <row r="43" spans="2:17" ht="15.75" thickBot="1" x14ac:dyDescent="0.3">
      <c r="B43" s="90" t="str">
        <f>[4]Mides!E29</f>
        <v>Jose</v>
      </c>
      <c r="C43" s="91" t="str">
        <f>[4]Mides!D29</f>
        <v>Solis</v>
      </c>
      <c r="D43" s="92" t="str">
        <f>IF([4]Mides!F29=1,"X"," ")</f>
        <v xml:space="preserve"> </v>
      </c>
      <c r="E43" s="92" t="str">
        <f>IF([4]Mides!F29=2,"X"," ")</f>
        <v>X</v>
      </c>
      <c r="F43" s="93" t="str">
        <f>[4]Mides!B29</f>
        <v xml:space="preserve">PENDIENTE </v>
      </c>
      <c r="G43" s="92" t="str">
        <f>IF(AND([4]Mides!H29&gt;=1,[4]Mides!H29&lt;=14),"X"," ")</f>
        <v xml:space="preserve"> </v>
      </c>
      <c r="H43" s="92" t="str">
        <f>IF(AND([4]Mides!H29&gt;=14,[4]Mides!H29&lt;=30),"X"," ")</f>
        <v>X</v>
      </c>
      <c r="I43" s="92" t="str">
        <f>IF(AND([4]Mides!H29&gt;=31,[4]Mides!H29&lt;=60),"X","  ")</f>
        <v xml:space="preserve">  </v>
      </c>
      <c r="J43" s="92" t="str">
        <f>IF([4]Mides!H29&gt;60,"X", "  ")</f>
        <v xml:space="preserve">  </v>
      </c>
      <c r="K43" s="94">
        <f>[4]Mides!N29</f>
        <v>0</v>
      </c>
      <c r="L43" s="94">
        <f>[4]Mides!K29</f>
        <v>0</v>
      </c>
      <c r="M43" s="94">
        <f>[4]Mides!L29</f>
        <v>0</v>
      </c>
      <c r="N43" s="94" t="str">
        <f>[4]Mides!M29</f>
        <v>x</v>
      </c>
      <c r="O43" s="94">
        <f t="shared" si="0"/>
        <v>0</v>
      </c>
      <c r="P43" s="94" t="str">
        <f>[4]Mides!R29</f>
        <v>Guatemala</v>
      </c>
      <c r="Q43" s="94" t="str">
        <f>[4]Mides!S29</f>
        <v>Guatemala</v>
      </c>
    </row>
    <row r="44" spans="2:17" ht="15.75" thickBot="1" x14ac:dyDescent="0.3">
      <c r="B44" s="90" t="str">
        <f>[4]Mides!E30</f>
        <v>Josue</v>
      </c>
      <c r="C44" s="91" t="str">
        <f>[4]Mides!D30</f>
        <v xml:space="preserve">Lima </v>
      </c>
      <c r="D44" s="92" t="str">
        <f>IF([4]Mides!F30=1,"X"," ")</f>
        <v xml:space="preserve"> </v>
      </c>
      <c r="E44" s="92" t="str">
        <f>IF([4]Mides!F30=2,"X"," ")</f>
        <v>X</v>
      </c>
      <c r="F44" s="93" t="str">
        <f>[4]Mides!B30</f>
        <v xml:space="preserve">PENDIENTE </v>
      </c>
      <c r="G44" s="92" t="str">
        <f>IF(AND([4]Mides!H30&gt;=1,[4]Mides!H30&lt;=14),"X"," ")</f>
        <v>X</v>
      </c>
      <c r="H44" s="92" t="str">
        <f>IF(AND([4]Mides!H30&gt;=14,[4]Mides!H30&lt;=30),"X"," ")</f>
        <v>X</v>
      </c>
      <c r="I44" s="92" t="str">
        <f>IF(AND([4]Mides!H30&gt;=31,[4]Mides!H30&lt;=60),"X","  ")</f>
        <v xml:space="preserve">  </v>
      </c>
      <c r="J44" s="92" t="str">
        <f>IF([4]Mides!H30&gt;60,"X", "  ")</f>
        <v xml:space="preserve">  </v>
      </c>
      <c r="K44" s="94">
        <f>[4]Mides!N30</f>
        <v>0</v>
      </c>
      <c r="L44" s="94">
        <f>[4]Mides!K30</f>
        <v>0</v>
      </c>
      <c r="M44" s="94">
        <f>[4]Mides!L30</f>
        <v>0</v>
      </c>
      <c r="N44" s="94" t="str">
        <f>[4]Mides!M30</f>
        <v>x</v>
      </c>
      <c r="O44" s="94">
        <f t="shared" si="0"/>
        <v>0</v>
      </c>
      <c r="P44" s="94" t="str">
        <f>[4]Mides!R30</f>
        <v>Guatemala</v>
      </c>
      <c r="Q44" s="94" t="str">
        <f>[4]Mides!S30</f>
        <v>Guatemala</v>
      </c>
    </row>
    <row r="45" spans="2:17" ht="15.75" thickBot="1" x14ac:dyDescent="0.3">
      <c r="B45" s="90" t="str">
        <f>[4]Mides!E31</f>
        <v>Jennifer</v>
      </c>
      <c r="C45" s="91" t="str">
        <f>[4]Mides!D31</f>
        <v>Najarro</v>
      </c>
      <c r="D45" s="92" t="str">
        <f>IF([4]Mides!F31=1,"X"," ")</f>
        <v>X</v>
      </c>
      <c r="E45" s="92" t="str">
        <f>IF([4]Mides!F31=2,"X"," ")</f>
        <v xml:space="preserve"> </v>
      </c>
      <c r="F45" s="93" t="str">
        <f>[4]Mides!B31</f>
        <v xml:space="preserve">PENDIENTE </v>
      </c>
      <c r="G45" s="92" t="str">
        <f>IF(AND([4]Mides!H31&gt;=1,[4]Mides!H31&lt;=14),"X"," ")</f>
        <v xml:space="preserve"> </v>
      </c>
      <c r="H45" s="92" t="str">
        <f>IF(AND([4]Mides!H31&gt;=14,[4]Mides!H31&lt;=30),"X"," ")</f>
        <v>X</v>
      </c>
      <c r="I45" s="92" t="str">
        <f>IF(AND([4]Mides!H31&gt;=31,[4]Mides!H31&lt;=60),"X","  ")</f>
        <v xml:space="preserve">  </v>
      </c>
      <c r="J45" s="92" t="str">
        <f>IF([4]Mides!H31&gt;60,"X", "  ")</f>
        <v xml:space="preserve">  </v>
      </c>
      <c r="K45" s="94">
        <f>[4]Mides!N31</f>
        <v>0</v>
      </c>
      <c r="L45" s="94">
        <f>[4]Mides!K31</f>
        <v>0</v>
      </c>
      <c r="M45" s="94">
        <f>[4]Mides!L31</f>
        <v>0</v>
      </c>
      <c r="N45" s="94" t="str">
        <f>[4]Mides!M31</f>
        <v>x</v>
      </c>
      <c r="O45" s="94">
        <f t="shared" si="0"/>
        <v>0</v>
      </c>
      <c r="P45" s="94" t="str">
        <f>[4]Mides!R31</f>
        <v>Guatemala</v>
      </c>
      <c r="Q45" s="94" t="str">
        <f>[4]Mides!S31</f>
        <v>Guatemala</v>
      </c>
    </row>
    <row r="46" spans="2:17" ht="15.75" thickBot="1" x14ac:dyDescent="0.3">
      <c r="B46" s="90" t="str">
        <f>[4]Mides!E32</f>
        <v>Rosaura</v>
      </c>
      <c r="C46" s="91" t="str">
        <f>[4]Mides!D32</f>
        <v>Gutierrez</v>
      </c>
      <c r="D46" s="92" t="str">
        <f>IF([4]Mides!F32=1,"X"," ")</f>
        <v>X</v>
      </c>
      <c r="E46" s="92" t="str">
        <f>IF([4]Mides!F32=2,"X"," ")</f>
        <v xml:space="preserve"> </v>
      </c>
      <c r="F46" s="93" t="str">
        <f>[4]Mides!B32</f>
        <v xml:space="preserve">PENDIENTE </v>
      </c>
      <c r="G46" s="92" t="str">
        <f>IF(AND([4]Mides!H32&gt;=1,[4]Mides!H32&lt;=14),"X"," ")</f>
        <v xml:space="preserve"> </v>
      </c>
      <c r="H46" s="92" t="str">
        <f>IF(AND([4]Mides!H32&gt;=14,[4]Mides!H32&lt;=30),"X"," ")</f>
        <v>X</v>
      </c>
      <c r="I46" s="92" t="str">
        <f>IF(AND([4]Mides!H32&gt;=31,[4]Mides!H32&lt;=60),"X","  ")</f>
        <v xml:space="preserve">  </v>
      </c>
      <c r="J46" s="92" t="str">
        <f>IF([4]Mides!H32&gt;60,"X", "  ")</f>
        <v xml:space="preserve">  </v>
      </c>
      <c r="K46" s="94">
        <f>[4]Mides!N32</f>
        <v>0</v>
      </c>
      <c r="L46" s="94">
        <f>[4]Mides!K32</f>
        <v>0</v>
      </c>
      <c r="M46" s="94">
        <f>[4]Mides!L32</f>
        <v>0</v>
      </c>
      <c r="N46" s="94" t="str">
        <f>[4]Mides!M32</f>
        <v>x</v>
      </c>
      <c r="O46" s="94">
        <f t="shared" si="0"/>
        <v>0</v>
      </c>
      <c r="P46" s="94" t="str">
        <f>[4]Mides!R32</f>
        <v>Guatemala</v>
      </c>
      <c r="Q46" s="94" t="str">
        <f>[4]Mides!S32</f>
        <v>Guatemala</v>
      </c>
    </row>
    <row r="47" spans="2:17" ht="15.75" thickBot="1" x14ac:dyDescent="0.3">
      <c r="B47" s="90" t="str">
        <f>[4]Mides!E33</f>
        <v>Leonora</v>
      </c>
      <c r="C47" s="91" t="str">
        <f>[4]Mides!D33</f>
        <v xml:space="preserve">Lima </v>
      </c>
      <c r="D47" s="92" t="str">
        <f>IF([4]Mides!F33=1,"X"," ")</f>
        <v>X</v>
      </c>
      <c r="E47" s="92" t="str">
        <f>IF([4]Mides!F33=2,"X"," ")</f>
        <v xml:space="preserve"> </v>
      </c>
      <c r="F47" s="93" t="str">
        <f>[4]Mides!B33</f>
        <v xml:space="preserve">PENDIENTE </v>
      </c>
      <c r="G47" s="92" t="str">
        <f>IF(AND([4]Mides!H33&gt;=1,[4]Mides!H33&lt;=14),"X"," ")</f>
        <v xml:space="preserve"> </v>
      </c>
      <c r="H47" s="92" t="str">
        <f>IF(AND([4]Mides!H33&gt;=14,[4]Mides!H33&lt;=30),"X"," ")</f>
        <v xml:space="preserve"> </v>
      </c>
      <c r="I47" s="92" t="str">
        <f>IF(AND([4]Mides!H33&gt;=31,[4]Mides!H33&lt;=60),"X","  ")</f>
        <v>X</v>
      </c>
      <c r="J47" s="92" t="str">
        <f>IF([4]Mides!H33&gt;60,"X", "  ")</f>
        <v xml:space="preserve">  </v>
      </c>
      <c r="K47" s="94">
        <f>[4]Mides!N33</f>
        <v>0</v>
      </c>
      <c r="L47" s="94">
        <f>[4]Mides!K33</f>
        <v>0</v>
      </c>
      <c r="M47" s="94">
        <f>[4]Mides!L33</f>
        <v>0</v>
      </c>
      <c r="N47" s="94" t="str">
        <f>[4]Mides!M33</f>
        <v>x</v>
      </c>
      <c r="O47" s="94">
        <f t="shared" si="0"/>
        <v>0</v>
      </c>
      <c r="P47" s="94" t="str">
        <f>[4]Mides!R33</f>
        <v>Guatemala</v>
      </c>
      <c r="Q47" s="94" t="str">
        <f>[4]Mides!S33</f>
        <v>Guatemala</v>
      </c>
    </row>
    <row r="48" spans="2:17" ht="15.75" thickBot="1" x14ac:dyDescent="0.3">
      <c r="B48" s="90" t="str">
        <f>[4]Mides!E34</f>
        <v>Silvia</v>
      </c>
      <c r="C48" s="91" t="str">
        <f>[4]Mides!D34</f>
        <v>Sarate</v>
      </c>
      <c r="D48" s="92" t="str">
        <f>IF([4]Mides!F34=1,"X"," ")</f>
        <v>X</v>
      </c>
      <c r="E48" s="92" t="str">
        <f>IF([4]Mides!F34=2,"X"," ")</f>
        <v xml:space="preserve"> </v>
      </c>
      <c r="F48" s="93" t="str">
        <f>[4]Mides!B34</f>
        <v xml:space="preserve">PENDIENTE </v>
      </c>
      <c r="G48" s="92" t="str">
        <f>IF(AND([4]Mides!H34&gt;=1,[4]Mides!H34&lt;=14),"X"," ")</f>
        <v xml:space="preserve"> </v>
      </c>
      <c r="H48" s="92" t="str">
        <f>IF(AND([4]Mides!H34&gt;=14,[4]Mides!H34&lt;=30),"X"," ")</f>
        <v xml:space="preserve"> </v>
      </c>
      <c r="I48" s="92" t="str">
        <f>IF(AND([4]Mides!H34&gt;=31,[4]Mides!H34&lt;=60),"X","  ")</f>
        <v>X</v>
      </c>
      <c r="J48" s="92" t="str">
        <f>IF([4]Mides!H34&gt;60,"X", "  ")</f>
        <v xml:space="preserve">  </v>
      </c>
      <c r="K48" s="94">
        <f>[4]Mides!N34</f>
        <v>0</v>
      </c>
      <c r="L48" s="94">
        <f>[4]Mides!K34</f>
        <v>0</v>
      </c>
      <c r="M48" s="94">
        <f>[4]Mides!L34</f>
        <v>0</v>
      </c>
      <c r="N48" s="94" t="str">
        <f>[4]Mides!M34</f>
        <v>x</v>
      </c>
      <c r="O48" s="94">
        <f t="shared" si="0"/>
        <v>0</v>
      </c>
      <c r="P48" s="94" t="str">
        <f>[4]Mides!R34</f>
        <v>Guatemala</v>
      </c>
      <c r="Q48" s="94" t="str">
        <f>[4]Mides!S34</f>
        <v>Guatemala</v>
      </c>
    </row>
    <row r="49" spans="2:17" ht="15.75" thickBot="1" x14ac:dyDescent="0.3">
      <c r="B49" s="90" t="str">
        <f>[4]Mides!E35</f>
        <v>Marlon</v>
      </c>
      <c r="C49" s="91" t="str">
        <f>[4]Mides!D35</f>
        <v>Najarro</v>
      </c>
      <c r="D49" s="92" t="str">
        <f>IF([4]Mides!F35=1,"X"," ")</f>
        <v xml:space="preserve"> </v>
      </c>
      <c r="E49" s="92" t="str">
        <f>IF([4]Mides!F35=2,"X"," ")</f>
        <v>X</v>
      </c>
      <c r="F49" s="93" t="str">
        <f>[4]Mides!B35</f>
        <v xml:space="preserve">PENDIENTE </v>
      </c>
      <c r="G49" s="92" t="str">
        <f>IF(AND([4]Mides!H35&gt;=1,[4]Mides!H35&lt;=14),"X"," ")</f>
        <v xml:space="preserve"> </v>
      </c>
      <c r="H49" s="92" t="str">
        <f>IF(AND([4]Mides!H35&gt;=14,[4]Mides!H35&lt;=30),"X"," ")</f>
        <v>X</v>
      </c>
      <c r="I49" s="92" t="str">
        <f>IF(AND([4]Mides!H35&gt;=31,[4]Mides!H35&lt;=60),"X","  ")</f>
        <v xml:space="preserve">  </v>
      </c>
      <c r="J49" s="92" t="str">
        <f>IF([4]Mides!H35&gt;60,"X", "  ")</f>
        <v xml:space="preserve">  </v>
      </c>
      <c r="K49" s="94">
        <f>[4]Mides!N35</f>
        <v>0</v>
      </c>
      <c r="L49" s="94">
        <f>[4]Mides!K35</f>
        <v>0</v>
      </c>
      <c r="M49" s="94">
        <f>[4]Mides!L35</f>
        <v>0</v>
      </c>
      <c r="N49" s="94" t="str">
        <f>[4]Mides!M35</f>
        <v>x</v>
      </c>
      <c r="O49" s="94">
        <f t="shared" si="0"/>
        <v>0</v>
      </c>
      <c r="P49" s="94" t="str">
        <f>[4]Mides!R35</f>
        <v>Guatemala</v>
      </c>
      <c r="Q49" s="94" t="str">
        <f>[4]Mides!S35</f>
        <v>Guatemala</v>
      </c>
    </row>
    <row r="50" spans="2:17" ht="15.75" thickBot="1" x14ac:dyDescent="0.3">
      <c r="B50" s="90" t="str">
        <f>[4]Mides!E36</f>
        <v>Samy</v>
      </c>
      <c r="C50" s="91" t="str">
        <f>[4]Mides!D36</f>
        <v>Salazar</v>
      </c>
      <c r="D50" s="92" t="str">
        <f>IF([4]Mides!F36=1,"X"," ")</f>
        <v>X</v>
      </c>
      <c r="E50" s="92" t="str">
        <f>IF([4]Mides!F36=2,"X"," ")</f>
        <v xml:space="preserve"> </v>
      </c>
      <c r="F50" s="93" t="str">
        <f>[4]Mides!B36</f>
        <v xml:space="preserve">PENDIENTE </v>
      </c>
      <c r="G50" s="92" t="str">
        <f>IF(AND([4]Mides!H36&gt;=1,[4]Mides!H36&lt;=14),"X"," ")</f>
        <v xml:space="preserve"> </v>
      </c>
      <c r="H50" s="92" t="str">
        <f>IF(AND([4]Mides!H36&gt;=14,[4]Mides!H36&lt;=30),"X"," ")</f>
        <v>X</v>
      </c>
      <c r="I50" s="92" t="str">
        <f>IF(AND([4]Mides!H36&gt;=31,[4]Mides!H36&lt;=60),"X","  ")</f>
        <v xml:space="preserve">  </v>
      </c>
      <c r="J50" s="92" t="str">
        <f>IF([4]Mides!H36&gt;60,"X", "  ")</f>
        <v xml:space="preserve">  </v>
      </c>
      <c r="K50" s="94">
        <f>[4]Mides!N36</f>
        <v>0</v>
      </c>
      <c r="L50" s="94">
        <f>[4]Mides!K36</f>
        <v>0</v>
      </c>
      <c r="M50" s="94">
        <f>[4]Mides!L36</f>
        <v>0</v>
      </c>
      <c r="N50" s="94" t="str">
        <f>[4]Mides!M36</f>
        <v>x</v>
      </c>
      <c r="O50" s="94">
        <f t="shared" si="0"/>
        <v>0</v>
      </c>
      <c r="P50" s="94" t="str">
        <f>[4]Mides!R36</f>
        <v>Guatemala</v>
      </c>
      <c r="Q50" s="94" t="str">
        <f>[4]Mides!S36</f>
        <v>Guatemala</v>
      </c>
    </row>
    <row r="51" spans="2:17" ht="15.75" thickBot="1" x14ac:dyDescent="0.3">
      <c r="B51" s="90" t="str">
        <f>[4]Mides!E37</f>
        <v>Danilo</v>
      </c>
      <c r="C51" s="91" t="str">
        <f>[4]Mides!D37</f>
        <v>Juarez</v>
      </c>
      <c r="D51" s="92" t="str">
        <f>IF([4]Mides!F37=1,"X"," ")</f>
        <v xml:space="preserve"> </v>
      </c>
      <c r="E51" s="92" t="str">
        <f>IF([4]Mides!F37=2,"X"," ")</f>
        <v>X</v>
      </c>
      <c r="F51" s="93" t="str">
        <f>[4]Mides!B37</f>
        <v xml:space="preserve">PENDIENTE </v>
      </c>
      <c r="G51" s="92" t="str">
        <f>IF(AND([4]Mides!H37&gt;=1,[4]Mides!H37&lt;=14),"X"," ")</f>
        <v xml:space="preserve"> </v>
      </c>
      <c r="H51" s="92" t="str">
        <f>IF(AND([4]Mides!H37&gt;=14,[4]Mides!H37&lt;=30),"X"," ")</f>
        <v xml:space="preserve"> </v>
      </c>
      <c r="I51" s="92" t="str">
        <f>IF(AND([4]Mides!H37&gt;=31,[4]Mides!H37&lt;=60),"X","  ")</f>
        <v>X</v>
      </c>
      <c r="J51" s="92" t="str">
        <f>IF([4]Mides!H37&gt;60,"X", "  ")</f>
        <v xml:space="preserve">  </v>
      </c>
      <c r="K51" s="94">
        <f>[4]Mides!N37</f>
        <v>0</v>
      </c>
      <c r="L51" s="94">
        <f>[4]Mides!K37</f>
        <v>0</v>
      </c>
      <c r="M51" s="94">
        <f>[4]Mides!L37</f>
        <v>0</v>
      </c>
      <c r="N51" s="94" t="str">
        <f>[4]Mides!M37</f>
        <v>x</v>
      </c>
      <c r="O51" s="94">
        <f t="shared" si="0"/>
        <v>0</v>
      </c>
      <c r="P51" s="94" t="str">
        <f>[4]Mides!R37</f>
        <v>Guatemala</v>
      </c>
      <c r="Q51" s="94" t="str">
        <f>[4]Mides!S37</f>
        <v>Guatemala</v>
      </c>
    </row>
    <row r="52" spans="2:17" ht="15.75" thickBot="1" x14ac:dyDescent="0.3">
      <c r="B52" s="90" t="str">
        <f>[4]Mides!E38</f>
        <v>Mirna</v>
      </c>
      <c r="C52" s="91" t="str">
        <f>[4]Mides!D38</f>
        <v>Melendez</v>
      </c>
      <c r="D52" s="92" t="str">
        <f>IF([4]Mides!F38=1,"X"," ")</f>
        <v>X</v>
      </c>
      <c r="E52" s="92" t="str">
        <f>IF([4]Mides!F38=2,"X"," ")</f>
        <v xml:space="preserve"> </v>
      </c>
      <c r="F52" s="93" t="str">
        <f>[4]Mides!B38</f>
        <v xml:space="preserve">PENDIENTE </v>
      </c>
      <c r="G52" s="92" t="str">
        <f>IF(AND([4]Mides!H38&gt;=1,[4]Mides!H38&lt;=14),"X"," ")</f>
        <v xml:space="preserve"> </v>
      </c>
      <c r="H52" s="92" t="str">
        <f>IF(AND([4]Mides!H38&gt;=14,[4]Mides!H38&lt;=30),"X"," ")</f>
        <v xml:space="preserve"> </v>
      </c>
      <c r="I52" s="92" t="str">
        <f>IF(AND([4]Mides!H38&gt;=31,[4]Mides!H38&lt;=60),"X","  ")</f>
        <v>X</v>
      </c>
      <c r="J52" s="92" t="str">
        <f>IF([4]Mides!H38&gt;60,"X", "  ")</f>
        <v xml:space="preserve">  </v>
      </c>
      <c r="K52" s="94">
        <f>[4]Mides!N38</f>
        <v>0</v>
      </c>
      <c r="L52" s="94">
        <f>[4]Mides!K38</f>
        <v>0</v>
      </c>
      <c r="M52" s="94">
        <f>[4]Mides!L38</f>
        <v>0</v>
      </c>
      <c r="N52" s="94" t="str">
        <f>[4]Mides!M38</f>
        <v>x</v>
      </c>
      <c r="O52" s="94">
        <f t="shared" si="0"/>
        <v>0</v>
      </c>
      <c r="P52" s="94" t="str">
        <f>[4]Mides!R38</f>
        <v>Guatemala</v>
      </c>
      <c r="Q52" s="94" t="str">
        <f>[4]Mides!S38</f>
        <v>Guatemala</v>
      </c>
    </row>
    <row r="53" spans="2:17" ht="15.75" thickBot="1" x14ac:dyDescent="0.3">
      <c r="B53" s="90" t="str">
        <f>[4]Mides!E39</f>
        <v>Ingrid</v>
      </c>
      <c r="C53" s="91" t="str">
        <f>[4]Mides!D39</f>
        <v>Garcia</v>
      </c>
      <c r="D53" s="92" t="str">
        <f>IF([4]Mides!F39=1,"X"," ")</f>
        <v>X</v>
      </c>
      <c r="E53" s="92" t="str">
        <f>IF([4]Mides!F39=2,"X"," ")</f>
        <v xml:space="preserve"> </v>
      </c>
      <c r="F53" s="93" t="str">
        <f>[4]Mides!B39</f>
        <v xml:space="preserve">PENDIENTE </v>
      </c>
      <c r="G53" s="92" t="str">
        <f>IF(AND([4]Mides!H39&gt;=1,[4]Mides!H39&lt;=14),"X"," ")</f>
        <v xml:space="preserve"> </v>
      </c>
      <c r="H53" s="92" t="str">
        <f>IF(AND([4]Mides!H39&gt;=14,[4]Mides!H39&lt;=30),"X"," ")</f>
        <v>X</v>
      </c>
      <c r="I53" s="92" t="str">
        <f>IF(AND([4]Mides!H39&gt;=31,[4]Mides!H39&lt;=60),"X","  ")</f>
        <v xml:space="preserve">  </v>
      </c>
      <c r="J53" s="92" t="str">
        <f>IF([4]Mides!H39&gt;60,"X", "  ")</f>
        <v xml:space="preserve">  </v>
      </c>
      <c r="K53" s="94">
        <f>[4]Mides!N39</f>
        <v>0</v>
      </c>
      <c r="L53" s="94">
        <f>[4]Mides!K39</f>
        <v>0</v>
      </c>
      <c r="M53" s="94">
        <f>[4]Mides!L39</f>
        <v>0</v>
      </c>
      <c r="N53" s="94" t="str">
        <f>[4]Mides!M39</f>
        <v>x</v>
      </c>
      <c r="O53" s="94">
        <f t="shared" si="0"/>
        <v>0</v>
      </c>
      <c r="P53" s="94" t="str">
        <f>[4]Mides!R39</f>
        <v>Guatemala</v>
      </c>
      <c r="Q53" s="94" t="str">
        <f>[4]Mides!S39</f>
        <v>Guatemala</v>
      </c>
    </row>
    <row r="54" spans="2:17" ht="15.75" thickBot="1" x14ac:dyDescent="0.3">
      <c r="B54" s="90" t="str">
        <f>[4]Mides!E40</f>
        <v>Jennifer</v>
      </c>
      <c r="C54" s="91" t="str">
        <f>[4]Mides!D40</f>
        <v>Najarro</v>
      </c>
      <c r="D54" s="92" t="str">
        <f>IF([4]Mides!F40=1,"X"," ")</f>
        <v>X</v>
      </c>
      <c r="E54" s="92" t="str">
        <f>IF([4]Mides!F40=2,"X"," ")</f>
        <v xml:space="preserve"> </v>
      </c>
      <c r="F54" s="93" t="str">
        <f>[4]Mides!B40</f>
        <v xml:space="preserve">PENDIENTE </v>
      </c>
      <c r="G54" s="92" t="str">
        <f>IF(AND([4]Mides!H40&gt;=1,[4]Mides!H40&lt;=14),"X"," ")</f>
        <v xml:space="preserve"> </v>
      </c>
      <c r="H54" s="92" t="str">
        <f>IF(AND([4]Mides!H40&gt;=14,[4]Mides!H40&lt;=30),"X"," ")</f>
        <v>X</v>
      </c>
      <c r="I54" s="92" t="str">
        <f>IF(AND([4]Mides!H40&gt;=31,[4]Mides!H40&lt;=60),"X","  ")</f>
        <v xml:space="preserve">  </v>
      </c>
      <c r="J54" s="92" t="str">
        <f>IF([4]Mides!H40&gt;60,"X", "  ")</f>
        <v xml:space="preserve">  </v>
      </c>
      <c r="K54" s="94">
        <f>[4]Mides!N40</f>
        <v>0</v>
      </c>
      <c r="L54" s="94">
        <f>[4]Mides!K40</f>
        <v>0</v>
      </c>
      <c r="M54" s="94">
        <f>[4]Mides!L40</f>
        <v>0</v>
      </c>
      <c r="N54" s="94" t="str">
        <f>[4]Mides!M40</f>
        <v>x</v>
      </c>
      <c r="O54" s="94">
        <f t="shared" si="0"/>
        <v>0</v>
      </c>
      <c r="P54" s="94" t="str">
        <f>[4]Mides!R40</f>
        <v>Guatemala</v>
      </c>
      <c r="Q54" s="94" t="str">
        <f>[4]Mides!S40</f>
        <v>Guatemala</v>
      </c>
    </row>
    <row r="55" spans="2:17" ht="15.75" thickBot="1" x14ac:dyDescent="0.3">
      <c r="B55" s="90" t="str">
        <f>[4]Mides!E41</f>
        <v>Carla</v>
      </c>
      <c r="C55" s="91" t="str">
        <f>[4]Mides!D41</f>
        <v>Chivac</v>
      </c>
      <c r="D55" s="92" t="str">
        <f>IF([4]Mides!F41=1,"X"," ")</f>
        <v>X</v>
      </c>
      <c r="E55" s="92" t="str">
        <f>IF([4]Mides!F41=2,"X"," ")</f>
        <v xml:space="preserve"> </v>
      </c>
      <c r="F55" s="93" t="str">
        <f>[4]Mides!B41</f>
        <v xml:space="preserve">PENDIENTE </v>
      </c>
      <c r="G55" s="92" t="str">
        <f>IF(AND([4]Mides!H41&gt;=1,[4]Mides!H41&lt;=14),"X"," ")</f>
        <v xml:space="preserve"> </v>
      </c>
      <c r="H55" s="92" t="str">
        <f>IF(AND([4]Mides!H41&gt;=14,[4]Mides!H41&lt;=30),"X"," ")</f>
        <v xml:space="preserve"> </v>
      </c>
      <c r="I55" s="92" t="str">
        <f>IF(AND([4]Mides!H41&gt;=31,[4]Mides!H41&lt;=60),"X","  ")</f>
        <v>X</v>
      </c>
      <c r="J55" s="92" t="str">
        <f>IF([4]Mides!H41&gt;60,"X", "  ")</f>
        <v xml:space="preserve">  </v>
      </c>
      <c r="K55" s="94">
        <f>[4]Mides!N41</f>
        <v>0</v>
      </c>
      <c r="L55" s="94">
        <f>[4]Mides!K41</f>
        <v>0</v>
      </c>
      <c r="M55" s="94">
        <f>[4]Mides!L41</f>
        <v>0</v>
      </c>
      <c r="N55" s="94" t="str">
        <f>[4]Mides!M41</f>
        <v>x</v>
      </c>
      <c r="O55" s="94">
        <f t="shared" si="0"/>
        <v>0</v>
      </c>
      <c r="P55" s="94" t="str">
        <f>[4]Mides!R41</f>
        <v>Guatemala</v>
      </c>
      <c r="Q55" s="94" t="str">
        <f>[4]Mides!S41</f>
        <v>Guatemala</v>
      </c>
    </row>
    <row r="56" spans="2:17" ht="15.75" thickBot="1" x14ac:dyDescent="0.3">
      <c r="B56" s="90" t="str">
        <f>[4]Mides!E42</f>
        <v>Jorge</v>
      </c>
      <c r="C56" s="91" t="str">
        <f>[4]Mides!D42</f>
        <v>Borrayo</v>
      </c>
      <c r="D56" s="92" t="str">
        <f>IF([4]Mides!F42=1,"X"," ")</f>
        <v xml:space="preserve"> </v>
      </c>
      <c r="E56" s="92" t="str">
        <f>IF([4]Mides!F42=2,"X"," ")</f>
        <v>X</v>
      </c>
      <c r="F56" s="93" t="str">
        <f>[4]Mides!B42</f>
        <v xml:space="preserve">PENDIENTE </v>
      </c>
      <c r="G56" s="92" t="str">
        <f>IF(AND([4]Mides!H42&gt;=1,[4]Mides!H42&lt;=14),"X"," ")</f>
        <v xml:space="preserve"> </v>
      </c>
      <c r="H56" s="92" t="str">
        <f>IF(AND([4]Mides!H42&gt;=14,[4]Mides!H42&lt;=30),"X"," ")</f>
        <v>X</v>
      </c>
      <c r="I56" s="92" t="str">
        <f>IF(AND([4]Mides!H42&gt;=31,[4]Mides!H42&lt;=60),"X","  ")</f>
        <v xml:space="preserve">  </v>
      </c>
      <c r="J56" s="92" t="str">
        <f>IF([4]Mides!H42&gt;60,"X", "  ")</f>
        <v xml:space="preserve">  </v>
      </c>
      <c r="K56" s="94">
        <f>[4]Mides!N42</f>
        <v>0</v>
      </c>
      <c r="L56" s="94">
        <f>[4]Mides!K42</f>
        <v>0</v>
      </c>
      <c r="M56" s="94">
        <f>[4]Mides!L42</f>
        <v>0</v>
      </c>
      <c r="N56" s="94" t="str">
        <f>[4]Mides!M42</f>
        <v>x</v>
      </c>
      <c r="O56" s="94">
        <f t="shared" si="0"/>
        <v>0</v>
      </c>
      <c r="P56" s="94" t="str">
        <f>[4]Mides!R42</f>
        <v>Guatemala</v>
      </c>
      <c r="Q56" s="94" t="str">
        <f>[4]Mides!S42</f>
        <v>Guatemala</v>
      </c>
    </row>
    <row r="57" spans="2:17" ht="15.75" thickBot="1" x14ac:dyDescent="0.3">
      <c r="B57" s="90" t="str">
        <f>[4]Mides!E43</f>
        <v>Erick</v>
      </c>
      <c r="C57" s="91">
        <f>[4]Mides!D43</f>
        <v>0</v>
      </c>
      <c r="D57" s="92" t="str">
        <f>IF([4]Mides!F43=1,"X"," ")</f>
        <v xml:space="preserve"> </v>
      </c>
      <c r="E57" s="92" t="str">
        <f>IF([4]Mides!F43=2,"X"," ")</f>
        <v>X</v>
      </c>
      <c r="F57" s="93" t="str">
        <f>[4]Mides!B43</f>
        <v xml:space="preserve">PENDIENTE </v>
      </c>
      <c r="G57" s="92" t="str">
        <f>IF(AND([4]Mides!H43&gt;=1,[4]Mides!H43&lt;=14),"X"," ")</f>
        <v xml:space="preserve"> </v>
      </c>
      <c r="H57" s="92" t="str">
        <f>IF(AND([4]Mides!H43&gt;=14,[4]Mides!H43&lt;=30),"X"," ")</f>
        <v xml:space="preserve"> </v>
      </c>
      <c r="I57" s="92" t="str">
        <f>IF(AND([4]Mides!H43&gt;=31,[4]Mides!H43&lt;=60),"X","  ")</f>
        <v>X</v>
      </c>
      <c r="J57" s="92" t="str">
        <f>IF([4]Mides!H43&gt;60,"X", "  ")</f>
        <v xml:space="preserve">  </v>
      </c>
      <c r="K57" s="94">
        <f>[4]Mides!N43</f>
        <v>0</v>
      </c>
      <c r="L57" s="94">
        <f>[4]Mides!K43</f>
        <v>0</v>
      </c>
      <c r="M57" s="94">
        <f>[4]Mides!L43</f>
        <v>0</v>
      </c>
      <c r="N57" s="94" t="str">
        <f>[4]Mides!M43</f>
        <v>x</v>
      </c>
      <c r="O57" s="94">
        <f t="shared" si="0"/>
        <v>0</v>
      </c>
      <c r="P57" s="94" t="str">
        <f>[4]Mides!R43</f>
        <v>Guatemala</v>
      </c>
      <c r="Q57" s="94" t="str">
        <f>[4]Mides!S43</f>
        <v>Guatemala</v>
      </c>
    </row>
    <row r="58" spans="2:17" ht="15.75" thickBot="1" x14ac:dyDescent="0.3">
      <c r="B58" s="90" t="str">
        <f>[4]Mides!E44</f>
        <v>Erick</v>
      </c>
      <c r="C58" s="91" t="str">
        <f>[4]Mides!D44</f>
        <v>Lopez</v>
      </c>
      <c r="D58" s="92" t="str">
        <f>IF([4]Mides!F44=1,"X"," ")</f>
        <v xml:space="preserve"> </v>
      </c>
      <c r="E58" s="92" t="str">
        <f>IF([4]Mides!F44=2,"X"," ")</f>
        <v>X</v>
      </c>
      <c r="F58" s="93" t="str">
        <f>[4]Mides!B44</f>
        <v xml:space="preserve">PENDIENTE </v>
      </c>
      <c r="G58" s="92" t="str">
        <f>IF(AND([4]Mides!H44&gt;=1,[4]Mides!H44&lt;=14),"X"," ")</f>
        <v xml:space="preserve"> </v>
      </c>
      <c r="H58" s="92" t="str">
        <f>IF(AND([4]Mides!H44&gt;=14,[4]Mides!H44&lt;=30),"X"," ")</f>
        <v>X</v>
      </c>
      <c r="I58" s="92" t="str">
        <f>IF(AND([4]Mides!H44&gt;=31,[4]Mides!H44&lt;=60),"X","  ")</f>
        <v xml:space="preserve">  </v>
      </c>
      <c r="J58" s="92" t="str">
        <f>IF([4]Mides!H44&gt;60,"X", "  ")</f>
        <v xml:space="preserve">  </v>
      </c>
      <c r="K58" s="94">
        <f>[4]Mides!N44</f>
        <v>0</v>
      </c>
      <c r="L58" s="94">
        <f>[4]Mides!K44</f>
        <v>0</v>
      </c>
      <c r="M58" s="94">
        <f>[4]Mides!L44</f>
        <v>0</v>
      </c>
      <c r="N58" s="94" t="str">
        <f>[4]Mides!M44</f>
        <v>x</v>
      </c>
      <c r="O58" s="94">
        <f t="shared" si="0"/>
        <v>0</v>
      </c>
      <c r="P58" s="94" t="str">
        <f>[4]Mides!R44</f>
        <v>Guatemala</v>
      </c>
      <c r="Q58" s="94" t="str">
        <f>[4]Mides!S44</f>
        <v>Guatemala</v>
      </c>
    </row>
    <row r="59" spans="2:17" ht="15.75" thickBot="1" x14ac:dyDescent="0.3">
      <c r="B59" s="90" t="str">
        <f>[4]Mides!E45</f>
        <v>Elizabeth</v>
      </c>
      <c r="C59" s="91" t="str">
        <f>[4]Mides!D45</f>
        <v>Mejia</v>
      </c>
      <c r="D59" s="92" t="str">
        <f>IF([4]Mides!F45=1,"X"," ")</f>
        <v>X</v>
      </c>
      <c r="E59" s="92" t="str">
        <f>IF([4]Mides!F45=2,"X"," ")</f>
        <v xml:space="preserve"> </v>
      </c>
      <c r="F59" s="93" t="str">
        <f>[4]Mides!B45</f>
        <v xml:space="preserve">PENDIENTE </v>
      </c>
      <c r="G59" s="92" t="str">
        <f>IF(AND([4]Mides!H45&gt;=1,[4]Mides!H45&lt;=14),"X"," ")</f>
        <v>X</v>
      </c>
      <c r="H59" s="92" t="str">
        <f>IF(AND([4]Mides!H45&gt;=14,[4]Mides!H45&lt;=30),"X"," ")</f>
        <v xml:space="preserve"> </v>
      </c>
      <c r="I59" s="92" t="str">
        <f>IF(AND([4]Mides!H45&gt;=31,[4]Mides!H45&lt;=60),"X","  ")</f>
        <v xml:space="preserve">  </v>
      </c>
      <c r="J59" s="92" t="str">
        <f>IF([4]Mides!H45&gt;60,"X", "  ")</f>
        <v xml:space="preserve">  </v>
      </c>
      <c r="K59" s="94">
        <f>[4]Mides!N45</f>
        <v>0</v>
      </c>
      <c r="L59" s="94">
        <f>[4]Mides!K45</f>
        <v>0</v>
      </c>
      <c r="M59" s="94">
        <f>[4]Mides!L45</f>
        <v>0</v>
      </c>
      <c r="N59" s="94" t="str">
        <f>[4]Mides!M45</f>
        <v>x</v>
      </c>
      <c r="O59" s="94">
        <f t="shared" si="0"/>
        <v>0</v>
      </c>
      <c r="P59" s="94" t="str">
        <f>[4]Mides!R45</f>
        <v>Guatemala</v>
      </c>
      <c r="Q59" s="94" t="str">
        <f>[4]Mides!S45</f>
        <v>Guatemala</v>
      </c>
    </row>
    <row r="60" spans="2:17" ht="15.75" thickBot="1" x14ac:dyDescent="0.3">
      <c r="B60" s="90" t="str">
        <f>[4]Mides!E46</f>
        <v>Arturo</v>
      </c>
      <c r="C60" s="91" t="str">
        <f>[4]Mides!D46</f>
        <v>Ruano</v>
      </c>
      <c r="D60" s="92" t="str">
        <f>IF([4]Mides!F46=1,"X"," ")</f>
        <v xml:space="preserve"> </v>
      </c>
      <c r="E60" s="92" t="str">
        <f>IF([4]Mides!F46=2,"X"," ")</f>
        <v>X</v>
      </c>
      <c r="F60" s="93" t="str">
        <f>[4]Mides!B46</f>
        <v xml:space="preserve">PENDIENTE </v>
      </c>
      <c r="G60" s="92" t="str">
        <f>IF(AND([4]Mides!H46&gt;=1,[4]Mides!H46&lt;=14),"X"," ")</f>
        <v xml:space="preserve"> </v>
      </c>
      <c r="H60" s="92" t="str">
        <f>IF(AND([4]Mides!H46&gt;=14,[4]Mides!H46&lt;=30),"X"," ")</f>
        <v xml:space="preserve"> </v>
      </c>
      <c r="I60" s="92" t="str">
        <f>IF(AND([4]Mides!H46&gt;=31,[4]Mides!H46&lt;=60),"X","  ")</f>
        <v>X</v>
      </c>
      <c r="J60" s="92" t="str">
        <f>IF([4]Mides!H46&gt;60,"X", "  ")</f>
        <v xml:space="preserve">  </v>
      </c>
      <c r="K60" s="94">
        <f>[4]Mides!N46</f>
        <v>0</v>
      </c>
      <c r="L60" s="94">
        <f>[4]Mides!K46</f>
        <v>0</v>
      </c>
      <c r="M60" s="94">
        <f>[4]Mides!L46</f>
        <v>0</v>
      </c>
      <c r="N60" s="94" t="str">
        <f>[4]Mides!M46</f>
        <v>x</v>
      </c>
      <c r="O60" s="94">
        <f t="shared" si="0"/>
        <v>0</v>
      </c>
      <c r="P60" s="94" t="str">
        <f>[4]Mides!R46</f>
        <v>Guatemala</v>
      </c>
      <c r="Q60" s="94" t="str">
        <f>[4]Mides!S46</f>
        <v>Guatemala</v>
      </c>
    </row>
    <row r="61" spans="2:17" ht="15.75" thickBot="1" x14ac:dyDescent="0.3">
      <c r="B61" s="90" t="str">
        <f>[4]Mides!E47</f>
        <v>Leslie</v>
      </c>
      <c r="C61" s="91" t="str">
        <f>[4]Mides!D47</f>
        <v>Roman</v>
      </c>
      <c r="D61" s="92" t="str">
        <f>IF([4]Mides!F47=1,"X"," ")</f>
        <v>X</v>
      </c>
      <c r="E61" s="92" t="str">
        <f>IF([4]Mides!F47=2,"X"," ")</f>
        <v xml:space="preserve"> </v>
      </c>
      <c r="F61" s="93" t="str">
        <f>[4]Mides!B47</f>
        <v xml:space="preserve">PENDIENTE </v>
      </c>
      <c r="G61" s="92" t="str">
        <f>IF(AND([4]Mides!H47&gt;=1,[4]Mides!H47&lt;=14),"X"," ")</f>
        <v xml:space="preserve"> </v>
      </c>
      <c r="H61" s="92" t="str">
        <f>IF(AND([4]Mides!H47&gt;=14,[4]Mides!H47&lt;=30),"X"," ")</f>
        <v>X</v>
      </c>
      <c r="I61" s="92" t="str">
        <f>IF(AND([4]Mides!H47&gt;=31,[4]Mides!H47&lt;=60),"X","  ")</f>
        <v xml:space="preserve">  </v>
      </c>
      <c r="J61" s="92" t="str">
        <f>IF([4]Mides!H47&gt;60,"X", "  ")</f>
        <v xml:space="preserve">  </v>
      </c>
      <c r="K61" s="94">
        <f>[4]Mides!N47</f>
        <v>0</v>
      </c>
      <c r="L61" s="94">
        <f>[4]Mides!K47</f>
        <v>0</v>
      </c>
      <c r="M61" s="94">
        <f>[4]Mides!L47</f>
        <v>0</v>
      </c>
      <c r="N61" s="94" t="str">
        <f>[4]Mides!M47</f>
        <v>x</v>
      </c>
      <c r="O61" s="94">
        <f t="shared" si="0"/>
        <v>0</v>
      </c>
      <c r="P61" s="94" t="str">
        <f>[4]Mides!R47</f>
        <v>Guatemala</v>
      </c>
      <c r="Q61" s="94" t="str">
        <f>[4]Mides!S47</f>
        <v>Guatemala</v>
      </c>
    </row>
    <row r="62" spans="2:17" ht="15.75" thickBot="1" x14ac:dyDescent="0.3">
      <c r="B62" s="90" t="str">
        <f>[4]Mides!E48</f>
        <v>Sheny</v>
      </c>
      <c r="C62" s="91" t="str">
        <f>[4]Mides!D48</f>
        <v>Aguilar</v>
      </c>
      <c r="D62" s="92" t="str">
        <f>IF([4]Mides!F48=1,"X"," ")</f>
        <v>X</v>
      </c>
      <c r="E62" s="92" t="str">
        <f>IF([4]Mides!F48=2,"X"," ")</f>
        <v xml:space="preserve"> </v>
      </c>
      <c r="F62" s="93" t="str">
        <f>[4]Mides!B48</f>
        <v xml:space="preserve">PENDIENTE </v>
      </c>
      <c r="G62" s="92" t="str">
        <f>IF(AND([4]Mides!H48&gt;=1,[4]Mides!H48&lt;=14),"X"," ")</f>
        <v xml:space="preserve"> </v>
      </c>
      <c r="H62" s="92" t="str">
        <f>IF(AND([4]Mides!H48&gt;=14,[4]Mides!H48&lt;=30),"X"," ")</f>
        <v xml:space="preserve"> </v>
      </c>
      <c r="I62" s="92" t="str">
        <f>IF(AND([4]Mides!H48&gt;=31,[4]Mides!H48&lt;=60),"X","  ")</f>
        <v>X</v>
      </c>
      <c r="J62" s="92" t="str">
        <f>IF([4]Mides!H48&gt;60,"X", "  ")</f>
        <v xml:space="preserve">  </v>
      </c>
      <c r="K62" s="94">
        <f>[4]Mides!N48</f>
        <v>0</v>
      </c>
      <c r="L62" s="94">
        <f>[4]Mides!K48</f>
        <v>0</v>
      </c>
      <c r="M62" s="94">
        <f>[4]Mides!L48</f>
        <v>0</v>
      </c>
      <c r="N62" s="94" t="str">
        <f>[4]Mides!M48</f>
        <v>x</v>
      </c>
      <c r="O62" s="94">
        <f t="shared" si="0"/>
        <v>0</v>
      </c>
      <c r="P62" s="94" t="str">
        <f>[4]Mides!R48</f>
        <v>Guatemala</v>
      </c>
      <c r="Q62" s="94" t="str">
        <f>[4]Mides!S48</f>
        <v>Guatemala</v>
      </c>
    </row>
    <row r="63" spans="2:17" ht="15.75" thickBot="1" x14ac:dyDescent="0.3">
      <c r="B63" s="90" t="str">
        <f>[4]Mides!E49</f>
        <v>Blanca</v>
      </c>
      <c r="C63" s="91" t="str">
        <f>[4]Mides!D49</f>
        <v>Chiche</v>
      </c>
      <c r="D63" s="92" t="str">
        <f>IF([4]Mides!F49=1,"X"," ")</f>
        <v>X</v>
      </c>
      <c r="E63" s="92" t="str">
        <f>IF([4]Mides!F49=2,"X"," ")</f>
        <v xml:space="preserve"> </v>
      </c>
      <c r="F63" s="93" t="str">
        <f>[4]Mides!B49</f>
        <v xml:space="preserve">PENDIENTE </v>
      </c>
      <c r="G63" s="92" t="str">
        <f>IF(AND([4]Mides!H49&gt;=1,[4]Mides!H49&lt;=14),"X"," ")</f>
        <v xml:space="preserve"> </v>
      </c>
      <c r="H63" s="92" t="str">
        <f>IF(AND([4]Mides!H49&gt;=14,[4]Mides!H49&lt;=30),"X"," ")</f>
        <v xml:space="preserve"> </v>
      </c>
      <c r="I63" s="92" t="str">
        <f>IF(AND([4]Mides!H49&gt;=31,[4]Mides!H49&lt;=60),"X","  ")</f>
        <v>X</v>
      </c>
      <c r="J63" s="92" t="str">
        <f>IF([4]Mides!H49&gt;60,"X", "  ")</f>
        <v xml:space="preserve">  </v>
      </c>
      <c r="K63" s="94">
        <f>[4]Mides!N49</f>
        <v>0</v>
      </c>
      <c r="L63" s="94">
        <f>[4]Mides!K49</f>
        <v>0</v>
      </c>
      <c r="M63" s="94">
        <f>[4]Mides!L49</f>
        <v>0</v>
      </c>
      <c r="N63" s="94" t="str">
        <f>[4]Mides!M49</f>
        <v>x</v>
      </c>
      <c r="O63" s="94">
        <f t="shared" si="0"/>
        <v>0</v>
      </c>
      <c r="P63" s="94" t="str">
        <f>[4]Mides!R49</f>
        <v>Guatemala</v>
      </c>
      <c r="Q63" s="94" t="str">
        <f>[4]Mides!S49</f>
        <v>Guatemala</v>
      </c>
    </row>
    <row r="64" spans="2:17" ht="15.75" thickBot="1" x14ac:dyDescent="0.3">
      <c r="B64" s="90" t="str">
        <f>[4]Mides!E50</f>
        <v>Jose</v>
      </c>
      <c r="C64" s="91" t="str">
        <f>[4]Mides!D50</f>
        <v>Zacarias</v>
      </c>
      <c r="D64" s="92" t="str">
        <f>IF([4]Mides!F50=1,"X"," ")</f>
        <v xml:space="preserve"> </v>
      </c>
      <c r="E64" s="92" t="str">
        <f>IF([4]Mides!F50=2,"X"," ")</f>
        <v>X</v>
      </c>
      <c r="F64" s="93" t="str">
        <f>[4]Mides!B50</f>
        <v xml:space="preserve">PENDIENTE </v>
      </c>
      <c r="G64" s="92" t="str">
        <f>IF(AND([4]Mides!H50&gt;=1,[4]Mides!H50&lt;=14),"X"," ")</f>
        <v xml:space="preserve"> </v>
      </c>
      <c r="H64" s="92" t="str">
        <f>IF(AND([4]Mides!H50&gt;=14,[4]Mides!H50&lt;=30),"X"," ")</f>
        <v>X</v>
      </c>
      <c r="I64" s="92" t="str">
        <f>IF(AND([4]Mides!H50&gt;=31,[4]Mides!H50&lt;=60),"X","  ")</f>
        <v xml:space="preserve">  </v>
      </c>
      <c r="J64" s="92" t="str">
        <f>IF([4]Mides!H50&gt;60,"X", "  ")</f>
        <v xml:space="preserve">  </v>
      </c>
      <c r="K64" s="94">
        <f>[4]Mides!N50</f>
        <v>0</v>
      </c>
      <c r="L64" s="94">
        <f>[4]Mides!K50</f>
        <v>0</v>
      </c>
      <c r="M64" s="94">
        <f>[4]Mides!L50</f>
        <v>0</v>
      </c>
      <c r="N64" s="94" t="str">
        <f>[4]Mides!M50</f>
        <v>x</v>
      </c>
      <c r="O64" s="94">
        <f t="shared" si="0"/>
        <v>0</v>
      </c>
      <c r="P64" s="94" t="str">
        <f>[4]Mides!R50</f>
        <v>Guatemala</v>
      </c>
      <c r="Q64" s="94" t="str">
        <f>[4]Mides!S50</f>
        <v>Guatemala</v>
      </c>
    </row>
    <row r="65" spans="2:17" ht="15.75" thickBot="1" x14ac:dyDescent="0.3">
      <c r="B65" s="90" t="str">
        <f>[4]Mides!E51</f>
        <v>Gloria</v>
      </c>
      <c r="C65" s="91" t="str">
        <f>[4]Mides!D51</f>
        <v>Velasquez</v>
      </c>
      <c r="D65" s="92" t="str">
        <f>IF([4]Mides!F51=1,"X"," ")</f>
        <v>X</v>
      </c>
      <c r="E65" s="92" t="str">
        <f>IF([4]Mides!F51=2,"X"," ")</f>
        <v xml:space="preserve"> </v>
      </c>
      <c r="F65" s="93" t="str">
        <f>[4]Mides!B51</f>
        <v xml:space="preserve">PENDIENTE </v>
      </c>
      <c r="G65" s="92" t="str">
        <f>IF(AND([4]Mides!H51&gt;=1,[4]Mides!H51&lt;=14),"X"," ")</f>
        <v xml:space="preserve"> </v>
      </c>
      <c r="H65" s="92" t="str">
        <f>IF(AND([4]Mides!H51&gt;=14,[4]Mides!H51&lt;=30),"X"," ")</f>
        <v xml:space="preserve"> </v>
      </c>
      <c r="I65" s="92" t="str">
        <f>IF(AND([4]Mides!H51&gt;=31,[4]Mides!H51&lt;=60),"X","  ")</f>
        <v>X</v>
      </c>
      <c r="J65" s="92" t="str">
        <f>IF([4]Mides!H51&gt;60,"X", "  ")</f>
        <v xml:space="preserve">  </v>
      </c>
      <c r="K65" s="94">
        <f>[4]Mides!N51</f>
        <v>0</v>
      </c>
      <c r="L65" s="94">
        <f>[4]Mides!K51</f>
        <v>0</v>
      </c>
      <c r="M65" s="94">
        <f>[4]Mides!L51</f>
        <v>0</v>
      </c>
      <c r="N65" s="94" t="str">
        <f>[4]Mides!M51</f>
        <v>x</v>
      </c>
      <c r="O65" s="94">
        <f t="shared" si="0"/>
        <v>0</v>
      </c>
      <c r="P65" s="94" t="str">
        <f>[4]Mides!R51</f>
        <v>Guatemala</v>
      </c>
      <c r="Q65" s="94" t="str">
        <f>[4]Mides!S51</f>
        <v>Guatemala</v>
      </c>
    </row>
    <row r="66" spans="2:17" ht="15.75" thickBot="1" x14ac:dyDescent="0.3">
      <c r="B66" s="90" t="str">
        <f>[4]Mides!E52</f>
        <v>Jorge</v>
      </c>
      <c r="C66" s="91" t="str">
        <f>[4]Mides!D52</f>
        <v>Figueroa</v>
      </c>
      <c r="D66" s="92" t="str">
        <f>IF([4]Mides!F52=1,"X"," ")</f>
        <v xml:space="preserve"> </v>
      </c>
      <c r="E66" s="92" t="str">
        <f>IF([4]Mides!F52=2,"X"," ")</f>
        <v>X</v>
      </c>
      <c r="F66" s="93" t="str">
        <f>[4]Mides!B52</f>
        <v xml:space="preserve">PENDIENTE </v>
      </c>
      <c r="G66" s="92" t="str">
        <f>IF(AND([4]Mides!H52&gt;=1,[4]Mides!H52&lt;=14),"X"," ")</f>
        <v xml:space="preserve"> </v>
      </c>
      <c r="H66" s="92" t="str">
        <f>IF(AND([4]Mides!H52&gt;=14,[4]Mides!H52&lt;=30),"X"," ")</f>
        <v xml:space="preserve"> </v>
      </c>
      <c r="I66" s="92" t="str">
        <f>IF(AND([4]Mides!H52&gt;=31,[4]Mides!H52&lt;=60),"X","  ")</f>
        <v>X</v>
      </c>
      <c r="J66" s="92" t="str">
        <f>IF([4]Mides!H52&gt;60,"X", "  ")</f>
        <v xml:space="preserve">  </v>
      </c>
      <c r="K66" s="94">
        <f>[4]Mides!N52</f>
        <v>0</v>
      </c>
      <c r="L66" s="94">
        <f>[4]Mides!K52</f>
        <v>0</v>
      </c>
      <c r="M66" s="94">
        <f>[4]Mides!L52</f>
        <v>0</v>
      </c>
      <c r="N66" s="94" t="str">
        <f>[4]Mides!M52</f>
        <v>x</v>
      </c>
      <c r="O66" s="94">
        <f t="shared" si="0"/>
        <v>0</v>
      </c>
      <c r="P66" s="94" t="str">
        <f>[4]Mides!R52</f>
        <v>Guatemala</v>
      </c>
      <c r="Q66" s="94" t="str">
        <f>[4]Mides!S52</f>
        <v>Guatemala</v>
      </c>
    </row>
    <row r="67" spans="2:17" ht="15.75" thickBot="1" x14ac:dyDescent="0.3">
      <c r="B67" s="90" t="str">
        <f>[4]Mides!E53</f>
        <v>Miavalentina</v>
      </c>
      <c r="C67" s="91" t="str">
        <f>[4]Mides!D53</f>
        <v>Izcal</v>
      </c>
      <c r="D67" s="92" t="str">
        <f>IF([4]Mides!F53=1,"X"," ")</f>
        <v>X</v>
      </c>
      <c r="E67" s="92" t="str">
        <f>IF([4]Mides!F53=2,"X"," ")</f>
        <v xml:space="preserve"> </v>
      </c>
      <c r="F67" s="93" t="str">
        <f>[4]Mides!B53</f>
        <v xml:space="preserve">PENDIENTE </v>
      </c>
      <c r="G67" s="92" t="str">
        <f>IF(AND([4]Mides!H53&gt;=1,[4]Mides!H53&lt;=14),"X"," ")</f>
        <v>X</v>
      </c>
      <c r="H67" s="92" t="str">
        <f>IF(AND([4]Mides!H53&gt;=14,[4]Mides!H53&lt;=30),"X"," ")</f>
        <v xml:space="preserve"> </v>
      </c>
      <c r="I67" s="92" t="str">
        <f>IF(AND([4]Mides!H53&gt;=31,[4]Mides!H53&lt;=60),"X","  ")</f>
        <v xml:space="preserve">  </v>
      </c>
      <c r="J67" s="92" t="str">
        <f>IF([4]Mides!H53&gt;60,"X", "  ")</f>
        <v xml:space="preserve">  </v>
      </c>
      <c r="K67" s="94">
        <f>[4]Mides!N53</f>
        <v>0</v>
      </c>
      <c r="L67" s="94">
        <f>[4]Mides!K53</f>
        <v>0</v>
      </c>
      <c r="M67" s="94">
        <f>[4]Mides!L53</f>
        <v>0</v>
      </c>
      <c r="N67" s="94" t="str">
        <f>[4]Mides!M53</f>
        <v>x</v>
      </c>
      <c r="O67" s="94">
        <f t="shared" si="0"/>
        <v>0</v>
      </c>
      <c r="P67" s="94" t="str">
        <f>[4]Mides!R53</f>
        <v>Guatemala</v>
      </c>
      <c r="Q67" s="94" t="str">
        <f>[4]Mides!S53</f>
        <v>Guatemala</v>
      </c>
    </row>
    <row r="68" spans="2:17" ht="15.75" thickBot="1" x14ac:dyDescent="0.3">
      <c r="B68" s="90" t="str">
        <f>[4]Mides!E54</f>
        <v>Mayra</v>
      </c>
      <c r="C68" s="91" t="str">
        <f>[4]Mides!D54</f>
        <v>Estrada</v>
      </c>
      <c r="D68" s="92" t="str">
        <f>IF([4]Mides!F54=1,"X"," ")</f>
        <v>X</v>
      </c>
      <c r="E68" s="92" t="str">
        <f>IF([4]Mides!F54=2,"X"," ")</f>
        <v xml:space="preserve"> </v>
      </c>
      <c r="F68" s="93" t="str">
        <f>[4]Mides!B54</f>
        <v xml:space="preserve">PENDIENTE </v>
      </c>
      <c r="G68" s="92" t="str">
        <f>IF(AND([4]Mides!H54&gt;=1,[4]Mides!H54&lt;=14),"X"," ")</f>
        <v xml:space="preserve"> </v>
      </c>
      <c r="H68" s="92" t="str">
        <f>IF(AND([4]Mides!H54&gt;=14,[4]Mides!H54&lt;=30),"X"," ")</f>
        <v xml:space="preserve"> </v>
      </c>
      <c r="I68" s="92" t="str">
        <f>IF(AND([4]Mides!H54&gt;=31,[4]Mides!H54&lt;=60),"X","  ")</f>
        <v>X</v>
      </c>
      <c r="J68" s="92" t="str">
        <f>IF([4]Mides!H54&gt;60,"X", "  ")</f>
        <v xml:space="preserve">  </v>
      </c>
      <c r="K68" s="94">
        <f>[4]Mides!N54</f>
        <v>0</v>
      </c>
      <c r="L68" s="94">
        <f>[4]Mides!K54</f>
        <v>0</v>
      </c>
      <c r="M68" s="94">
        <f>[4]Mides!L54</f>
        <v>0</v>
      </c>
      <c r="N68" s="94" t="str">
        <f>[4]Mides!M54</f>
        <v>x</v>
      </c>
      <c r="O68" s="94">
        <f t="shared" si="0"/>
        <v>0</v>
      </c>
      <c r="P68" s="94" t="str">
        <f>[4]Mides!R54</f>
        <v>Guatemala</v>
      </c>
      <c r="Q68" s="94" t="str">
        <f>[4]Mides!S54</f>
        <v>Guatemala</v>
      </c>
    </row>
    <row r="69" spans="2:17" ht="15.75" thickBot="1" x14ac:dyDescent="0.3">
      <c r="B69" s="90" t="str">
        <f>[4]Mides!E55</f>
        <v>Samuel</v>
      </c>
      <c r="C69" s="91" t="str">
        <f>[4]Mides!D55</f>
        <v>Marroquin</v>
      </c>
      <c r="D69" s="92" t="str">
        <f>IF([4]Mides!F55=1,"X"," ")</f>
        <v xml:space="preserve"> </v>
      </c>
      <c r="E69" s="92" t="str">
        <f>IF([4]Mides!F55=2,"X"," ")</f>
        <v>X</v>
      </c>
      <c r="F69" s="93" t="str">
        <f>[4]Mides!B55</f>
        <v xml:space="preserve">PENDIENTE </v>
      </c>
      <c r="G69" s="92" t="str">
        <f>IF(AND([4]Mides!H55&gt;=1,[4]Mides!H55&lt;=14),"X"," ")</f>
        <v xml:space="preserve"> </v>
      </c>
      <c r="H69" s="92" t="str">
        <f>IF(AND([4]Mides!H55&gt;=14,[4]Mides!H55&lt;=30),"X"," ")</f>
        <v xml:space="preserve"> </v>
      </c>
      <c r="I69" s="92" t="str">
        <f>IF(AND([4]Mides!H55&gt;=31,[4]Mides!H55&lt;=60),"X","  ")</f>
        <v>X</v>
      </c>
      <c r="J69" s="92" t="str">
        <f>IF([4]Mides!H55&gt;60,"X", "  ")</f>
        <v xml:space="preserve">  </v>
      </c>
      <c r="K69" s="94">
        <f>[4]Mides!N55</f>
        <v>0</v>
      </c>
      <c r="L69" s="94">
        <f>[4]Mides!K55</f>
        <v>0</v>
      </c>
      <c r="M69" s="94">
        <f>[4]Mides!L55</f>
        <v>0</v>
      </c>
      <c r="N69" s="94" t="str">
        <f>[4]Mides!M55</f>
        <v>x</v>
      </c>
      <c r="O69" s="94">
        <f t="shared" si="0"/>
        <v>0</v>
      </c>
      <c r="P69" s="94" t="str">
        <f>[4]Mides!R55</f>
        <v>Guatemala</v>
      </c>
      <c r="Q69" s="94" t="str">
        <f>[4]Mides!S55</f>
        <v>Guatemala</v>
      </c>
    </row>
    <row r="70" spans="2:17" ht="15.75" thickBot="1" x14ac:dyDescent="0.3">
      <c r="B70" s="90" t="str">
        <f>[4]Mides!E56</f>
        <v>Alicedis</v>
      </c>
      <c r="C70" s="91" t="str">
        <f>[4]Mides!D56</f>
        <v>Chinchilla</v>
      </c>
      <c r="D70" s="92" t="str">
        <f>IF([4]Mides!F56=1,"X"," ")</f>
        <v xml:space="preserve"> </v>
      </c>
      <c r="E70" s="92" t="str">
        <f>IF([4]Mides!F56=2,"X"," ")</f>
        <v>X</v>
      </c>
      <c r="F70" s="93" t="str">
        <f>[4]Mides!B56</f>
        <v xml:space="preserve">PENDIENTE </v>
      </c>
      <c r="G70" s="92" t="str">
        <f>IF(AND([4]Mides!H56&gt;=1,[4]Mides!H56&lt;=14),"X"," ")</f>
        <v xml:space="preserve"> </v>
      </c>
      <c r="H70" s="92" t="str">
        <f>IF(AND([4]Mides!H56&gt;=14,[4]Mides!H56&lt;=30),"X"," ")</f>
        <v xml:space="preserve"> </v>
      </c>
      <c r="I70" s="92" t="str">
        <f>IF(AND([4]Mides!H56&gt;=31,[4]Mides!H56&lt;=60),"X","  ")</f>
        <v>X</v>
      </c>
      <c r="J70" s="92" t="str">
        <f>IF([4]Mides!H56&gt;60,"X", "  ")</f>
        <v xml:space="preserve">  </v>
      </c>
      <c r="K70" s="94">
        <f>[4]Mides!N56</f>
        <v>0</v>
      </c>
      <c r="L70" s="94">
        <f>[4]Mides!K56</f>
        <v>0</v>
      </c>
      <c r="M70" s="94">
        <f>[4]Mides!L56</f>
        <v>0</v>
      </c>
      <c r="N70" s="94" t="str">
        <f>[4]Mides!M56</f>
        <v>x</v>
      </c>
      <c r="O70" s="94">
        <f t="shared" si="0"/>
        <v>0</v>
      </c>
      <c r="P70" s="94" t="str">
        <f>[4]Mides!R56</f>
        <v>Guatemala</v>
      </c>
      <c r="Q70" s="94" t="str">
        <f>[4]Mides!S56</f>
        <v>Guatemala</v>
      </c>
    </row>
    <row r="71" spans="2:17" ht="15.75" thickBot="1" x14ac:dyDescent="0.3">
      <c r="B71" s="90" t="str">
        <f>[4]Mides!E57</f>
        <v>JULIO CESAR</v>
      </c>
      <c r="C71" s="91" t="str">
        <f>[4]Mides!D57</f>
        <v>ORELLANA</v>
      </c>
      <c r="D71" s="92" t="str">
        <f>IF([4]Mides!F57=1,"X"," ")</f>
        <v xml:space="preserve"> </v>
      </c>
      <c r="E71" s="92" t="str">
        <f>IF([4]Mides!F57=2,"X"," ")</f>
        <v>X</v>
      </c>
      <c r="F71" s="93">
        <f>[4]Mides!B57</f>
        <v>2130634922101</v>
      </c>
      <c r="G71" s="92" t="str">
        <f>IF(AND([4]Mides!H57&gt;=1,[4]Mides!H57&lt;=14),"X"," ")</f>
        <v xml:space="preserve"> </v>
      </c>
      <c r="H71" s="92" t="str">
        <f>IF(AND([4]Mides!H57&gt;=14,[4]Mides!H57&lt;=30),"X"," ")</f>
        <v>X</v>
      </c>
      <c r="I71" s="92" t="str">
        <f>IF(AND([4]Mides!H57&gt;=31,[4]Mides!H57&lt;=60),"X","  ")</f>
        <v xml:space="preserve">  </v>
      </c>
      <c r="J71" s="92" t="str">
        <f>IF([4]Mides!H57&gt;60,"X", "  ")</f>
        <v xml:space="preserve">  </v>
      </c>
      <c r="K71" s="94">
        <f>[4]Mides!N57</f>
        <v>0</v>
      </c>
      <c r="L71" s="94">
        <f>[4]Mides!K57</f>
        <v>0</v>
      </c>
      <c r="M71" s="94">
        <f>[4]Mides!L57</f>
        <v>0</v>
      </c>
      <c r="N71" s="94" t="str">
        <f>[4]Mides!M57</f>
        <v>X</v>
      </c>
      <c r="O71" s="94">
        <f t="shared" si="0"/>
        <v>0</v>
      </c>
      <c r="P71" s="94" t="str">
        <f>[4]Mides!R57</f>
        <v>Guatemala</v>
      </c>
      <c r="Q71" s="94" t="str">
        <f>[4]Mides!S57</f>
        <v>Guatemala</v>
      </c>
    </row>
    <row r="72" spans="2:17" ht="15.75" thickBot="1" x14ac:dyDescent="0.3">
      <c r="B72" s="90" t="str">
        <f>[4]Mides!E58</f>
        <v>EUGENIA</v>
      </c>
      <c r="C72" s="91" t="str">
        <f>[4]Mides!D58</f>
        <v>LIC</v>
      </c>
      <c r="D72" s="92" t="str">
        <f>IF([4]Mides!F58=1,"X"," ")</f>
        <v>X</v>
      </c>
      <c r="E72" s="92" t="str">
        <f>IF([4]Mides!F58=2,"X"," ")</f>
        <v xml:space="preserve"> </v>
      </c>
      <c r="F72" s="93">
        <f>[4]Mides!B58</f>
        <v>1642926080106</v>
      </c>
      <c r="G72" s="92" t="str">
        <f>IF(AND([4]Mides!H58&gt;=1,[4]Mides!H58&lt;=14),"X"," ")</f>
        <v xml:space="preserve"> </v>
      </c>
      <c r="H72" s="92" t="str">
        <f>IF(AND([4]Mides!H58&gt;=14,[4]Mides!H58&lt;=30),"X"," ")</f>
        <v xml:space="preserve"> </v>
      </c>
      <c r="I72" s="92" t="str">
        <f>IF(AND([4]Mides!H58&gt;=31,[4]Mides!H58&lt;=60),"X","  ")</f>
        <v>X</v>
      </c>
      <c r="J72" s="92" t="str">
        <f>IF([4]Mides!H58&gt;60,"X", "  ")</f>
        <v xml:space="preserve">  </v>
      </c>
      <c r="K72" s="94">
        <f>[4]Mides!N58</f>
        <v>0</v>
      </c>
      <c r="L72" s="94">
        <f>[4]Mides!K58</f>
        <v>0</v>
      </c>
      <c r="M72" s="94">
        <f>[4]Mides!L58</f>
        <v>0</v>
      </c>
      <c r="N72" s="94" t="str">
        <f>[4]Mides!M58</f>
        <v>X</v>
      </c>
      <c r="O72" s="94">
        <f t="shared" si="0"/>
        <v>0</v>
      </c>
      <c r="P72" s="94" t="str">
        <f>[4]Mides!R58</f>
        <v>Guatemala</v>
      </c>
      <c r="Q72" s="94" t="str">
        <f>[4]Mides!S58</f>
        <v>Guatemala</v>
      </c>
    </row>
    <row r="73" spans="2:17" ht="15.75" thickBot="1" x14ac:dyDescent="0.3">
      <c r="B73" s="90" t="str">
        <f>[4]Mides!E59</f>
        <v>ROSARIO</v>
      </c>
      <c r="C73" s="91" t="str">
        <f>[4]Mides!D59</f>
        <v xml:space="preserve">ANDRINO </v>
      </c>
      <c r="D73" s="92" t="str">
        <f>IF([4]Mides!F59=1,"X"," ")</f>
        <v>X</v>
      </c>
      <c r="E73" s="92" t="str">
        <f>IF([4]Mides!F59=2,"X"," ")</f>
        <v xml:space="preserve"> </v>
      </c>
      <c r="F73" s="93">
        <f>[4]Mides!B59</f>
        <v>1662198860101</v>
      </c>
      <c r="G73" s="92" t="str">
        <f>IF(AND([4]Mides!H59&gt;=1,[4]Mides!H59&lt;=14),"X"," ")</f>
        <v xml:space="preserve"> </v>
      </c>
      <c r="H73" s="92" t="str">
        <f>IF(AND([4]Mides!H59&gt;=14,[4]Mides!H59&lt;=30),"X"," ")</f>
        <v xml:space="preserve"> </v>
      </c>
      <c r="I73" s="92" t="str">
        <f>IF(AND([4]Mides!H59&gt;=31,[4]Mides!H59&lt;=60),"X","  ")</f>
        <v xml:space="preserve">  </v>
      </c>
      <c r="J73" s="92" t="str">
        <f>IF([4]Mides!H59&gt;60,"X", "  ")</f>
        <v>X</v>
      </c>
      <c r="K73" s="94">
        <f>[4]Mides!N59</f>
        <v>0</v>
      </c>
      <c r="L73" s="94">
        <f>[4]Mides!K59</f>
        <v>0</v>
      </c>
      <c r="M73" s="94">
        <f>[4]Mides!L59</f>
        <v>0</v>
      </c>
      <c r="N73" s="94" t="str">
        <f>[4]Mides!M59</f>
        <v>X</v>
      </c>
      <c r="O73" s="94">
        <f t="shared" si="0"/>
        <v>0</v>
      </c>
      <c r="P73" s="94" t="str">
        <f>[4]Mides!R59</f>
        <v>Guatemala</v>
      </c>
      <c r="Q73" s="94" t="str">
        <f>[4]Mides!S59</f>
        <v>Guatemala</v>
      </c>
    </row>
    <row r="74" spans="2:17" ht="15.75" thickBot="1" x14ac:dyDescent="0.3">
      <c r="B74" s="90" t="str">
        <f>[4]Mides!E60</f>
        <v>LUIS</v>
      </c>
      <c r="C74" s="91" t="str">
        <f>[4]Mides!D60</f>
        <v>MORALES</v>
      </c>
      <c r="D74" s="92" t="str">
        <f>IF([4]Mides!F60=1,"X"," ")</f>
        <v xml:space="preserve"> </v>
      </c>
      <c r="E74" s="92" t="str">
        <f>IF([4]Mides!F60=2,"X"," ")</f>
        <v>X</v>
      </c>
      <c r="F74" s="93">
        <f>[4]Mides!B60</f>
        <v>1667480800101</v>
      </c>
      <c r="G74" s="92" t="str">
        <f>IF(AND([4]Mides!H60&gt;=1,[4]Mides!H60&lt;=14),"X"," ")</f>
        <v xml:space="preserve"> </v>
      </c>
      <c r="H74" s="92" t="str">
        <f>IF(AND([4]Mides!H60&gt;=14,[4]Mides!H60&lt;=30),"X"," ")</f>
        <v xml:space="preserve"> </v>
      </c>
      <c r="I74" s="92" t="str">
        <f>IF(AND([4]Mides!H60&gt;=31,[4]Mides!H60&lt;=60),"X","  ")</f>
        <v>X</v>
      </c>
      <c r="J74" s="92" t="str">
        <f>IF([4]Mides!H60&gt;60,"X", "  ")</f>
        <v xml:space="preserve">  </v>
      </c>
      <c r="K74" s="94">
        <f>[4]Mides!N60</f>
        <v>0</v>
      </c>
      <c r="L74" s="94">
        <f>[4]Mides!K60</f>
        <v>0</v>
      </c>
      <c r="M74" s="94">
        <f>[4]Mides!L60</f>
        <v>0</v>
      </c>
      <c r="N74" s="94" t="str">
        <f>[4]Mides!M60</f>
        <v>X</v>
      </c>
      <c r="O74" s="94">
        <f t="shared" si="0"/>
        <v>0</v>
      </c>
      <c r="P74" s="94" t="str">
        <f>[4]Mides!R60</f>
        <v>Guatemala</v>
      </c>
      <c r="Q74" s="94" t="str">
        <f>[4]Mides!S60</f>
        <v>Guatemala</v>
      </c>
    </row>
    <row r="75" spans="2:17" ht="15.75" thickBot="1" x14ac:dyDescent="0.3">
      <c r="B75" s="90" t="str">
        <f>[4]Mides!E61</f>
        <v>SARA ITZEL</v>
      </c>
      <c r="C75" s="91" t="str">
        <f>[4]Mides!D61</f>
        <v>COXOJ</v>
      </c>
      <c r="D75" s="92" t="str">
        <f>IF([4]Mides!F61=1,"X"," ")</f>
        <v>X</v>
      </c>
      <c r="E75" s="92" t="str">
        <f>IF([4]Mides!F61=2,"X"," ")</f>
        <v xml:space="preserve"> </v>
      </c>
      <c r="F75" s="93" t="str">
        <f>[4]Mides!B61</f>
        <v xml:space="preserve"> </v>
      </c>
      <c r="G75" s="92" t="str">
        <f>IF(AND([4]Mides!H61&gt;=1,[4]Mides!H61&lt;=14),"X"," ")</f>
        <v>X</v>
      </c>
      <c r="H75" s="92" t="str">
        <f>IF(AND([4]Mides!H61&gt;=14,[4]Mides!H61&lt;=30),"X"," ")</f>
        <v>X</v>
      </c>
      <c r="I75" s="92" t="str">
        <f>IF(AND([4]Mides!H61&gt;=31,[4]Mides!H61&lt;=60),"X","  ")</f>
        <v xml:space="preserve">  </v>
      </c>
      <c r="J75" s="92" t="str">
        <f>IF([4]Mides!H61&gt;60,"X", "  ")</f>
        <v xml:space="preserve">  </v>
      </c>
      <c r="K75" s="94">
        <f>[4]Mides!N61</f>
        <v>0</v>
      </c>
      <c r="L75" s="94">
        <f>[4]Mides!K61</f>
        <v>0</v>
      </c>
      <c r="M75" s="94">
        <f>[4]Mides!L61</f>
        <v>0</v>
      </c>
      <c r="N75" s="94" t="str">
        <f>[4]Mides!M61</f>
        <v>X</v>
      </c>
      <c r="O75" s="94">
        <f t="shared" si="0"/>
        <v>0</v>
      </c>
      <c r="P75" s="94" t="str">
        <f>[4]Mides!R61</f>
        <v>Guatemala</v>
      </c>
      <c r="Q75" s="94" t="str">
        <f>[4]Mides!S61</f>
        <v>Guatemala</v>
      </c>
    </row>
    <row r="76" spans="2:17" ht="15.75" thickBot="1" x14ac:dyDescent="0.3">
      <c r="B76" s="90" t="str">
        <f>[4]Mides!E62</f>
        <v>MELINA</v>
      </c>
      <c r="C76" s="91" t="str">
        <f>[4]Mides!D62</f>
        <v>PRETZNTZIN</v>
      </c>
      <c r="D76" s="92" t="str">
        <f>IF([4]Mides!F62=1,"X"," ")</f>
        <v>X</v>
      </c>
      <c r="E76" s="92" t="str">
        <f>IF([4]Mides!F62=2,"X"," ")</f>
        <v xml:space="preserve"> </v>
      </c>
      <c r="F76" s="93">
        <f>[4]Mides!B62</f>
        <v>0</v>
      </c>
      <c r="G76" s="92" t="str">
        <f>IF(AND([4]Mides!H62&gt;=1,[4]Mides!H62&lt;=14),"X"," ")</f>
        <v xml:space="preserve"> </v>
      </c>
      <c r="H76" s="92" t="str">
        <f>IF(AND([4]Mides!H62&gt;=14,[4]Mides!H62&lt;=30),"X"," ")</f>
        <v>X</v>
      </c>
      <c r="I76" s="92" t="str">
        <f>IF(AND([4]Mides!H62&gt;=31,[4]Mides!H62&lt;=60),"X","  ")</f>
        <v xml:space="preserve">  </v>
      </c>
      <c r="J76" s="92" t="str">
        <f>IF([4]Mides!H62&gt;60,"X", "  ")</f>
        <v xml:space="preserve">  </v>
      </c>
      <c r="K76" s="94">
        <f>[4]Mides!N62</f>
        <v>0</v>
      </c>
      <c r="L76" s="94">
        <f>[4]Mides!K62</f>
        <v>0</v>
      </c>
      <c r="M76" s="94">
        <f>[4]Mides!L62</f>
        <v>0</v>
      </c>
      <c r="N76" s="94" t="str">
        <f>[4]Mides!M62</f>
        <v>X</v>
      </c>
      <c r="O76" s="94">
        <f t="shared" si="0"/>
        <v>0</v>
      </c>
      <c r="P76" s="94" t="str">
        <f>[4]Mides!R62</f>
        <v>Guatemala</v>
      </c>
      <c r="Q76" s="94" t="str">
        <f>[4]Mides!S62</f>
        <v>Guatemala</v>
      </c>
    </row>
    <row r="77" spans="2:17" ht="15.75" thickBot="1" x14ac:dyDescent="0.3">
      <c r="B77" s="90" t="str">
        <f>[4]Mides!E63</f>
        <v>CARLOS RENE</v>
      </c>
      <c r="C77" s="91" t="str">
        <f>[4]Mides!D63</f>
        <v>GARCIA</v>
      </c>
      <c r="D77" s="92" t="str">
        <f>IF([4]Mides!F63=1,"X"," ")</f>
        <v xml:space="preserve"> </v>
      </c>
      <c r="E77" s="92" t="str">
        <f>IF([4]Mides!F63=2,"X"," ")</f>
        <v>X</v>
      </c>
      <c r="F77" s="93">
        <f>[4]Mides!B63</f>
        <v>1775784081904</v>
      </c>
      <c r="G77" s="92" t="str">
        <f>IF(AND([4]Mides!H63&gt;=1,[4]Mides!H63&lt;=14),"X"," ")</f>
        <v xml:space="preserve"> </v>
      </c>
      <c r="H77" s="92" t="str">
        <f>IF(AND([4]Mides!H63&gt;=14,[4]Mides!H63&lt;=30),"X"," ")</f>
        <v xml:space="preserve"> </v>
      </c>
      <c r="I77" s="92" t="str">
        <f>IF(AND([4]Mides!H63&gt;=31,[4]Mides!H63&lt;=60),"X","  ")</f>
        <v xml:space="preserve">  </v>
      </c>
      <c r="J77" s="92" t="str">
        <f>IF([4]Mides!H63&gt;60,"X", "  ")</f>
        <v>X</v>
      </c>
      <c r="K77" s="94">
        <f>[4]Mides!N63</f>
        <v>0</v>
      </c>
      <c r="L77" s="94">
        <f>[4]Mides!K63</f>
        <v>0</v>
      </c>
      <c r="M77" s="94">
        <f>[4]Mides!L63</f>
        <v>0</v>
      </c>
      <c r="N77" s="94" t="str">
        <f>[4]Mides!M63</f>
        <v>X</v>
      </c>
      <c r="O77" s="94">
        <f t="shared" si="0"/>
        <v>0</v>
      </c>
      <c r="P77" s="94" t="str">
        <f>[4]Mides!R63</f>
        <v>Guatemala</v>
      </c>
      <c r="Q77" s="94" t="str">
        <f>[4]Mides!S63</f>
        <v>Guatemala</v>
      </c>
    </row>
    <row r="78" spans="2:17" ht="15.75" thickBot="1" x14ac:dyDescent="0.3">
      <c r="B78" s="90" t="str">
        <f>[4]Mides!E64</f>
        <v>IRENE</v>
      </c>
      <c r="C78" s="91" t="str">
        <f>[4]Mides!D64</f>
        <v>MUÑOZ</v>
      </c>
      <c r="D78" s="92" t="str">
        <f>IF([4]Mides!F64=1,"X"," ")</f>
        <v>X</v>
      </c>
      <c r="E78" s="92" t="str">
        <f>IF([4]Mides!F64=2,"X"," ")</f>
        <v xml:space="preserve"> </v>
      </c>
      <c r="F78" s="93" t="str">
        <f>[4]Mides!B64</f>
        <v xml:space="preserve"> </v>
      </c>
      <c r="G78" s="92" t="str">
        <f>IF(AND([4]Mides!H64&gt;=1,[4]Mides!H64&lt;=14),"X"," ")</f>
        <v>X</v>
      </c>
      <c r="H78" s="92" t="str">
        <f>IF(AND([4]Mides!H64&gt;=14,[4]Mides!H64&lt;=30),"X"," ")</f>
        <v xml:space="preserve"> </v>
      </c>
      <c r="I78" s="92" t="str">
        <f>IF(AND([4]Mides!H64&gt;=31,[4]Mides!H64&lt;=60),"X","  ")</f>
        <v xml:space="preserve">  </v>
      </c>
      <c r="J78" s="92" t="str">
        <f>IF([4]Mides!H64&gt;60,"X", "  ")</f>
        <v xml:space="preserve">  </v>
      </c>
      <c r="K78" s="94">
        <f>[4]Mides!N64</f>
        <v>0</v>
      </c>
      <c r="L78" s="94">
        <f>[4]Mides!K64</f>
        <v>0</v>
      </c>
      <c r="M78" s="94">
        <f>[4]Mides!L64</f>
        <v>0</v>
      </c>
      <c r="N78" s="94" t="str">
        <f>[4]Mides!M64</f>
        <v>X</v>
      </c>
      <c r="O78" s="94">
        <f t="shared" si="0"/>
        <v>0</v>
      </c>
      <c r="P78" s="94" t="str">
        <f>[4]Mides!R64</f>
        <v>Guatemala</v>
      </c>
      <c r="Q78" s="94" t="str">
        <f>[4]Mides!S64</f>
        <v>Guatemala</v>
      </c>
    </row>
    <row r="79" spans="2:17" ht="15.75" thickBot="1" x14ac:dyDescent="0.3">
      <c r="B79" s="90" t="str">
        <f>[4]Mides!E65</f>
        <v xml:space="preserve">CARLOS  </v>
      </c>
      <c r="C79" s="91" t="str">
        <f>[4]Mides!D65</f>
        <v>JUAREZ</v>
      </c>
      <c r="D79" s="92" t="str">
        <f>IF([4]Mides!F65=1,"X"," ")</f>
        <v xml:space="preserve"> </v>
      </c>
      <c r="E79" s="92" t="str">
        <f>IF([4]Mides!F65=2,"X"," ")</f>
        <v>X</v>
      </c>
      <c r="F79" s="93">
        <f>[4]Mides!B65</f>
        <v>2727081270101</v>
      </c>
      <c r="G79" s="92" t="str">
        <f>IF(AND([4]Mides!H65&gt;=1,[4]Mides!H65&lt;=14),"X"," ")</f>
        <v xml:space="preserve"> </v>
      </c>
      <c r="H79" s="92" t="str">
        <f>IF(AND([4]Mides!H65&gt;=14,[4]Mides!H65&lt;=30),"X"," ")</f>
        <v xml:space="preserve"> </v>
      </c>
      <c r="I79" s="92" t="str">
        <f>IF(AND([4]Mides!H65&gt;=31,[4]Mides!H65&lt;=60),"X","  ")</f>
        <v xml:space="preserve">  </v>
      </c>
      <c r="J79" s="92" t="str">
        <f>IF([4]Mides!H65&gt;60,"X", "  ")</f>
        <v>X</v>
      </c>
      <c r="K79" s="94">
        <f>[4]Mides!N65</f>
        <v>0</v>
      </c>
      <c r="L79" s="94">
        <f>[4]Mides!K65</f>
        <v>0</v>
      </c>
      <c r="M79" s="94">
        <f>[4]Mides!L65</f>
        <v>0</v>
      </c>
      <c r="N79" s="94" t="str">
        <f>[4]Mides!M65</f>
        <v>X</v>
      </c>
      <c r="O79" s="94">
        <f t="shared" si="0"/>
        <v>0</v>
      </c>
      <c r="P79" s="94" t="str">
        <f>[4]Mides!R65</f>
        <v>Guatemala</v>
      </c>
      <c r="Q79" s="94" t="str">
        <f>[4]Mides!S65</f>
        <v>Guatemala</v>
      </c>
    </row>
    <row r="80" spans="2:17" ht="15.75" thickBot="1" x14ac:dyDescent="0.3">
      <c r="B80" s="90" t="str">
        <f>[4]Mides!E66</f>
        <v>GABRIELA</v>
      </c>
      <c r="C80" s="91" t="str">
        <f>[4]Mides!D66</f>
        <v>ORDOÑEZ</v>
      </c>
      <c r="D80" s="92" t="str">
        <f>IF([4]Mides!F66=1,"X"," ")</f>
        <v>X</v>
      </c>
      <c r="E80" s="92" t="str">
        <f>IF([4]Mides!F66=2,"X"," ")</f>
        <v xml:space="preserve"> </v>
      </c>
      <c r="F80" s="93">
        <f>[4]Mides!B66</f>
        <v>2780055000101</v>
      </c>
      <c r="G80" s="92" t="str">
        <f>IF(AND([4]Mides!H66&gt;=1,[4]Mides!H66&lt;=14),"X"," ")</f>
        <v xml:space="preserve"> </v>
      </c>
      <c r="H80" s="92" t="str">
        <f>IF(AND([4]Mides!H66&gt;=14,[4]Mides!H66&lt;=30),"X"," ")</f>
        <v>X</v>
      </c>
      <c r="I80" s="92" t="str">
        <f>IF(AND([4]Mides!H66&gt;=31,[4]Mides!H66&lt;=60),"X","  ")</f>
        <v xml:space="preserve">  </v>
      </c>
      <c r="J80" s="92" t="str">
        <f>IF([4]Mides!H66&gt;60,"X", "  ")</f>
        <v xml:space="preserve">  </v>
      </c>
      <c r="K80" s="94">
        <f>[4]Mides!N66</f>
        <v>0</v>
      </c>
      <c r="L80" s="94">
        <f>[4]Mides!K66</f>
        <v>0</v>
      </c>
      <c r="M80" s="94">
        <f>[4]Mides!L66</f>
        <v>0</v>
      </c>
      <c r="N80" s="94" t="str">
        <f>[4]Mides!M66</f>
        <v>X</v>
      </c>
      <c r="O80" s="94">
        <f t="shared" si="0"/>
        <v>0</v>
      </c>
      <c r="P80" s="94" t="str">
        <f>[4]Mides!R66</f>
        <v>Guatemala</v>
      </c>
      <c r="Q80" s="94" t="str">
        <f>[4]Mides!S66</f>
        <v>Guatemala</v>
      </c>
    </row>
    <row r="81" spans="2:17" ht="15.75" thickBot="1" x14ac:dyDescent="0.3">
      <c r="B81" s="90" t="str">
        <f>[4]Mides!E67</f>
        <v>AXEL NOE</v>
      </c>
      <c r="C81" s="91" t="str">
        <f>[4]Mides!D67</f>
        <v>GONZALEZ</v>
      </c>
      <c r="D81" s="92" t="str">
        <f>IF([4]Mides!F67=1,"X"," ")</f>
        <v xml:space="preserve"> </v>
      </c>
      <c r="E81" s="92" t="str">
        <f>IF([4]Mides!F67=2,"X"," ")</f>
        <v>X</v>
      </c>
      <c r="F81" s="93" t="str">
        <f>[4]Mides!B67</f>
        <v xml:space="preserve"> </v>
      </c>
      <c r="G81" s="92" t="str">
        <f>IF(AND([4]Mides!H67&gt;=1,[4]Mides!H67&lt;=14),"X"," ")</f>
        <v xml:space="preserve"> </v>
      </c>
      <c r="H81" s="92" t="str">
        <f>IF(AND([4]Mides!H67&gt;=14,[4]Mides!H67&lt;=30),"X"," ")</f>
        <v>X</v>
      </c>
      <c r="I81" s="92" t="str">
        <f>IF(AND([4]Mides!H67&gt;=31,[4]Mides!H67&lt;=60),"X","  ")</f>
        <v xml:space="preserve">  </v>
      </c>
      <c r="J81" s="92" t="str">
        <f>IF([4]Mides!H67&gt;60,"X", "  ")</f>
        <v xml:space="preserve">  </v>
      </c>
      <c r="K81" s="94">
        <f>[4]Mides!N67</f>
        <v>0</v>
      </c>
      <c r="L81" s="94">
        <f>[4]Mides!K67</f>
        <v>0</v>
      </c>
      <c r="M81" s="94">
        <f>[4]Mides!L67</f>
        <v>0</v>
      </c>
      <c r="N81" s="94" t="str">
        <f>[4]Mides!M67</f>
        <v>X</v>
      </c>
      <c r="O81" s="94">
        <f t="shared" si="0"/>
        <v>0</v>
      </c>
      <c r="P81" s="94" t="str">
        <f>[4]Mides!R67</f>
        <v>Guatemala</v>
      </c>
      <c r="Q81" s="94" t="str">
        <f>[4]Mides!S67</f>
        <v>Guatemala</v>
      </c>
    </row>
    <row r="82" spans="2:17" ht="15.75" thickBot="1" x14ac:dyDescent="0.3">
      <c r="B82" s="90" t="str">
        <f>[4]Mides!E68</f>
        <v>MARIO</v>
      </c>
      <c r="C82" s="91" t="str">
        <f>[4]Mides!D68</f>
        <v>RODRIGUEZ</v>
      </c>
      <c r="D82" s="92" t="str">
        <f>IF([4]Mides!F68=1,"X"," ")</f>
        <v xml:space="preserve"> </v>
      </c>
      <c r="E82" s="92" t="str">
        <f>IF([4]Mides!F68=2,"X"," ")</f>
        <v>X</v>
      </c>
      <c r="F82" s="93">
        <f>[4]Mides!B68</f>
        <v>2727081270101</v>
      </c>
      <c r="G82" s="92" t="str">
        <f>IF(AND([4]Mides!H68&gt;=1,[4]Mides!H68&lt;=14),"X"," ")</f>
        <v xml:space="preserve"> </v>
      </c>
      <c r="H82" s="92" t="str">
        <f>IF(AND([4]Mides!H68&gt;=14,[4]Mides!H68&lt;=30),"X"," ")</f>
        <v>X</v>
      </c>
      <c r="I82" s="92" t="str">
        <f>IF(AND([4]Mides!H68&gt;=31,[4]Mides!H68&lt;=60),"X","  ")</f>
        <v xml:space="preserve">  </v>
      </c>
      <c r="J82" s="92" t="str">
        <f>IF([4]Mides!H68&gt;60,"X", "  ")</f>
        <v xml:space="preserve">  </v>
      </c>
      <c r="K82" s="94">
        <f>[4]Mides!N68</f>
        <v>0</v>
      </c>
      <c r="L82" s="94">
        <f>[4]Mides!K68</f>
        <v>0</v>
      </c>
      <c r="M82" s="94">
        <f>[4]Mides!L68</f>
        <v>0</v>
      </c>
      <c r="N82" s="94" t="str">
        <f>[4]Mides!M68</f>
        <v>X</v>
      </c>
      <c r="O82" s="94">
        <f t="shared" si="0"/>
        <v>0</v>
      </c>
      <c r="P82" s="94" t="str">
        <f>[4]Mides!R68</f>
        <v>Guatemala</v>
      </c>
      <c r="Q82" s="94" t="str">
        <f>[4]Mides!S68</f>
        <v>Guatemala</v>
      </c>
    </row>
    <row r="83" spans="2:17" ht="15.75" thickBot="1" x14ac:dyDescent="0.3">
      <c r="B83" s="90" t="str">
        <f>[4]Mides!E69</f>
        <v>MONICA</v>
      </c>
      <c r="C83" s="91" t="str">
        <f>[4]Mides!D69</f>
        <v>LOPEZ</v>
      </c>
      <c r="D83" s="92" t="str">
        <f>IF([4]Mides!F69=1,"X"," ")</f>
        <v>X</v>
      </c>
      <c r="E83" s="92" t="str">
        <f>IF([4]Mides!F69=2,"X"," ")</f>
        <v xml:space="preserve"> </v>
      </c>
      <c r="F83" s="93" t="str">
        <f>[4]Mides!B69</f>
        <v xml:space="preserve"> </v>
      </c>
      <c r="G83" s="92" t="str">
        <f>IF(AND([4]Mides!H69&gt;=1,[4]Mides!H69&lt;=14),"X"," ")</f>
        <v xml:space="preserve"> </v>
      </c>
      <c r="H83" s="92" t="str">
        <f>IF(AND([4]Mides!H69&gt;=14,[4]Mides!H69&lt;=30),"X"," ")</f>
        <v>X</v>
      </c>
      <c r="I83" s="92" t="str">
        <f>IF(AND([4]Mides!H69&gt;=31,[4]Mides!H69&lt;=60),"X","  ")</f>
        <v xml:space="preserve">  </v>
      </c>
      <c r="J83" s="92" t="str">
        <f>IF([4]Mides!H69&gt;60,"X", "  ")</f>
        <v xml:space="preserve">  </v>
      </c>
      <c r="K83" s="94">
        <f>[4]Mides!N69</f>
        <v>0</v>
      </c>
      <c r="L83" s="94">
        <f>[4]Mides!K69</f>
        <v>0</v>
      </c>
      <c r="M83" s="94">
        <f>[4]Mides!L69</f>
        <v>0</v>
      </c>
      <c r="N83" s="94" t="str">
        <f>[4]Mides!M69</f>
        <v>X</v>
      </c>
      <c r="O83" s="94">
        <f t="shared" si="0"/>
        <v>0</v>
      </c>
      <c r="P83" s="94" t="str">
        <f>[4]Mides!R69</f>
        <v>Guatemala</v>
      </c>
      <c r="Q83" s="94" t="str">
        <f>[4]Mides!S69</f>
        <v>Guatemala</v>
      </c>
    </row>
    <row r="84" spans="2:17" ht="15.75" thickBot="1" x14ac:dyDescent="0.3">
      <c r="B84" s="90" t="str">
        <f>[4]Mides!E70</f>
        <v>HILARIO</v>
      </c>
      <c r="C84" s="91" t="str">
        <f>[4]Mides!D70</f>
        <v>PANGAN</v>
      </c>
      <c r="D84" s="92" t="str">
        <f>IF([4]Mides!F70=1,"X"," ")</f>
        <v xml:space="preserve"> </v>
      </c>
      <c r="E84" s="92" t="str">
        <f>IF([4]Mides!F70=2,"X"," ")</f>
        <v>X</v>
      </c>
      <c r="F84" s="93">
        <f>[4]Mides!B70</f>
        <v>2226006241503</v>
      </c>
      <c r="G84" s="92" t="str">
        <f>IF(AND([4]Mides!H70&gt;=1,[4]Mides!H70&lt;=14),"X"," ")</f>
        <v xml:space="preserve"> </v>
      </c>
      <c r="H84" s="92" t="str">
        <f>IF(AND([4]Mides!H70&gt;=14,[4]Mides!H70&lt;=30),"X"," ")</f>
        <v xml:space="preserve"> </v>
      </c>
      <c r="I84" s="92" t="str">
        <f>IF(AND([4]Mides!H70&gt;=31,[4]Mides!H70&lt;=60),"X","  ")</f>
        <v>X</v>
      </c>
      <c r="J84" s="92" t="str">
        <f>IF([4]Mides!H70&gt;60,"X", "  ")</f>
        <v xml:space="preserve">  </v>
      </c>
      <c r="K84" s="94">
        <f>[4]Mides!N70</f>
        <v>0</v>
      </c>
      <c r="L84" s="94">
        <f>[4]Mides!K70</f>
        <v>0</v>
      </c>
      <c r="M84" s="94">
        <f>[4]Mides!L70</f>
        <v>0</v>
      </c>
      <c r="N84" s="94">
        <f>[4]Mides!M70</f>
        <v>0</v>
      </c>
      <c r="O84" s="94">
        <f t="shared" si="0"/>
        <v>0</v>
      </c>
      <c r="P84" s="94" t="str">
        <f>[4]Mides!R70</f>
        <v>Guatemala</v>
      </c>
      <c r="Q84" s="94" t="str">
        <f>[4]Mides!S70</f>
        <v>Guatemala</v>
      </c>
    </row>
    <row r="85" spans="2:17" ht="15.75" thickBot="1" x14ac:dyDescent="0.3">
      <c r="B85" s="90" t="str">
        <f>[4]Mides!E71</f>
        <v xml:space="preserve">LIONI </v>
      </c>
      <c r="C85" s="91" t="str">
        <f>[4]Mides!D71</f>
        <v>GODINEZ</v>
      </c>
      <c r="D85" s="92" t="str">
        <f>IF([4]Mides!F71=1,"X"," ")</f>
        <v xml:space="preserve"> </v>
      </c>
      <c r="E85" s="92" t="str">
        <f>IF([4]Mides!F71=2,"X"," ")</f>
        <v>X</v>
      </c>
      <c r="F85" s="93">
        <f>[4]Mides!B71</f>
        <v>2010816870101</v>
      </c>
      <c r="G85" s="92" t="str">
        <f>IF(AND([4]Mides!H71&gt;=1,[4]Mides!H71&lt;=14),"X"," ")</f>
        <v xml:space="preserve"> </v>
      </c>
      <c r="H85" s="92" t="str">
        <f>IF(AND([4]Mides!H71&gt;=14,[4]Mides!H71&lt;=30),"X"," ")</f>
        <v>X</v>
      </c>
      <c r="I85" s="92" t="str">
        <f>IF(AND([4]Mides!H71&gt;=31,[4]Mides!H71&lt;=60),"X","  ")</f>
        <v xml:space="preserve">  </v>
      </c>
      <c r="J85" s="92" t="str">
        <f>IF([4]Mides!H71&gt;60,"X", "  ")</f>
        <v xml:space="preserve">  </v>
      </c>
      <c r="K85" s="94">
        <f>[4]Mides!N71</f>
        <v>0</v>
      </c>
      <c r="L85" s="94">
        <f>[4]Mides!K71</f>
        <v>0</v>
      </c>
      <c r="M85" s="94">
        <f>[4]Mides!L71</f>
        <v>0</v>
      </c>
      <c r="N85" s="94">
        <f>[4]Mides!M71</f>
        <v>0</v>
      </c>
      <c r="O85" s="94">
        <f t="shared" si="0"/>
        <v>0</v>
      </c>
      <c r="P85" s="94" t="str">
        <f>[4]Mides!R71</f>
        <v>Guatemala</v>
      </c>
      <c r="Q85" s="94" t="str">
        <f>[4]Mides!S71</f>
        <v>Guatemala</v>
      </c>
    </row>
    <row r="86" spans="2:17" ht="15.75" thickBot="1" x14ac:dyDescent="0.3">
      <c r="B86" s="90" t="str">
        <f>[4]Mides!E72</f>
        <v>ROSA DEL CARMEN</v>
      </c>
      <c r="C86" s="91" t="str">
        <f>[4]Mides!D72</f>
        <v xml:space="preserve">BONILLA </v>
      </c>
      <c r="D86" s="92" t="str">
        <f>IF([4]Mides!F72=1,"X"," ")</f>
        <v>X</v>
      </c>
      <c r="E86" s="92" t="str">
        <f>IF([4]Mides!F72=2,"X"," ")</f>
        <v xml:space="preserve"> </v>
      </c>
      <c r="F86" s="93">
        <f>[4]Mides!B72</f>
        <v>1844395312107</v>
      </c>
      <c r="G86" s="92" t="str">
        <f>IF(AND([4]Mides!H72&gt;=1,[4]Mides!H72&lt;=14),"X"," ")</f>
        <v xml:space="preserve"> </v>
      </c>
      <c r="H86" s="92" t="str">
        <f>IF(AND([4]Mides!H72&gt;=14,[4]Mides!H72&lt;=30),"X"," ")</f>
        <v xml:space="preserve"> </v>
      </c>
      <c r="I86" s="92" t="str">
        <f>IF(AND([4]Mides!H72&gt;=31,[4]Mides!H72&lt;=60),"X","  ")</f>
        <v xml:space="preserve">  </v>
      </c>
      <c r="J86" s="92" t="str">
        <f>IF([4]Mides!H72&gt;60,"X", "  ")</f>
        <v>X</v>
      </c>
      <c r="K86" s="94">
        <f>[4]Mides!N72</f>
        <v>0</v>
      </c>
      <c r="L86" s="94">
        <f>[4]Mides!K72</f>
        <v>0</v>
      </c>
      <c r="M86" s="94">
        <f>[4]Mides!L72</f>
        <v>0</v>
      </c>
      <c r="N86" s="94">
        <f>[4]Mides!M72</f>
        <v>0</v>
      </c>
      <c r="O86" s="94">
        <f t="shared" ref="O86:O147" si="1">SUM(K86:N86)</f>
        <v>0</v>
      </c>
      <c r="P86" s="94" t="str">
        <f>[4]Mides!R72</f>
        <v>Guatemala</v>
      </c>
      <c r="Q86" s="94" t="str">
        <f>[4]Mides!S72</f>
        <v>Guatemala</v>
      </c>
    </row>
    <row r="87" spans="2:17" ht="15.75" thickBot="1" x14ac:dyDescent="0.3">
      <c r="B87" s="90" t="str">
        <f>[4]Mides!E73</f>
        <v>JEREMY</v>
      </c>
      <c r="C87" s="91" t="str">
        <f>[4]Mides!D73</f>
        <v>HERNANDEZ</v>
      </c>
      <c r="D87" s="92" t="str">
        <f>IF([4]Mides!F73=1,"X"," ")</f>
        <v xml:space="preserve"> </v>
      </c>
      <c r="E87" s="92" t="str">
        <f>IF([4]Mides!F73=2,"X"," ")</f>
        <v>X</v>
      </c>
      <c r="F87" s="93">
        <f>[4]Mides!B73</f>
        <v>0</v>
      </c>
      <c r="G87" s="92" t="str">
        <f>IF(AND([4]Mides!H73&gt;=1,[4]Mides!H73&lt;=14),"X"," ")</f>
        <v>X</v>
      </c>
      <c r="H87" s="92" t="str">
        <f>IF(AND([4]Mides!H73&gt;=14,[4]Mides!H73&lt;=30),"X"," ")</f>
        <v xml:space="preserve"> </v>
      </c>
      <c r="I87" s="92" t="str">
        <f>IF(AND([4]Mides!H73&gt;=31,[4]Mides!H73&lt;=60),"X","  ")</f>
        <v xml:space="preserve">  </v>
      </c>
      <c r="J87" s="92" t="str">
        <f>IF([4]Mides!H73&gt;60,"X", "  ")</f>
        <v xml:space="preserve">  </v>
      </c>
      <c r="K87" s="94">
        <f>[4]Mides!N73</f>
        <v>0</v>
      </c>
      <c r="L87" s="94">
        <f>[4]Mides!K73</f>
        <v>0</v>
      </c>
      <c r="M87" s="94">
        <f>[4]Mides!L73</f>
        <v>0</v>
      </c>
      <c r="N87" s="94">
        <f>[4]Mides!M73</f>
        <v>0</v>
      </c>
      <c r="O87" s="94">
        <f t="shared" si="1"/>
        <v>0</v>
      </c>
      <c r="P87" s="94" t="str">
        <f>[4]Mides!R73</f>
        <v>Guatemala</v>
      </c>
      <c r="Q87" s="94" t="str">
        <f>[4]Mides!S73</f>
        <v>Guatemala</v>
      </c>
    </row>
    <row r="88" spans="2:17" ht="15.75" thickBot="1" x14ac:dyDescent="0.3">
      <c r="B88" s="90" t="str">
        <f>[4]Mides!E74</f>
        <v>MONICA</v>
      </c>
      <c r="C88" s="91" t="str">
        <f>[4]Mides!D74</f>
        <v>HERNANDEZ</v>
      </c>
      <c r="D88" s="92" t="str">
        <f>IF([4]Mides!F74=1,"X"," ")</f>
        <v>X</v>
      </c>
      <c r="E88" s="92" t="str">
        <f>IF([4]Mides!F74=2,"X"," ")</f>
        <v xml:space="preserve"> </v>
      </c>
      <c r="F88" s="93">
        <f>[4]Mides!B74</f>
        <v>0</v>
      </c>
      <c r="G88" s="92" t="str">
        <f>IF(AND([4]Mides!H74&gt;=1,[4]Mides!H74&lt;=14),"X"," ")</f>
        <v>X</v>
      </c>
      <c r="H88" s="92" t="str">
        <f>IF(AND([4]Mides!H74&gt;=14,[4]Mides!H74&lt;=30),"X"," ")</f>
        <v>X</v>
      </c>
      <c r="I88" s="92" t="str">
        <f>IF(AND([4]Mides!H74&gt;=31,[4]Mides!H74&lt;=60),"X","  ")</f>
        <v xml:space="preserve">  </v>
      </c>
      <c r="J88" s="92" t="str">
        <f>IF([4]Mides!H74&gt;60,"X", "  ")</f>
        <v xml:space="preserve">  </v>
      </c>
      <c r="K88" s="94">
        <f>[4]Mides!N74</f>
        <v>0</v>
      </c>
      <c r="L88" s="94">
        <f>[4]Mides!K74</f>
        <v>0</v>
      </c>
      <c r="M88" s="94">
        <f>[4]Mides!L74</f>
        <v>0</v>
      </c>
      <c r="N88" s="94">
        <f>[4]Mides!M74</f>
        <v>0</v>
      </c>
      <c r="O88" s="94">
        <f t="shared" si="1"/>
        <v>0</v>
      </c>
      <c r="P88" s="94" t="str">
        <f>[4]Mides!R74</f>
        <v>Guatemala</v>
      </c>
      <c r="Q88" s="94" t="str">
        <f>[4]Mides!S74</f>
        <v>Guatemala</v>
      </c>
    </row>
    <row r="89" spans="2:17" ht="15.75" thickBot="1" x14ac:dyDescent="0.3">
      <c r="B89" s="90" t="str">
        <f>[4]Mides!E75</f>
        <v>FRANKLIN</v>
      </c>
      <c r="C89" s="91" t="str">
        <f>[4]Mides!D75</f>
        <v>GARCIA</v>
      </c>
      <c r="D89" s="92" t="str">
        <f>IF([4]Mides!F75=1,"X"," ")</f>
        <v xml:space="preserve"> </v>
      </c>
      <c r="E89" s="92" t="str">
        <f>IF([4]Mides!F75=2,"X"," ")</f>
        <v>X</v>
      </c>
      <c r="F89" s="93">
        <f>[4]Mides!B75</f>
        <v>0</v>
      </c>
      <c r="G89" s="92" t="str">
        <f>IF(AND([4]Mides!H75&gt;=1,[4]Mides!H75&lt;=14),"X"," ")</f>
        <v>X</v>
      </c>
      <c r="H89" s="92" t="str">
        <f>IF(AND([4]Mides!H75&gt;=14,[4]Mides!H75&lt;=30),"X"," ")</f>
        <v xml:space="preserve"> </v>
      </c>
      <c r="I89" s="92" t="str">
        <f>IF(AND([4]Mides!H75&gt;=31,[4]Mides!H75&lt;=60),"X","  ")</f>
        <v xml:space="preserve">  </v>
      </c>
      <c r="J89" s="92" t="str">
        <f>IF([4]Mides!H75&gt;60,"X", "  ")</f>
        <v xml:space="preserve">  </v>
      </c>
      <c r="K89" s="94">
        <f>[4]Mides!N75</f>
        <v>0</v>
      </c>
      <c r="L89" s="94">
        <f>[4]Mides!K75</f>
        <v>0</v>
      </c>
      <c r="M89" s="94">
        <f>[4]Mides!L75</f>
        <v>0</v>
      </c>
      <c r="N89" s="94">
        <f>[4]Mides!M75</f>
        <v>0</v>
      </c>
      <c r="O89" s="94">
        <f t="shared" si="1"/>
        <v>0</v>
      </c>
      <c r="P89" s="94">
        <f>[4]Mides!R75</f>
        <v>0</v>
      </c>
      <c r="Q89" s="94">
        <f>[4]Mides!S75</f>
        <v>0</v>
      </c>
    </row>
    <row r="90" spans="2:17" ht="15.75" thickBot="1" x14ac:dyDescent="0.3">
      <c r="B90" s="90" t="str">
        <f>[4]Mides!E76</f>
        <v>BERTA</v>
      </c>
      <c r="C90" s="91" t="str">
        <f>[4]Mides!D76</f>
        <v>GONZALEZ</v>
      </c>
      <c r="D90" s="92" t="str">
        <f>IF([4]Mides!F76=1,"X"," ")</f>
        <v>X</v>
      </c>
      <c r="E90" s="92" t="str">
        <f>IF([4]Mides!F76=2,"X"," ")</f>
        <v xml:space="preserve"> </v>
      </c>
      <c r="F90" s="93">
        <f>[4]Mides!B76</f>
        <v>2976414170101</v>
      </c>
      <c r="G90" s="92" t="str">
        <f>IF(AND([4]Mides!H76&gt;=1,[4]Mides!H76&lt;=14),"X"," ")</f>
        <v xml:space="preserve"> </v>
      </c>
      <c r="H90" s="92" t="str">
        <f>IF(AND([4]Mides!H76&gt;=14,[4]Mides!H76&lt;=30),"X"," ")</f>
        <v>X</v>
      </c>
      <c r="I90" s="92" t="str">
        <f>IF(AND([4]Mides!H76&gt;=31,[4]Mides!H76&lt;=60),"X","  ")</f>
        <v xml:space="preserve">  </v>
      </c>
      <c r="J90" s="92" t="str">
        <f>IF([4]Mides!H76&gt;60,"X", "  ")</f>
        <v xml:space="preserve">  </v>
      </c>
      <c r="K90" s="94">
        <f>[4]Mides!N76</f>
        <v>0</v>
      </c>
      <c r="L90" s="94">
        <f>[4]Mides!K76</f>
        <v>0</v>
      </c>
      <c r="M90" s="94">
        <f>[4]Mides!L76</f>
        <v>0</v>
      </c>
      <c r="N90" s="94">
        <f>[4]Mides!M76</f>
        <v>0</v>
      </c>
      <c r="O90" s="94">
        <f t="shared" si="1"/>
        <v>0</v>
      </c>
      <c r="P90" s="94">
        <f>[4]Mides!R76</f>
        <v>0</v>
      </c>
      <c r="Q90" s="94">
        <f>[4]Mides!S76</f>
        <v>0</v>
      </c>
    </row>
    <row r="91" spans="2:17" ht="15.75" thickBot="1" x14ac:dyDescent="0.3">
      <c r="B91" s="90" t="str">
        <f>[4]Mides!E77</f>
        <v>ALEX</v>
      </c>
      <c r="C91" s="91" t="str">
        <f>[4]Mides!D77</f>
        <v>ARRIOLA</v>
      </c>
      <c r="D91" s="92" t="str">
        <f>IF([4]Mides!F77=1,"X"," ")</f>
        <v>X</v>
      </c>
      <c r="E91" s="92" t="str">
        <f>IF([4]Mides!F77=2,"X"," ")</f>
        <v xml:space="preserve"> </v>
      </c>
      <c r="F91" s="93">
        <f>[4]Mides!B77</f>
        <v>0</v>
      </c>
      <c r="G91" s="92" t="str">
        <f>IF(AND([4]Mides!H77&gt;=1,[4]Mides!H77&lt;=14),"X"," ")</f>
        <v>X</v>
      </c>
      <c r="H91" s="92" t="str">
        <f>IF(AND([4]Mides!H77&gt;=14,[4]Mides!H77&lt;=30),"X"," ")</f>
        <v xml:space="preserve"> </v>
      </c>
      <c r="I91" s="92" t="str">
        <f>IF(AND([4]Mides!H77&gt;=31,[4]Mides!H77&lt;=60),"X","  ")</f>
        <v xml:space="preserve">  </v>
      </c>
      <c r="J91" s="92" t="str">
        <f>IF([4]Mides!H77&gt;60,"X", "  ")</f>
        <v xml:space="preserve">  </v>
      </c>
      <c r="K91" s="94">
        <f>[4]Mides!N77</f>
        <v>0</v>
      </c>
      <c r="L91" s="94">
        <f>[4]Mides!K77</f>
        <v>0</v>
      </c>
      <c r="M91" s="94">
        <f>[4]Mides!L77</f>
        <v>0</v>
      </c>
      <c r="N91" s="94">
        <f>[4]Mides!M77</f>
        <v>0</v>
      </c>
      <c r="O91" s="94">
        <f t="shared" si="1"/>
        <v>0</v>
      </c>
      <c r="P91" s="94">
        <f>[4]Mides!R77</f>
        <v>0</v>
      </c>
      <c r="Q91" s="94">
        <f>[4]Mides!S77</f>
        <v>0</v>
      </c>
    </row>
    <row r="92" spans="2:17" ht="15.75" thickBot="1" x14ac:dyDescent="0.3">
      <c r="B92" s="90" t="str">
        <f>[4]Mides!E78</f>
        <v>THELMA</v>
      </c>
      <c r="C92" s="91" t="str">
        <f>[4]Mides!D78</f>
        <v>JUAREZ</v>
      </c>
      <c r="D92" s="92" t="str">
        <f>IF([4]Mides!F78=1,"X"," ")</f>
        <v xml:space="preserve"> </v>
      </c>
      <c r="E92" s="92" t="str">
        <f>IF([4]Mides!F78=2,"X"," ")</f>
        <v>X</v>
      </c>
      <c r="F92" s="93">
        <f>[4]Mides!B78</f>
        <v>1783278750101</v>
      </c>
      <c r="G92" s="92" t="str">
        <f>IF(AND([4]Mides!H78&gt;=1,[4]Mides!H78&lt;=14),"X"," ")</f>
        <v xml:space="preserve"> </v>
      </c>
      <c r="H92" s="92" t="str">
        <f>IF(AND([4]Mides!H78&gt;=14,[4]Mides!H78&lt;=30),"X"," ")</f>
        <v xml:space="preserve"> </v>
      </c>
      <c r="I92" s="92" t="str">
        <f>IF(AND([4]Mides!H78&gt;=31,[4]Mides!H78&lt;=60),"X","  ")</f>
        <v>X</v>
      </c>
      <c r="J92" s="92" t="str">
        <f>IF([4]Mides!H78&gt;60,"X", "  ")</f>
        <v xml:space="preserve">  </v>
      </c>
      <c r="K92" s="94">
        <f>[4]Mides!N78</f>
        <v>0</v>
      </c>
      <c r="L92" s="94">
        <f>[4]Mides!K78</f>
        <v>0</v>
      </c>
      <c r="M92" s="94">
        <f>[4]Mides!L78</f>
        <v>0</v>
      </c>
      <c r="N92" s="94">
        <f>[4]Mides!M78</f>
        <v>0</v>
      </c>
      <c r="O92" s="94">
        <f t="shared" si="1"/>
        <v>0</v>
      </c>
      <c r="P92" s="94">
        <f>[4]Mides!R78</f>
        <v>0</v>
      </c>
      <c r="Q92" s="94">
        <f>[4]Mides!S78</f>
        <v>0</v>
      </c>
    </row>
    <row r="93" spans="2:17" ht="15.75" thickBot="1" x14ac:dyDescent="0.3">
      <c r="B93" s="90" t="str">
        <f>[4]Mides!E79</f>
        <v>ELIER</v>
      </c>
      <c r="C93" s="91" t="str">
        <f>[4]Mides!D79</f>
        <v>BARRERA</v>
      </c>
      <c r="D93" s="92" t="str">
        <f>IF([4]Mides!F79=1,"X"," ")</f>
        <v xml:space="preserve"> </v>
      </c>
      <c r="E93" s="92" t="str">
        <f>IF([4]Mides!F79=2,"X"," ")</f>
        <v>X</v>
      </c>
      <c r="F93" s="93">
        <f>[4]Mides!B79</f>
        <v>1998087751803</v>
      </c>
      <c r="G93" s="92" t="str">
        <f>IF(AND([4]Mides!H79&gt;=1,[4]Mides!H79&lt;=14),"X"," ")</f>
        <v xml:space="preserve"> </v>
      </c>
      <c r="H93" s="92" t="str">
        <f>IF(AND([4]Mides!H79&gt;=14,[4]Mides!H79&lt;=30),"X"," ")</f>
        <v xml:space="preserve"> </v>
      </c>
      <c r="I93" s="92" t="str">
        <f>IF(AND([4]Mides!H79&gt;=31,[4]Mides!H79&lt;=60),"X","  ")</f>
        <v>X</v>
      </c>
      <c r="J93" s="92" t="str">
        <f>IF([4]Mides!H79&gt;60,"X", "  ")</f>
        <v xml:space="preserve">  </v>
      </c>
      <c r="K93" s="94">
        <f>[4]Mides!N79</f>
        <v>0</v>
      </c>
      <c r="L93" s="94">
        <f>[4]Mides!K79</f>
        <v>0</v>
      </c>
      <c r="M93" s="94">
        <f>[4]Mides!L79</f>
        <v>0</v>
      </c>
      <c r="N93" s="94">
        <f>[4]Mides!M79</f>
        <v>0</v>
      </c>
      <c r="O93" s="94">
        <f t="shared" si="1"/>
        <v>0</v>
      </c>
      <c r="P93" s="94">
        <f>[4]Mides!R79</f>
        <v>0</v>
      </c>
      <c r="Q93" s="94">
        <f>[4]Mides!S79</f>
        <v>0</v>
      </c>
    </row>
    <row r="94" spans="2:17" ht="15.75" thickBot="1" x14ac:dyDescent="0.3">
      <c r="B94" s="90" t="str">
        <f>[4]Mides!E80</f>
        <v>WAGNER</v>
      </c>
      <c r="C94" s="91" t="str">
        <f>[4]Mides!D80</f>
        <v>VELASQUEZ</v>
      </c>
      <c r="D94" s="92" t="str">
        <f>IF([4]Mides!F80=1,"X"," ")</f>
        <v xml:space="preserve"> </v>
      </c>
      <c r="E94" s="92" t="str">
        <f>IF([4]Mides!F80=2,"X"," ")</f>
        <v>X</v>
      </c>
      <c r="F94" s="93">
        <f>[4]Mides!B80</f>
        <v>0</v>
      </c>
      <c r="G94" s="92" t="str">
        <f>IF(AND([4]Mides!H80&gt;=1,[4]Mides!H80&lt;=14),"X"," ")</f>
        <v xml:space="preserve"> </v>
      </c>
      <c r="H94" s="92" t="str">
        <f>IF(AND([4]Mides!H80&gt;=14,[4]Mides!H80&lt;=30),"X"," ")</f>
        <v>X</v>
      </c>
      <c r="I94" s="92" t="str">
        <f>IF(AND([4]Mides!H80&gt;=31,[4]Mides!H80&lt;=60),"X","  ")</f>
        <v xml:space="preserve">  </v>
      </c>
      <c r="J94" s="92" t="str">
        <f>IF([4]Mides!H80&gt;60,"X", "  ")</f>
        <v xml:space="preserve">  </v>
      </c>
      <c r="K94" s="94">
        <f>[4]Mides!N80</f>
        <v>0</v>
      </c>
      <c r="L94" s="94">
        <f>[4]Mides!K80</f>
        <v>0</v>
      </c>
      <c r="M94" s="94">
        <f>[4]Mides!L80</f>
        <v>0</v>
      </c>
      <c r="N94" s="94">
        <f>[4]Mides!M80</f>
        <v>0</v>
      </c>
      <c r="O94" s="94">
        <f t="shared" si="1"/>
        <v>0</v>
      </c>
      <c r="P94" s="94" t="str">
        <f>[4]Mides!R80</f>
        <v>Guatemala</v>
      </c>
      <c r="Q94" s="94">
        <f>[4]Mides!S80</f>
        <v>0</v>
      </c>
    </row>
    <row r="95" spans="2:17" ht="15.75" thickBot="1" x14ac:dyDescent="0.3">
      <c r="B95" s="90" t="str">
        <f>[4]Mides!E81</f>
        <v>JIMMY</v>
      </c>
      <c r="C95" s="91" t="str">
        <f>[4]Mides!D81</f>
        <v>ALVARADO</v>
      </c>
      <c r="D95" s="92" t="str">
        <f>IF([4]Mides!F81=1,"X"," ")</f>
        <v xml:space="preserve"> </v>
      </c>
      <c r="E95" s="92" t="str">
        <f>IF([4]Mides!F81=2,"X"," ")</f>
        <v>X</v>
      </c>
      <c r="F95" s="93">
        <f>[4]Mides!B81</f>
        <v>0</v>
      </c>
      <c r="G95" s="92" t="str">
        <f>IF(AND([4]Mides!H81&gt;=1,[4]Mides!H81&lt;=14),"X"," ")</f>
        <v>X</v>
      </c>
      <c r="H95" s="92" t="str">
        <f>IF(AND([4]Mides!H81&gt;=14,[4]Mides!H81&lt;=30),"X"," ")</f>
        <v xml:space="preserve"> </v>
      </c>
      <c r="I95" s="92" t="str">
        <f>IF(AND([4]Mides!H81&gt;=31,[4]Mides!H81&lt;=60),"X","  ")</f>
        <v xml:space="preserve">  </v>
      </c>
      <c r="J95" s="92" t="str">
        <f>IF([4]Mides!H81&gt;60,"X", "  ")</f>
        <v xml:space="preserve">  </v>
      </c>
      <c r="K95" s="94">
        <f>[4]Mides!N81</f>
        <v>0</v>
      </c>
      <c r="L95" s="94">
        <f>[4]Mides!K81</f>
        <v>0</v>
      </c>
      <c r="M95" s="94">
        <f>[4]Mides!L81</f>
        <v>0</v>
      </c>
      <c r="N95" s="94">
        <f>[4]Mides!M81</f>
        <v>0</v>
      </c>
      <c r="O95" s="94">
        <f t="shared" si="1"/>
        <v>0</v>
      </c>
      <c r="P95" s="94">
        <f>[4]Mides!R81</f>
        <v>0</v>
      </c>
      <c r="Q95" s="94">
        <f>[4]Mides!S81</f>
        <v>0</v>
      </c>
    </row>
    <row r="96" spans="2:17" ht="15.75" thickBot="1" x14ac:dyDescent="0.3">
      <c r="B96" s="90" t="str">
        <f>[4]Mides!E82</f>
        <v>JOSE S.</v>
      </c>
      <c r="C96" s="91" t="str">
        <f>[4]Mides!D82</f>
        <v>ALVARADO</v>
      </c>
      <c r="D96" s="92" t="str">
        <f>IF([4]Mides!F82=1,"X"," ")</f>
        <v xml:space="preserve"> </v>
      </c>
      <c r="E96" s="92" t="str">
        <f>IF([4]Mides!F82=2,"X"," ")</f>
        <v>X</v>
      </c>
      <c r="F96" s="93">
        <f>[4]Mides!B82</f>
        <v>0</v>
      </c>
      <c r="G96" s="92" t="str">
        <f>IF(AND([4]Mides!H82&gt;=1,[4]Mides!H82&lt;=14),"X"," ")</f>
        <v xml:space="preserve"> </v>
      </c>
      <c r="H96" s="92" t="str">
        <f>IF(AND([4]Mides!H82&gt;=14,[4]Mides!H82&lt;=30),"X"," ")</f>
        <v xml:space="preserve"> </v>
      </c>
      <c r="I96" s="92" t="str">
        <f>IF(AND([4]Mides!H82&gt;=31,[4]Mides!H82&lt;=60),"X","  ")</f>
        <v xml:space="preserve">  </v>
      </c>
      <c r="J96" s="92" t="str">
        <f>IF([4]Mides!H82&gt;60,"X", "  ")</f>
        <v>X</v>
      </c>
      <c r="K96" s="94">
        <f>[4]Mides!N82</f>
        <v>0</v>
      </c>
      <c r="L96" s="94">
        <f>[4]Mides!K82</f>
        <v>0</v>
      </c>
      <c r="M96" s="94">
        <f>[4]Mides!L82</f>
        <v>0</v>
      </c>
      <c r="N96" s="94">
        <f>[4]Mides!M82</f>
        <v>0</v>
      </c>
      <c r="O96" s="94">
        <f t="shared" si="1"/>
        <v>0</v>
      </c>
      <c r="P96" s="94">
        <f>[4]Mides!R82</f>
        <v>0</v>
      </c>
      <c r="Q96" s="94">
        <f>[4]Mides!S82</f>
        <v>0</v>
      </c>
    </row>
    <row r="97" spans="2:17" ht="15.75" thickBot="1" x14ac:dyDescent="0.3">
      <c r="B97" s="90" t="str">
        <f>[4]Mides!E83</f>
        <v>GERSON DAVID</v>
      </c>
      <c r="C97" s="91" t="str">
        <f>[4]Mides!D83</f>
        <v>PU</v>
      </c>
      <c r="D97" s="92" t="str">
        <f>IF([4]Mides!F83=1,"X"," ")</f>
        <v xml:space="preserve"> </v>
      </c>
      <c r="E97" s="92" t="str">
        <f>IF([4]Mides!F83=2,"X"," ")</f>
        <v>X</v>
      </c>
      <c r="F97" s="93">
        <f>[4]Mides!B83</f>
        <v>0</v>
      </c>
      <c r="G97" s="92" t="str">
        <f>IF(AND([4]Mides!H83&gt;=1,[4]Mides!H83&lt;=14),"X"," ")</f>
        <v xml:space="preserve"> </v>
      </c>
      <c r="H97" s="92" t="str">
        <f>IF(AND([4]Mides!H83&gt;=14,[4]Mides!H83&lt;=30),"X"," ")</f>
        <v>X</v>
      </c>
      <c r="I97" s="92" t="str">
        <f>IF(AND([4]Mides!H83&gt;=31,[4]Mides!H83&lt;=60),"X","  ")</f>
        <v xml:space="preserve">  </v>
      </c>
      <c r="J97" s="92" t="str">
        <f>IF([4]Mides!H83&gt;60,"X", "  ")</f>
        <v xml:space="preserve">  </v>
      </c>
      <c r="K97" s="94">
        <f>[4]Mides!N83</f>
        <v>0</v>
      </c>
      <c r="L97" s="94">
        <f>[4]Mides!K83</f>
        <v>0</v>
      </c>
      <c r="M97" s="94">
        <f>[4]Mides!L83</f>
        <v>0</v>
      </c>
      <c r="N97" s="94">
        <f>[4]Mides!M83</f>
        <v>0</v>
      </c>
      <c r="O97" s="94">
        <f t="shared" si="1"/>
        <v>0</v>
      </c>
      <c r="P97" s="94">
        <f>[4]Mides!R83</f>
        <v>0</v>
      </c>
      <c r="Q97" s="94">
        <f>[4]Mides!S83</f>
        <v>0</v>
      </c>
    </row>
    <row r="98" spans="2:17" ht="15.75" thickBot="1" x14ac:dyDescent="0.3">
      <c r="B98" s="90" t="str">
        <f>[4]Mides!E84</f>
        <v>DULCE MARIA</v>
      </c>
      <c r="C98" s="91" t="str">
        <f>[4]Mides!D84</f>
        <v>LETONA</v>
      </c>
      <c r="D98" s="92" t="str">
        <f>IF([4]Mides!F84=1,"X"," ")</f>
        <v>X</v>
      </c>
      <c r="E98" s="92" t="str">
        <f>IF([4]Mides!F84=2,"X"," ")</f>
        <v xml:space="preserve"> </v>
      </c>
      <c r="F98" s="93">
        <f>[4]Mides!B84</f>
        <v>0</v>
      </c>
      <c r="G98" s="92" t="str">
        <f>IF(AND([4]Mides!H84&gt;=1,[4]Mides!H84&lt;=14),"X"," ")</f>
        <v>X</v>
      </c>
      <c r="H98" s="92" t="str">
        <f>IF(AND([4]Mides!H84&gt;=14,[4]Mides!H84&lt;=30),"X"," ")</f>
        <v xml:space="preserve"> </v>
      </c>
      <c r="I98" s="92" t="str">
        <f>IF(AND([4]Mides!H84&gt;=31,[4]Mides!H84&lt;=60),"X","  ")</f>
        <v xml:space="preserve">  </v>
      </c>
      <c r="J98" s="92" t="str">
        <f>IF([4]Mides!H84&gt;60,"X", "  ")</f>
        <v xml:space="preserve">  </v>
      </c>
      <c r="K98" s="94">
        <f>[4]Mides!N84</f>
        <v>0</v>
      </c>
      <c r="L98" s="94">
        <f>[4]Mides!K84</f>
        <v>0</v>
      </c>
      <c r="M98" s="94">
        <f>[4]Mides!L84</f>
        <v>0</v>
      </c>
      <c r="N98" s="94">
        <f>[4]Mides!M84</f>
        <v>0</v>
      </c>
      <c r="O98" s="94">
        <f t="shared" si="1"/>
        <v>0</v>
      </c>
      <c r="P98" s="94">
        <f>[4]Mides!R84</f>
        <v>0</v>
      </c>
      <c r="Q98" s="94">
        <f>[4]Mides!S84</f>
        <v>0</v>
      </c>
    </row>
    <row r="99" spans="2:17" ht="15.75" thickBot="1" x14ac:dyDescent="0.3">
      <c r="B99" s="90" t="str">
        <f>[4]Mides!E85</f>
        <v>BRAULIO</v>
      </c>
      <c r="C99" s="91" t="str">
        <f>[4]Mides!D85</f>
        <v>MORALES</v>
      </c>
      <c r="D99" s="92" t="str">
        <f>IF([4]Mides!F85=1,"X"," ")</f>
        <v xml:space="preserve"> </v>
      </c>
      <c r="E99" s="92" t="str">
        <f>IF([4]Mides!F85=2,"X"," ")</f>
        <v>X</v>
      </c>
      <c r="F99" s="93">
        <f>[4]Mides!B85</f>
        <v>0</v>
      </c>
      <c r="G99" s="92" t="str">
        <f>IF(AND([4]Mides!H85&gt;=1,[4]Mides!H85&lt;=14),"X"," ")</f>
        <v xml:space="preserve"> </v>
      </c>
      <c r="H99" s="92" t="str">
        <f>IF(AND([4]Mides!H85&gt;=14,[4]Mides!H85&lt;=30),"X"," ")</f>
        <v xml:space="preserve"> </v>
      </c>
      <c r="I99" s="92" t="str">
        <f>IF(AND([4]Mides!H85&gt;=31,[4]Mides!H85&lt;=60),"X","  ")</f>
        <v>X</v>
      </c>
      <c r="J99" s="92" t="str">
        <f>IF([4]Mides!H85&gt;60,"X", "  ")</f>
        <v xml:space="preserve">  </v>
      </c>
      <c r="K99" s="94">
        <f>[4]Mides!N85</f>
        <v>0</v>
      </c>
      <c r="L99" s="94">
        <f>[4]Mides!K85</f>
        <v>0</v>
      </c>
      <c r="M99" s="94">
        <f>[4]Mides!L85</f>
        <v>0</v>
      </c>
      <c r="N99" s="94">
        <f>[4]Mides!M85</f>
        <v>0</v>
      </c>
      <c r="O99" s="94">
        <f t="shared" si="1"/>
        <v>0</v>
      </c>
      <c r="P99" s="94">
        <f>[4]Mides!R85</f>
        <v>0</v>
      </c>
      <c r="Q99" s="94">
        <f>[4]Mides!S85</f>
        <v>0</v>
      </c>
    </row>
    <row r="100" spans="2:17" ht="15.75" thickBot="1" x14ac:dyDescent="0.3">
      <c r="B100" s="90" t="str">
        <f>[4]Mides!E86</f>
        <v>OLGA</v>
      </c>
      <c r="C100" s="91" t="str">
        <f>[4]Mides!D86</f>
        <v>QUIJIVIX</v>
      </c>
      <c r="D100" s="92" t="str">
        <f>IF([4]Mides!F86=1,"X"," ")</f>
        <v>X</v>
      </c>
      <c r="E100" s="92" t="str">
        <f>IF([4]Mides!F86=2,"X"," ")</f>
        <v xml:space="preserve"> </v>
      </c>
      <c r="F100" s="93">
        <f>[4]Mides!B86</f>
        <v>1719634230101</v>
      </c>
      <c r="G100" s="92" t="str">
        <f>IF(AND([4]Mides!H86&gt;=1,[4]Mides!H86&lt;=14),"X"," ")</f>
        <v xml:space="preserve"> </v>
      </c>
      <c r="H100" s="92" t="str">
        <f>IF(AND([4]Mides!H86&gt;=14,[4]Mides!H86&lt;=30),"X"," ")</f>
        <v xml:space="preserve"> </v>
      </c>
      <c r="I100" s="92" t="str">
        <f>IF(AND([4]Mides!H86&gt;=31,[4]Mides!H86&lt;=60),"X","  ")</f>
        <v>X</v>
      </c>
      <c r="J100" s="92" t="str">
        <f>IF([4]Mides!H86&gt;60,"X", "  ")</f>
        <v xml:space="preserve">  </v>
      </c>
      <c r="K100" s="94">
        <f>[4]Mides!N86</f>
        <v>0</v>
      </c>
      <c r="L100" s="94">
        <f>[4]Mides!K86</f>
        <v>0</v>
      </c>
      <c r="M100" s="94">
        <f>[4]Mides!L86</f>
        <v>0</v>
      </c>
      <c r="N100" s="94">
        <f>[4]Mides!M86</f>
        <v>0</v>
      </c>
      <c r="O100" s="94">
        <f t="shared" si="1"/>
        <v>0</v>
      </c>
      <c r="P100" s="94">
        <f>[4]Mides!R86</f>
        <v>0</v>
      </c>
      <c r="Q100" s="94">
        <f>[4]Mides!S86</f>
        <v>0</v>
      </c>
    </row>
    <row r="101" spans="2:17" ht="15.75" thickBot="1" x14ac:dyDescent="0.3">
      <c r="B101" s="90" t="str">
        <f>[4]Mides!E87</f>
        <v>GABRIELA</v>
      </c>
      <c r="C101" s="91" t="str">
        <f>[4]Mides!D87</f>
        <v>ORDOÑEZ</v>
      </c>
      <c r="D101" s="92" t="str">
        <f>IF([4]Mides!F87=1,"X"," ")</f>
        <v>X</v>
      </c>
      <c r="E101" s="92" t="str">
        <f>IF([4]Mides!F87=2,"X"," ")</f>
        <v xml:space="preserve"> </v>
      </c>
      <c r="F101" s="93">
        <f>[4]Mides!B87</f>
        <v>2780055000101</v>
      </c>
      <c r="G101" s="92" t="str">
        <f>IF(AND([4]Mides!H87&gt;=1,[4]Mides!H87&lt;=14),"X"," ")</f>
        <v xml:space="preserve"> </v>
      </c>
      <c r="H101" s="92" t="str">
        <f>IF(AND([4]Mides!H87&gt;=14,[4]Mides!H87&lt;=30),"X"," ")</f>
        <v>X</v>
      </c>
      <c r="I101" s="92" t="str">
        <f>IF(AND([4]Mides!H87&gt;=31,[4]Mides!H87&lt;=60),"X","  ")</f>
        <v xml:space="preserve">  </v>
      </c>
      <c r="J101" s="92" t="str">
        <f>IF([4]Mides!H87&gt;60,"X", "  ")</f>
        <v xml:space="preserve">  </v>
      </c>
      <c r="K101" s="94">
        <f>[4]Mides!N87</f>
        <v>0</v>
      </c>
      <c r="L101" s="94">
        <f>[4]Mides!K87</f>
        <v>0</v>
      </c>
      <c r="M101" s="94">
        <f>[4]Mides!L87</f>
        <v>0</v>
      </c>
      <c r="N101" s="94">
        <f>[4]Mides!M87</f>
        <v>0</v>
      </c>
      <c r="O101" s="94">
        <f t="shared" si="1"/>
        <v>0</v>
      </c>
      <c r="P101" s="94">
        <f>[4]Mides!R87</f>
        <v>0</v>
      </c>
      <c r="Q101" s="94">
        <f>[4]Mides!S87</f>
        <v>0</v>
      </c>
    </row>
    <row r="102" spans="2:17" ht="15.75" thickBot="1" x14ac:dyDescent="0.3">
      <c r="B102" s="90" t="str">
        <f>[4]Mides!E88</f>
        <v>FELICIANA</v>
      </c>
      <c r="C102" s="91" t="str">
        <f>[4]Mides!D88</f>
        <v>BARRIOS</v>
      </c>
      <c r="D102" s="92" t="str">
        <f>IF([4]Mides!F88=1,"X"," ")</f>
        <v>X</v>
      </c>
      <c r="E102" s="92" t="str">
        <f>IF([4]Mides!F88=2,"X"," ")</f>
        <v xml:space="preserve"> </v>
      </c>
      <c r="F102" s="93">
        <f>[4]Mides!B88</f>
        <v>1593857411201</v>
      </c>
      <c r="G102" s="92" t="str">
        <f>IF(AND([4]Mides!H88&gt;=1,[4]Mides!H88&lt;=14),"X"," ")</f>
        <v xml:space="preserve"> </v>
      </c>
      <c r="H102" s="92" t="str">
        <f>IF(AND([4]Mides!H88&gt;=14,[4]Mides!H88&lt;=30),"X"," ")</f>
        <v xml:space="preserve"> </v>
      </c>
      <c r="I102" s="92" t="str">
        <f>IF(AND([4]Mides!H88&gt;=31,[4]Mides!H88&lt;=60),"X","  ")</f>
        <v xml:space="preserve">  </v>
      </c>
      <c r="J102" s="92" t="str">
        <f>IF([4]Mides!H88&gt;60,"X", "  ")</f>
        <v>X</v>
      </c>
      <c r="K102" s="94">
        <f>[4]Mides!N88</f>
        <v>0</v>
      </c>
      <c r="L102" s="94">
        <f>[4]Mides!K88</f>
        <v>0</v>
      </c>
      <c r="M102" s="94">
        <f>[4]Mides!L88</f>
        <v>0</v>
      </c>
      <c r="N102" s="94">
        <f>[4]Mides!M88</f>
        <v>0</v>
      </c>
      <c r="O102" s="94">
        <f t="shared" si="1"/>
        <v>0</v>
      </c>
      <c r="P102" s="94">
        <f>[4]Mides!R88</f>
        <v>0</v>
      </c>
      <c r="Q102" s="94">
        <f>[4]Mides!S88</f>
        <v>0</v>
      </c>
    </row>
    <row r="103" spans="2:17" ht="15.75" thickBot="1" x14ac:dyDescent="0.3">
      <c r="B103" s="90" t="str">
        <f>[4]Mides!E89</f>
        <v>ESTELA</v>
      </c>
      <c r="C103" s="91" t="str">
        <f>[4]Mides!D89</f>
        <v xml:space="preserve">FARFAN </v>
      </c>
      <c r="D103" s="92" t="str">
        <f>IF([4]Mides!F89=1,"X"," ")</f>
        <v>X</v>
      </c>
      <c r="E103" s="92" t="str">
        <f>IF([4]Mides!F89=2,"X"," ")</f>
        <v xml:space="preserve"> </v>
      </c>
      <c r="F103" s="93">
        <f>[4]Mides!B89</f>
        <v>1969946830101</v>
      </c>
      <c r="G103" s="92" t="str">
        <f>IF(AND([4]Mides!H89&gt;=1,[4]Mides!H89&lt;=14),"X"," ")</f>
        <v xml:space="preserve"> </v>
      </c>
      <c r="H103" s="92" t="str">
        <f>IF(AND([4]Mides!H89&gt;=14,[4]Mides!H89&lt;=30),"X"," ")</f>
        <v xml:space="preserve"> </v>
      </c>
      <c r="I103" s="92" t="str">
        <f>IF(AND([4]Mides!H89&gt;=31,[4]Mides!H89&lt;=60),"X","  ")</f>
        <v xml:space="preserve">  </v>
      </c>
      <c r="J103" s="92" t="str">
        <f>IF([4]Mides!H89&gt;60,"X", "  ")</f>
        <v>X</v>
      </c>
      <c r="K103" s="94">
        <f>[4]Mides!N89</f>
        <v>0</v>
      </c>
      <c r="L103" s="94">
        <f>[4]Mides!K89</f>
        <v>0</v>
      </c>
      <c r="M103" s="94">
        <f>[4]Mides!L89</f>
        <v>0</v>
      </c>
      <c r="N103" s="94">
        <f>[4]Mides!M89</f>
        <v>0</v>
      </c>
      <c r="O103" s="94">
        <f t="shared" si="1"/>
        <v>0</v>
      </c>
      <c r="P103" s="94">
        <f>[4]Mides!R89</f>
        <v>0</v>
      </c>
      <c r="Q103" s="94">
        <f>[4]Mides!S89</f>
        <v>0</v>
      </c>
    </row>
    <row r="104" spans="2:17" ht="15.75" thickBot="1" x14ac:dyDescent="0.3">
      <c r="B104" s="90" t="str">
        <f>[4]Mides!E90</f>
        <v>MIRIAM</v>
      </c>
      <c r="C104" s="91" t="str">
        <f>[4]Mides!D90</f>
        <v>ELIAS</v>
      </c>
      <c r="D104" s="92" t="str">
        <f>IF([4]Mides!F90=1,"X"," ")</f>
        <v>X</v>
      </c>
      <c r="E104" s="92" t="str">
        <f>IF([4]Mides!F90=2,"X"," ")</f>
        <v xml:space="preserve"> </v>
      </c>
      <c r="F104" s="93">
        <f>[4]Mides!B90</f>
        <v>1974013780101</v>
      </c>
      <c r="G104" s="92" t="str">
        <f>IF(AND([4]Mides!H90&gt;=1,[4]Mides!H90&lt;=14),"X"," ")</f>
        <v xml:space="preserve"> </v>
      </c>
      <c r="H104" s="92" t="str">
        <f>IF(AND([4]Mides!H90&gt;=14,[4]Mides!H90&lt;=30),"X"," ")</f>
        <v xml:space="preserve"> </v>
      </c>
      <c r="I104" s="92" t="str">
        <f>IF(AND([4]Mides!H90&gt;=31,[4]Mides!H90&lt;=60),"X","  ")</f>
        <v>X</v>
      </c>
      <c r="J104" s="92" t="str">
        <f>IF([4]Mides!H90&gt;60,"X", "  ")</f>
        <v xml:space="preserve">  </v>
      </c>
      <c r="K104" s="94">
        <f>[4]Mides!N90</f>
        <v>0</v>
      </c>
      <c r="L104" s="94">
        <f>[4]Mides!K90</f>
        <v>0</v>
      </c>
      <c r="M104" s="94">
        <f>[4]Mides!L90</f>
        <v>0</v>
      </c>
      <c r="N104" s="94">
        <f>[4]Mides!M90</f>
        <v>0</v>
      </c>
      <c r="O104" s="94">
        <f t="shared" si="1"/>
        <v>0</v>
      </c>
      <c r="P104" s="94">
        <f>[4]Mides!R90</f>
        <v>0</v>
      </c>
      <c r="Q104" s="94">
        <f>[4]Mides!S90</f>
        <v>0</v>
      </c>
    </row>
    <row r="105" spans="2:17" ht="15.75" thickBot="1" x14ac:dyDescent="0.3">
      <c r="B105" s="90" t="str">
        <f>[4]Mides!E91</f>
        <v>JUNIOR JOSE</v>
      </c>
      <c r="C105" s="91" t="str">
        <f>[4]Mides!D91</f>
        <v>PAZ</v>
      </c>
      <c r="D105" s="92" t="str">
        <f>IF([4]Mides!F91=1,"X"," ")</f>
        <v xml:space="preserve"> </v>
      </c>
      <c r="E105" s="92" t="str">
        <f>IF([4]Mides!F91=2,"X"," ")</f>
        <v>X</v>
      </c>
      <c r="F105" s="93">
        <f>[4]Mides!B91</f>
        <v>0</v>
      </c>
      <c r="G105" s="92" t="str">
        <f>IF(AND([4]Mides!H91&gt;=1,[4]Mides!H91&lt;=14),"X"," ")</f>
        <v>X</v>
      </c>
      <c r="H105" s="92" t="str">
        <f>IF(AND([4]Mides!H91&gt;=14,[4]Mides!H91&lt;=30),"X"," ")</f>
        <v>X</v>
      </c>
      <c r="I105" s="92" t="str">
        <f>IF(AND([4]Mides!H91&gt;=31,[4]Mides!H91&lt;=60),"X","  ")</f>
        <v xml:space="preserve">  </v>
      </c>
      <c r="J105" s="92" t="str">
        <f>IF([4]Mides!H91&gt;60,"X", "  ")</f>
        <v xml:space="preserve">  </v>
      </c>
      <c r="K105" s="94">
        <f>[4]Mides!N91</f>
        <v>0</v>
      </c>
      <c r="L105" s="94">
        <f>[4]Mides!K91</f>
        <v>0</v>
      </c>
      <c r="M105" s="94">
        <f>[4]Mides!L91</f>
        <v>0</v>
      </c>
      <c r="N105" s="94">
        <f>[4]Mides!M91</f>
        <v>0</v>
      </c>
      <c r="O105" s="94">
        <f t="shared" si="1"/>
        <v>0</v>
      </c>
      <c r="P105" s="94">
        <f>[4]Mides!R91</f>
        <v>0</v>
      </c>
      <c r="Q105" s="94">
        <f>[4]Mides!S91</f>
        <v>0</v>
      </c>
    </row>
    <row r="106" spans="2:17" ht="15.75" thickBot="1" x14ac:dyDescent="0.3">
      <c r="B106" s="90" t="str">
        <f>[4]Mides!E92</f>
        <v>MARIO</v>
      </c>
      <c r="C106" s="91" t="str">
        <f>[4]Mides!D92</f>
        <v>RODRIGUEZ</v>
      </c>
      <c r="D106" s="92" t="str">
        <f>IF([4]Mides!F92=1,"X"," ")</f>
        <v xml:space="preserve"> </v>
      </c>
      <c r="E106" s="92" t="str">
        <f>IF([4]Mides!F92=2,"X"," ")</f>
        <v>X</v>
      </c>
      <c r="F106" s="93">
        <f>[4]Mides!B92</f>
        <v>2727081270101</v>
      </c>
      <c r="G106" s="92" t="str">
        <f>IF(AND([4]Mides!H92&gt;=1,[4]Mides!H92&lt;=14),"X"," ")</f>
        <v xml:space="preserve"> </v>
      </c>
      <c r="H106" s="92" t="str">
        <f>IF(AND([4]Mides!H92&gt;=14,[4]Mides!H92&lt;=30),"X"," ")</f>
        <v>X</v>
      </c>
      <c r="I106" s="92" t="str">
        <f>IF(AND([4]Mides!H92&gt;=31,[4]Mides!H92&lt;=60),"X","  ")</f>
        <v xml:space="preserve">  </v>
      </c>
      <c r="J106" s="92" t="str">
        <f>IF([4]Mides!H92&gt;60,"X", "  ")</f>
        <v xml:space="preserve">  </v>
      </c>
      <c r="K106" s="94">
        <f>[4]Mides!N92</f>
        <v>0</v>
      </c>
      <c r="L106" s="94">
        <f>[4]Mides!K92</f>
        <v>0</v>
      </c>
      <c r="M106" s="94">
        <f>[4]Mides!L92</f>
        <v>0</v>
      </c>
      <c r="N106" s="94">
        <f>[4]Mides!M92</f>
        <v>0</v>
      </c>
      <c r="O106" s="94">
        <f t="shared" si="1"/>
        <v>0</v>
      </c>
      <c r="P106" s="94">
        <f>[4]Mides!R92</f>
        <v>0</v>
      </c>
      <c r="Q106" s="94">
        <f>[4]Mides!S92</f>
        <v>0</v>
      </c>
    </row>
    <row r="107" spans="2:17" ht="15.75" thickBot="1" x14ac:dyDescent="0.3">
      <c r="B107" s="90" t="str">
        <f>[4]Mides!E93</f>
        <v>THELMA</v>
      </c>
      <c r="C107" s="91" t="str">
        <f>[4]Mides!D93</f>
        <v>JUAREZ</v>
      </c>
      <c r="D107" s="92" t="str">
        <f>IF([4]Mides!F93=1,"X"," ")</f>
        <v>X</v>
      </c>
      <c r="E107" s="92" t="str">
        <f>IF([4]Mides!F93=2,"X"," ")</f>
        <v xml:space="preserve"> </v>
      </c>
      <c r="F107" s="93">
        <f>[4]Mides!B93</f>
        <v>0</v>
      </c>
      <c r="G107" s="92" t="str">
        <f>IF(AND([4]Mides!H93&gt;=1,[4]Mides!H93&lt;=14),"X"," ")</f>
        <v xml:space="preserve"> </v>
      </c>
      <c r="H107" s="92" t="str">
        <f>IF(AND([4]Mides!H93&gt;=14,[4]Mides!H93&lt;=30),"X"," ")</f>
        <v xml:space="preserve"> </v>
      </c>
      <c r="I107" s="92" t="str">
        <f>IF(AND([4]Mides!H93&gt;=31,[4]Mides!H93&lt;=60),"X","  ")</f>
        <v>X</v>
      </c>
      <c r="J107" s="92" t="str">
        <f>IF([4]Mides!H93&gt;60,"X", "  ")</f>
        <v xml:space="preserve">  </v>
      </c>
      <c r="K107" s="94">
        <f>[4]Mides!N93</f>
        <v>0</v>
      </c>
      <c r="L107" s="94">
        <f>[4]Mides!K93</f>
        <v>0</v>
      </c>
      <c r="M107" s="94">
        <f>[4]Mides!L93</f>
        <v>0</v>
      </c>
      <c r="N107" s="94">
        <f>[4]Mides!M93</f>
        <v>0</v>
      </c>
      <c r="O107" s="94">
        <f t="shared" si="1"/>
        <v>0</v>
      </c>
      <c r="P107" s="94">
        <f>[4]Mides!R93</f>
        <v>0</v>
      </c>
      <c r="Q107" s="94">
        <f>[4]Mides!S93</f>
        <v>0</v>
      </c>
    </row>
    <row r="108" spans="2:17" ht="15.75" thickBot="1" x14ac:dyDescent="0.3">
      <c r="B108" s="90" t="str">
        <f>[4]Mides!E94</f>
        <v>GENESIS</v>
      </c>
      <c r="C108" s="91" t="str">
        <f>[4]Mides!D94</f>
        <v>MUÑOZ</v>
      </c>
      <c r="D108" s="92" t="str">
        <f>IF([4]Mides!F94=1,"X"," ")</f>
        <v>X</v>
      </c>
      <c r="E108" s="92" t="str">
        <f>IF([4]Mides!F94=2,"X"," ")</f>
        <v xml:space="preserve"> </v>
      </c>
      <c r="F108" s="93">
        <f>[4]Mides!B94</f>
        <v>0</v>
      </c>
      <c r="G108" s="92" t="str">
        <f>IF(AND([4]Mides!H94&gt;=1,[4]Mides!H94&lt;=14),"X"," ")</f>
        <v>X</v>
      </c>
      <c r="H108" s="92" t="str">
        <f>IF(AND([4]Mides!H94&gt;=14,[4]Mides!H94&lt;=30),"X"," ")</f>
        <v xml:space="preserve"> </v>
      </c>
      <c r="I108" s="92" t="str">
        <f>IF(AND([4]Mides!H94&gt;=31,[4]Mides!H94&lt;=60),"X","  ")</f>
        <v xml:space="preserve">  </v>
      </c>
      <c r="J108" s="92" t="str">
        <f>IF([4]Mides!H94&gt;60,"X", "  ")</f>
        <v xml:space="preserve">  </v>
      </c>
      <c r="K108" s="94">
        <f>[4]Mides!N94</f>
        <v>0</v>
      </c>
      <c r="L108" s="94">
        <f>[4]Mides!K94</f>
        <v>0</v>
      </c>
      <c r="M108" s="94">
        <f>[4]Mides!L94</f>
        <v>0</v>
      </c>
      <c r="N108" s="94">
        <f>[4]Mides!M94</f>
        <v>0</v>
      </c>
      <c r="O108" s="94">
        <f t="shared" si="1"/>
        <v>0</v>
      </c>
      <c r="P108" s="94">
        <f>[4]Mides!R94</f>
        <v>0</v>
      </c>
      <c r="Q108" s="94">
        <f>[4]Mides!S94</f>
        <v>0</v>
      </c>
    </row>
    <row r="109" spans="2:17" ht="15.75" thickBot="1" x14ac:dyDescent="0.3">
      <c r="B109" s="90" t="str">
        <f>[4]Mides!E95</f>
        <v>KARINA</v>
      </c>
      <c r="C109" s="91" t="str">
        <f>[4]Mides!D95</f>
        <v>BENAVENTE</v>
      </c>
      <c r="D109" s="92" t="str">
        <f>IF([4]Mides!F95=1,"X"," ")</f>
        <v xml:space="preserve"> </v>
      </c>
      <c r="E109" s="92" t="str">
        <f>IF([4]Mides!F95=2,"X"," ")</f>
        <v>X</v>
      </c>
      <c r="F109" s="93">
        <f>[4]Mides!B95</f>
        <v>1953535440101</v>
      </c>
      <c r="G109" s="92" t="str">
        <f>IF(AND([4]Mides!H95&gt;=1,[4]Mides!H95&lt;=14),"X"," ")</f>
        <v xml:space="preserve"> </v>
      </c>
      <c r="H109" s="92" t="str">
        <f>IF(AND([4]Mides!H95&gt;=14,[4]Mides!H95&lt;=30),"X"," ")</f>
        <v xml:space="preserve"> </v>
      </c>
      <c r="I109" s="92" t="str">
        <f>IF(AND([4]Mides!H95&gt;=31,[4]Mides!H95&lt;=60),"X","  ")</f>
        <v>X</v>
      </c>
      <c r="J109" s="92" t="str">
        <f>IF([4]Mides!H95&gt;60,"X", "  ")</f>
        <v xml:space="preserve">  </v>
      </c>
      <c r="K109" s="94">
        <f>[4]Mides!N95</f>
        <v>0</v>
      </c>
      <c r="L109" s="94">
        <f>[4]Mides!K95</f>
        <v>0</v>
      </c>
      <c r="M109" s="94">
        <f>[4]Mides!L95</f>
        <v>0</v>
      </c>
      <c r="N109" s="94">
        <f>[4]Mides!M95</f>
        <v>0</v>
      </c>
      <c r="O109" s="94">
        <f t="shared" si="1"/>
        <v>0</v>
      </c>
      <c r="P109" s="94">
        <f>[4]Mides!R95</f>
        <v>0</v>
      </c>
      <c r="Q109" s="94">
        <f>[4]Mides!S95</f>
        <v>0</v>
      </c>
    </row>
    <row r="110" spans="2:17" ht="15.75" thickBot="1" x14ac:dyDescent="0.3">
      <c r="B110" s="90" t="str">
        <f>[4]Mides!E96</f>
        <v>ANDY</v>
      </c>
      <c r="C110" s="91" t="str">
        <f>[4]Mides!D96</f>
        <v>RAMIREZ</v>
      </c>
      <c r="D110" s="92" t="str">
        <f>IF([4]Mides!F96=1,"X"," ")</f>
        <v xml:space="preserve"> </v>
      </c>
      <c r="E110" s="92" t="str">
        <f>IF([4]Mides!F96=2,"X"," ")</f>
        <v>X</v>
      </c>
      <c r="F110" s="93">
        <f>[4]Mides!B96</f>
        <v>0</v>
      </c>
      <c r="G110" s="92" t="str">
        <f>IF(AND([4]Mides!H96&gt;=1,[4]Mides!H96&lt;=14),"X"," ")</f>
        <v>X</v>
      </c>
      <c r="H110" s="92" t="str">
        <f>IF(AND([4]Mides!H96&gt;=14,[4]Mides!H96&lt;=30),"X"," ")</f>
        <v>X</v>
      </c>
      <c r="I110" s="92" t="str">
        <f>IF(AND([4]Mides!H96&gt;=31,[4]Mides!H96&lt;=60),"X","  ")</f>
        <v xml:space="preserve">  </v>
      </c>
      <c r="J110" s="92" t="str">
        <f>IF([4]Mides!H96&gt;60,"X", "  ")</f>
        <v xml:space="preserve">  </v>
      </c>
      <c r="K110" s="94">
        <f>[4]Mides!N96</f>
        <v>0</v>
      </c>
      <c r="L110" s="94">
        <f>[4]Mides!K96</f>
        <v>0</v>
      </c>
      <c r="M110" s="94">
        <f>[4]Mides!L96</f>
        <v>0</v>
      </c>
      <c r="N110" s="94">
        <f>[4]Mides!M96</f>
        <v>0</v>
      </c>
      <c r="O110" s="94">
        <f t="shared" si="1"/>
        <v>0</v>
      </c>
      <c r="P110" s="94">
        <f>[4]Mides!R96</f>
        <v>0</v>
      </c>
      <c r="Q110" s="94">
        <f>[4]Mides!S96</f>
        <v>0</v>
      </c>
    </row>
    <row r="111" spans="2:17" ht="15.75" thickBot="1" x14ac:dyDescent="0.3">
      <c r="B111" s="90" t="str">
        <f>[4]Mides!E97</f>
        <v>SHELINNE</v>
      </c>
      <c r="C111" s="91" t="str">
        <f>[4]Mides!D97</f>
        <v>QUINTANILLA</v>
      </c>
      <c r="D111" s="92" t="str">
        <f>IF([4]Mides!F97=1,"X"," ")</f>
        <v>X</v>
      </c>
      <c r="E111" s="92" t="str">
        <f>IF([4]Mides!F97=2,"X"," ")</f>
        <v xml:space="preserve"> </v>
      </c>
      <c r="F111" s="93">
        <f>[4]Mides!B97</f>
        <v>2722699990101</v>
      </c>
      <c r="G111" s="92" t="str">
        <f>IF(AND([4]Mides!H97&gt;=1,[4]Mides!H97&lt;=14),"X"," ")</f>
        <v xml:space="preserve"> </v>
      </c>
      <c r="H111" s="92" t="str">
        <f>IF(AND([4]Mides!H97&gt;=14,[4]Mides!H97&lt;=30),"X"," ")</f>
        <v>X</v>
      </c>
      <c r="I111" s="92" t="str">
        <f>IF(AND([4]Mides!H97&gt;=31,[4]Mides!H97&lt;=60),"X","  ")</f>
        <v xml:space="preserve">  </v>
      </c>
      <c r="J111" s="92" t="str">
        <f>IF([4]Mides!H97&gt;60,"X", "  ")</f>
        <v xml:space="preserve">  </v>
      </c>
      <c r="K111" s="94">
        <f>[4]Mides!N97</f>
        <v>0</v>
      </c>
      <c r="L111" s="94">
        <f>[4]Mides!K97</f>
        <v>0</v>
      </c>
      <c r="M111" s="94">
        <f>[4]Mides!L97</f>
        <v>0</v>
      </c>
      <c r="N111" s="94">
        <f>[4]Mides!M97</f>
        <v>0</v>
      </c>
      <c r="O111" s="94">
        <f t="shared" si="1"/>
        <v>0</v>
      </c>
      <c r="P111" s="94">
        <f>[4]Mides!R97</f>
        <v>0</v>
      </c>
      <c r="Q111" s="94">
        <f>[4]Mides!S97</f>
        <v>0</v>
      </c>
    </row>
    <row r="112" spans="2:17" ht="15.75" thickBot="1" x14ac:dyDescent="0.3">
      <c r="B112" s="90" t="str">
        <f>[4]Mides!E98</f>
        <v>JUAN CARLOS</v>
      </c>
      <c r="C112" s="91" t="str">
        <f>[4]Mides!D98</f>
        <v>AGUILAR</v>
      </c>
      <c r="D112" s="92" t="str">
        <f>IF([4]Mides!F98=1,"X"," ")</f>
        <v xml:space="preserve"> </v>
      </c>
      <c r="E112" s="92" t="str">
        <f>IF([4]Mides!F98=2,"X"," ")</f>
        <v>X</v>
      </c>
      <c r="F112" s="93">
        <f>[4]Mides!B98</f>
        <v>2412929130101</v>
      </c>
      <c r="G112" s="92" t="str">
        <f>IF(AND([4]Mides!H98&gt;=1,[4]Mides!H98&lt;=14),"X"," ")</f>
        <v xml:space="preserve"> </v>
      </c>
      <c r="H112" s="92" t="str">
        <f>IF(AND([4]Mides!H98&gt;=14,[4]Mides!H98&lt;=30),"X"," ")</f>
        <v>X</v>
      </c>
      <c r="I112" s="92" t="str">
        <f>IF(AND([4]Mides!H98&gt;=31,[4]Mides!H98&lt;=60),"X","  ")</f>
        <v xml:space="preserve">  </v>
      </c>
      <c r="J112" s="92" t="str">
        <f>IF([4]Mides!H98&gt;60,"X", "  ")</f>
        <v xml:space="preserve">  </v>
      </c>
      <c r="K112" s="94">
        <f>[4]Mides!N98</f>
        <v>0</v>
      </c>
      <c r="L112" s="94">
        <f>[4]Mides!K98</f>
        <v>0</v>
      </c>
      <c r="M112" s="94">
        <f>[4]Mides!L98</f>
        <v>0</v>
      </c>
      <c r="N112" s="94">
        <f>[4]Mides!M98</f>
        <v>0</v>
      </c>
      <c r="O112" s="94">
        <f t="shared" si="1"/>
        <v>0</v>
      </c>
      <c r="P112" s="94">
        <f>[4]Mides!R98</f>
        <v>0</v>
      </c>
      <c r="Q112" s="94">
        <f>[4]Mides!S98</f>
        <v>0</v>
      </c>
    </row>
    <row r="113" spans="2:17" ht="15.75" thickBot="1" x14ac:dyDescent="0.3">
      <c r="B113" s="90" t="str">
        <f>[4]Mides!E99</f>
        <v>GERSON ROXJAL</v>
      </c>
      <c r="C113" s="91" t="str">
        <f>[4]Mides!D99</f>
        <v>COROY</v>
      </c>
      <c r="D113" s="92" t="str">
        <f>IF([4]Mides!F99=1,"X"," ")</f>
        <v xml:space="preserve"> </v>
      </c>
      <c r="E113" s="92" t="str">
        <f>IF([4]Mides!F99=2,"X"," ")</f>
        <v>X</v>
      </c>
      <c r="F113" s="93">
        <f>[4]Mides!B99</f>
        <v>2172378270410</v>
      </c>
      <c r="G113" s="92" t="str">
        <f>IF(AND([4]Mides!H99&gt;=1,[4]Mides!H99&lt;=14),"X"," ")</f>
        <v xml:space="preserve"> </v>
      </c>
      <c r="H113" s="92" t="str">
        <f>IF(AND([4]Mides!H99&gt;=14,[4]Mides!H99&lt;=30),"X"," ")</f>
        <v>X</v>
      </c>
      <c r="I113" s="92" t="str">
        <f>IF(AND([4]Mides!H99&gt;=31,[4]Mides!H99&lt;=60),"X","  ")</f>
        <v xml:space="preserve">  </v>
      </c>
      <c r="J113" s="92" t="str">
        <f>IF([4]Mides!H99&gt;60,"X", "  ")</f>
        <v xml:space="preserve">  </v>
      </c>
      <c r="K113" s="94">
        <f>[4]Mides!N99</f>
        <v>0</v>
      </c>
      <c r="L113" s="94">
        <f>[4]Mides!K99</f>
        <v>0</v>
      </c>
      <c r="M113" s="94">
        <f>[4]Mides!L99</f>
        <v>0</v>
      </c>
      <c r="N113" s="94">
        <f>[4]Mides!M99</f>
        <v>0</v>
      </c>
      <c r="O113" s="94">
        <f t="shared" si="1"/>
        <v>0</v>
      </c>
      <c r="P113" s="94">
        <f>[4]Mides!R99</f>
        <v>0</v>
      </c>
      <c r="Q113" s="94">
        <f>[4]Mides!S99</f>
        <v>0</v>
      </c>
    </row>
    <row r="114" spans="2:17" ht="15.75" thickBot="1" x14ac:dyDescent="0.3">
      <c r="B114" s="90" t="str">
        <f>[4]Mides!E100</f>
        <v>ALIDA ISELDA</v>
      </c>
      <c r="C114" s="91" t="str">
        <f>[4]Mides!D100</f>
        <v>LOPEZ</v>
      </c>
      <c r="D114" s="92" t="str">
        <f>IF([4]Mides!F100=1,"X"," ")</f>
        <v>X</v>
      </c>
      <c r="E114" s="92" t="str">
        <f>IF([4]Mides!F100=2,"X"," ")</f>
        <v xml:space="preserve"> </v>
      </c>
      <c r="F114" s="93">
        <f>[4]Mides!B100</f>
        <v>2426580670101</v>
      </c>
      <c r="G114" s="92" t="str">
        <f>IF(AND([4]Mides!H100&gt;=1,[4]Mides!H100&lt;=14),"X"," ")</f>
        <v xml:space="preserve"> </v>
      </c>
      <c r="H114" s="92" t="str">
        <f>IF(AND([4]Mides!H100&gt;=14,[4]Mides!H100&lt;=30),"X"," ")</f>
        <v>X</v>
      </c>
      <c r="I114" s="92" t="str">
        <f>IF(AND([4]Mides!H100&gt;=31,[4]Mides!H100&lt;=60),"X","  ")</f>
        <v xml:space="preserve">  </v>
      </c>
      <c r="J114" s="92" t="str">
        <f>IF([4]Mides!H100&gt;60,"X", "  ")</f>
        <v xml:space="preserve">  </v>
      </c>
      <c r="K114" s="94">
        <f>[4]Mides!N100</f>
        <v>0</v>
      </c>
      <c r="L114" s="94">
        <f>[4]Mides!K100</f>
        <v>0</v>
      </c>
      <c r="M114" s="94">
        <f>[4]Mides!L100</f>
        <v>0</v>
      </c>
      <c r="N114" s="94">
        <f>[4]Mides!M100</f>
        <v>0</v>
      </c>
      <c r="O114" s="94">
        <f t="shared" si="1"/>
        <v>0</v>
      </c>
      <c r="P114" s="94">
        <f>[4]Mides!R100</f>
        <v>0</v>
      </c>
      <c r="Q114" s="94">
        <f>[4]Mides!S100</f>
        <v>0</v>
      </c>
    </row>
    <row r="115" spans="2:17" ht="15.75" thickBot="1" x14ac:dyDescent="0.3">
      <c r="B115" s="90" t="str">
        <f>[4]Mides!E101</f>
        <v>TOMMY</v>
      </c>
      <c r="C115" s="91" t="str">
        <f>[4]Mides!D101</f>
        <v>KELLER MOYCA</v>
      </c>
      <c r="D115" s="92" t="str">
        <f>IF([4]Mides!F101=1,"X"," ")</f>
        <v xml:space="preserve"> </v>
      </c>
      <c r="E115" s="92" t="str">
        <f>IF([4]Mides!F101=2,"X"," ")</f>
        <v>X</v>
      </c>
      <c r="F115" s="93">
        <f>[4]Mides!B101</f>
        <v>3005242180101</v>
      </c>
      <c r="G115" s="92" t="str">
        <f>IF(AND([4]Mides!H101&gt;=1,[4]Mides!H101&lt;=14),"X"," ")</f>
        <v xml:space="preserve"> </v>
      </c>
      <c r="H115" s="92" t="str">
        <f>IF(AND([4]Mides!H101&gt;=14,[4]Mides!H101&lt;=30),"X"," ")</f>
        <v>X</v>
      </c>
      <c r="I115" s="92" t="str">
        <f>IF(AND([4]Mides!H101&gt;=31,[4]Mides!H101&lt;=60),"X","  ")</f>
        <v xml:space="preserve">  </v>
      </c>
      <c r="J115" s="92" t="str">
        <f>IF([4]Mides!H101&gt;60,"X", "  ")</f>
        <v xml:space="preserve">  </v>
      </c>
      <c r="K115" s="94">
        <f>[4]Mides!N101</f>
        <v>0</v>
      </c>
      <c r="L115" s="94">
        <f>[4]Mides!K101</f>
        <v>0</v>
      </c>
      <c r="M115" s="94">
        <f>[4]Mides!L101</f>
        <v>0</v>
      </c>
      <c r="N115" s="94">
        <f>[4]Mides!M101</f>
        <v>0</v>
      </c>
      <c r="O115" s="94">
        <f t="shared" si="1"/>
        <v>0</v>
      </c>
      <c r="P115" s="94">
        <f>[4]Mides!R101</f>
        <v>0</v>
      </c>
      <c r="Q115" s="94">
        <f>[4]Mides!S101</f>
        <v>0</v>
      </c>
    </row>
    <row r="116" spans="2:17" ht="15.75" thickBot="1" x14ac:dyDescent="0.3">
      <c r="B116" s="90" t="str">
        <f>[4]Mides!E102</f>
        <v>MARIO</v>
      </c>
      <c r="C116" s="91" t="str">
        <f>[4]Mides!D102</f>
        <v>RODRIGUEZ</v>
      </c>
      <c r="D116" s="92" t="str">
        <f>IF([4]Mides!F102=1,"X"," ")</f>
        <v xml:space="preserve"> </v>
      </c>
      <c r="E116" s="92" t="str">
        <f>IF([4]Mides!F102=2,"X"," ")</f>
        <v>X</v>
      </c>
      <c r="F116" s="93">
        <f>[4]Mides!B102</f>
        <v>2727081270101</v>
      </c>
      <c r="G116" s="92" t="str">
        <f>IF(AND([4]Mides!H102&gt;=1,[4]Mides!H102&lt;=14),"X"," ")</f>
        <v xml:space="preserve"> </v>
      </c>
      <c r="H116" s="92" t="str">
        <f>IF(AND([4]Mides!H102&gt;=14,[4]Mides!H102&lt;=30),"X"," ")</f>
        <v>X</v>
      </c>
      <c r="I116" s="92" t="str">
        <f>IF(AND([4]Mides!H102&gt;=31,[4]Mides!H102&lt;=60),"X","  ")</f>
        <v xml:space="preserve">  </v>
      </c>
      <c r="J116" s="92" t="str">
        <f>IF([4]Mides!H102&gt;60,"X", "  ")</f>
        <v xml:space="preserve">  </v>
      </c>
      <c r="K116" s="94">
        <f>[4]Mides!N102</f>
        <v>0</v>
      </c>
      <c r="L116" s="94">
        <f>[4]Mides!K102</f>
        <v>0</v>
      </c>
      <c r="M116" s="94">
        <f>[4]Mides!L102</f>
        <v>0</v>
      </c>
      <c r="N116" s="94">
        <f>[4]Mides!M102</f>
        <v>0</v>
      </c>
      <c r="O116" s="94">
        <f t="shared" si="1"/>
        <v>0</v>
      </c>
      <c r="P116" s="94">
        <f>[4]Mides!R102</f>
        <v>0</v>
      </c>
      <c r="Q116" s="94">
        <f>[4]Mides!S102</f>
        <v>0</v>
      </c>
    </row>
    <row r="117" spans="2:17" ht="15.75" thickBot="1" x14ac:dyDescent="0.3">
      <c r="B117" s="90" t="str">
        <f>[4]Mides!E103</f>
        <v>ALEJANDRA</v>
      </c>
      <c r="C117" s="91" t="str">
        <f>[4]Mides!D103</f>
        <v>TOBIAS</v>
      </c>
      <c r="D117" s="92" t="str">
        <f>IF([4]Mides!F103=1,"X"," ")</f>
        <v>X</v>
      </c>
      <c r="E117" s="92" t="str">
        <f>IF([4]Mides!F103=2,"X"," ")</f>
        <v xml:space="preserve"> </v>
      </c>
      <c r="F117" s="93">
        <f>[4]Mides!B103</f>
        <v>0</v>
      </c>
      <c r="G117" s="92" t="str">
        <f>IF(AND([4]Mides!H103&gt;=1,[4]Mides!H103&lt;=14),"X"," ")</f>
        <v>X</v>
      </c>
      <c r="H117" s="92" t="str">
        <f>IF(AND([4]Mides!H103&gt;=14,[4]Mides!H103&lt;=30),"X"," ")</f>
        <v>X</v>
      </c>
      <c r="I117" s="92" t="str">
        <f>IF(AND([4]Mides!H103&gt;=31,[4]Mides!H103&lt;=60),"X","  ")</f>
        <v xml:space="preserve">  </v>
      </c>
      <c r="J117" s="92" t="str">
        <f>IF([4]Mides!H103&gt;60,"X", "  ")</f>
        <v xml:space="preserve">  </v>
      </c>
      <c r="K117" s="94">
        <f>[4]Mides!N103</f>
        <v>0</v>
      </c>
      <c r="L117" s="94">
        <f>[4]Mides!K103</f>
        <v>0</v>
      </c>
      <c r="M117" s="94">
        <f>[4]Mides!L103</f>
        <v>0</v>
      </c>
      <c r="N117" s="94">
        <f>[4]Mides!M103</f>
        <v>0</v>
      </c>
      <c r="O117" s="94">
        <f t="shared" si="1"/>
        <v>0</v>
      </c>
      <c r="P117" s="94">
        <f>[4]Mides!R103</f>
        <v>0</v>
      </c>
      <c r="Q117" s="94">
        <f>[4]Mides!S103</f>
        <v>0</v>
      </c>
    </row>
    <row r="118" spans="2:17" ht="15.75" thickBot="1" x14ac:dyDescent="0.3">
      <c r="B118" s="90" t="str">
        <f>[4]Mides!E104</f>
        <v>LUCIA</v>
      </c>
      <c r="C118" s="91" t="str">
        <f>[4]Mides!D104</f>
        <v>TUNDE</v>
      </c>
      <c r="D118" s="92" t="str">
        <f>IF([4]Mides!F104=1,"X"," ")</f>
        <v>X</v>
      </c>
      <c r="E118" s="92" t="str">
        <f>IF([4]Mides!F104=2,"X"," ")</f>
        <v xml:space="preserve"> </v>
      </c>
      <c r="F118" s="93">
        <f>[4]Mides!B104</f>
        <v>1908690381410</v>
      </c>
      <c r="G118" s="92" t="str">
        <f>IF(AND([4]Mides!H104&gt;=1,[4]Mides!H104&lt;=14),"X"," ")</f>
        <v xml:space="preserve"> </v>
      </c>
      <c r="H118" s="92" t="str">
        <f>IF(AND([4]Mides!H104&gt;=14,[4]Mides!H104&lt;=30),"X"," ")</f>
        <v xml:space="preserve"> </v>
      </c>
      <c r="I118" s="92" t="str">
        <f>IF(AND([4]Mides!H104&gt;=31,[4]Mides!H104&lt;=60),"X","  ")</f>
        <v xml:space="preserve">  </v>
      </c>
      <c r="J118" s="92" t="str">
        <f>IF([4]Mides!H104&gt;60,"X", "  ")</f>
        <v>X</v>
      </c>
      <c r="K118" s="94">
        <f>[4]Mides!N104</f>
        <v>0</v>
      </c>
      <c r="L118" s="94">
        <f>[4]Mides!K104</f>
        <v>0</v>
      </c>
      <c r="M118" s="94">
        <f>[4]Mides!L104</f>
        <v>0</v>
      </c>
      <c r="N118" s="94">
        <f>[4]Mides!M104</f>
        <v>0</v>
      </c>
      <c r="O118" s="94">
        <f t="shared" si="1"/>
        <v>0</v>
      </c>
      <c r="P118" s="94">
        <f>[4]Mides!R104</f>
        <v>0</v>
      </c>
      <c r="Q118" s="94">
        <f>[4]Mides!S104</f>
        <v>0</v>
      </c>
    </row>
    <row r="119" spans="2:17" ht="15.75" thickBot="1" x14ac:dyDescent="0.3">
      <c r="B119" s="90" t="str">
        <f>[4]Mides!E105</f>
        <v>FIDELINA</v>
      </c>
      <c r="C119" s="91" t="str">
        <f>[4]Mides!D105</f>
        <v>REYES</v>
      </c>
      <c r="D119" s="92" t="str">
        <f>IF([4]Mides!F105=1,"X"," ")</f>
        <v>X</v>
      </c>
      <c r="E119" s="92" t="str">
        <f>IF([4]Mides!F105=2,"X"," ")</f>
        <v xml:space="preserve"> </v>
      </c>
      <c r="F119" s="93">
        <f>[4]Mides!B105</f>
        <v>0</v>
      </c>
      <c r="G119" s="92" t="str">
        <f>IF(AND([4]Mides!H105&gt;=1,[4]Mides!H105&lt;=14),"X"," ")</f>
        <v>X</v>
      </c>
      <c r="H119" s="92" t="str">
        <f>IF(AND([4]Mides!H105&gt;=14,[4]Mides!H105&lt;=30),"X"," ")</f>
        <v xml:space="preserve"> </v>
      </c>
      <c r="I119" s="92" t="str">
        <f>IF(AND([4]Mides!H105&gt;=31,[4]Mides!H105&lt;=60),"X","  ")</f>
        <v xml:space="preserve">  </v>
      </c>
      <c r="J119" s="92" t="str">
        <f>IF([4]Mides!H105&gt;60,"X", "  ")</f>
        <v xml:space="preserve">  </v>
      </c>
      <c r="K119" s="94">
        <f>[4]Mides!N105</f>
        <v>0</v>
      </c>
      <c r="L119" s="94">
        <f>[4]Mides!K105</f>
        <v>0</v>
      </c>
      <c r="M119" s="94">
        <f>[4]Mides!L105</f>
        <v>0</v>
      </c>
      <c r="N119" s="94">
        <f>[4]Mides!M105</f>
        <v>0</v>
      </c>
      <c r="O119" s="94">
        <f t="shared" si="1"/>
        <v>0</v>
      </c>
      <c r="P119" s="94">
        <f>[4]Mides!R105</f>
        <v>0</v>
      </c>
      <c r="Q119" s="94">
        <f>[4]Mides!S105</f>
        <v>0</v>
      </c>
    </row>
    <row r="120" spans="2:17" ht="15.75" thickBot="1" x14ac:dyDescent="0.3">
      <c r="B120" s="90" t="str">
        <f>[4]Mides!E106</f>
        <v>ALBINO</v>
      </c>
      <c r="C120" s="91" t="str">
        <f>[4]Mides!D106</f>
        <v>REYES</v>
      </c>
      <c r="D120" s="92" t="str">
        <f>IF([4]Mides!F106=1,"X"," ")</f>
        <v xml:space="preserve"> </v>
      </c>
      <c r="E120" s="92" t="str">
        <f>IF([4]Mides!F106=2,"X"," ")</f>
        <v>X</v>
      </c>
      <c r="F120" s="93">
        <f>[4]Mides!B106</f>
        <v>0</v>
      </c>
      <c r="G120" s="92" t="str">
        <f>IF(AND([4]Mides!H106&gt;=1,[4]Mides!H106&lt;=14),"X"," ")</f>
        <v>X</v>
      </c>
      <c r="H120" s="92" t="str">
        <f>IF(AND([4]Mides!H106&gt;=14,[4]Mides!H106&lt;=30),"X"," ")</f>
        <v xml:space="preserve"> </v>
      </c>
      <c r="I120" s="92" t="str">
        <f>IF(AND([4]Mides!H106&gt;=31,[4]Mides!H106&lt;=60),"X","  ")</f>
        <v xml:space="preserve">  </v>
      </c>
      <c r="J120" s="92" t="str">
        <f>IF([4]Mides!H106&gt;60,"X", "  ")</f>
        <v xml:space="preserve">  </v>
      </c>
      <c r="K120" s="94">
        <f>[4]Mides!N106</f>
        <v>0</v>
      </c>
      <c r="L120" s="94">
        <f>[4]Mides!K106</f>
        <v>0</v>
      </c>
      <c r="M120" s="94">
        <f>[4]Mides!L106</f>
        <v>0</v>
      </c>
      <c r="N120" s="94">
        <f>[4]Mides!M106</f>
        <v>0</v>
      </c>
      <c r="O120" s="94">
        <f t="shared" si="1"/>
        <v>0</v>
      </c>
      <c r="P120" s="94">
        <f>[4]Mides!R106</f>
        <v>0</v>
      </c>
      <c r="Q120" s="94">
        <f>[4]Mides!S106</f>
        <v>0</v>
      </c>
    </row>
    <row r="121" spans="2:17" ht="15.75" thickBot="1" x14ac:dyDescent="0.3">
      <c r="B121" s="90" t="str">
        <f>[4]Mides!E107</f>
        <v>DYLAN</v>
      </c>
      <c r="C121" s="91" t="str">
        <f>[4]Mides!D107</f>
        <v>LOARCA</v>
      </c>
      <c r="D121" s="92" t="str">
        <f>IF([4]Mides!F107=1,"X"," ")</f>
        <v xml:space="preserve"> </v>
      </c>
      <c r="E121" s="92" t="str">
        <f>IF([4]Mides!F107=2,"X"," ")</f>
        <v>X</v>
      </c>
      <c r="F121" s="93">
        <f>[4]Mides!B107</f>
        <v>3009743100101</v>
      </c>
      <c r="G121" s="92" t="str">
        <f>IF(AND([4]Mides!H107&gt;=1,[4]Mides!H107&lt;=14),"X"," ")</f>
        <v xml:space="preserve"> </v>
      </c>
      <c r="H121" s="92" t="str">
        <f>IF(AND([4]Mides!H107&gt;=14,[4]Mides!H107&lt;=30),"X"," ")</f>
        <v>X</v>
      </c>
      <c r="I121" s="92" t="str">
        <f>IF(AND([4]Mides!H107&gt;=31,[4]Mides!H107&lt;=60),"X","  ")</f>
        <v xml:space="preserve">  </v>
      </c>
      <c r="J121" s="92" t="str">
        <f>IF([4]Mides!H107&gt;60,"X", "  ")</f>
        <v xml:space="preserve">  </v>
      </c>
      <c r="K121" s="94">
        <f>[4]Mides!N107</f>
        <v>0</v>
      </c>
      <c r="L121" s="94">
        <f>[4]Mides!K107</f>
        <v>0</v>
      </c>
      <c r="M121" s="94">
        <f>[4]Mides!L107</f>
        <v>0</v>
      </c>
      <c r="N121" s="94">
        <f>[4]Mides!M107</f>
        <v>0</v>
      </c>
      <c r="O121" s="94">
        <f t="shared" si="1"/>
        <v>0</v>
      </c>
      <c r="P121" s="94">
        <f>[4]Mides!R107</f>
        <v>0</v>
      </c>
      <c r="Q121" s="94">
        <f>[4]Mides!S107</f>
        <v>0</v>
      </c>
    </row>
    <row r="122" spans="2:17" ht="15.75" thickBot="1" x14ac:dyDescent="0.3">
      <c r="B122" s="90" t="str">
        <f>[4]Mides!E108</f>
        <v>LESTER</v>
      </c>
      <c r="C122" s="91" t="str">
        <f>[4]Mides!D108</f>
        <v>RAMIREZ</v>
      </c>
      <c r="D122" s="92" t="str">
        <f>IF([4]Mides!F108=1,"X"," ")</f>
        <v xml:space="preserve"> </v>
      </c>
      <c r="E122" s="92" t="str">
        <f>IF([4]Mides!F108=2,"X"," ")</f>
        <v>X</v>
      </c>
      <c r="F122" s="93">
        <f>[4]Mides!B108</f>
        <v>3359800151901</v>
      </c>
      <c r="G122" s="92" t="str">
        <f>IF(AND([4]Mides!H108&gt;=1,[4]Mides!H108&lt;=14),"X"," ")</f>
        <v xml:space="preserve"> </v>
      </c>
      <c r="H122" s="92" t="str">
        <f>IF(AND([4]Mides!H108&gt;=14,[4]Mides!H108&lt;=30),"X"," ")</f>
        <v>X</v>
      </c>
      <c r="I122" s="92" t="str">
        <f>IF(AND([4]Mides!H108&gt;=31,[4]Mides!H108&lt;=60),"X","  ")</f>
        <v xml:space="preserve">  </v>
      </c>
      <c r="J122" s="92" t="str">
        <f>IF([4]Mides!H108&gt;60,"X", "  ")</f>
        <v xml:space="preserve">  </v>
      </c>
      <c r="K122" s="94">
        <f>[4]Mides!N108</f>
        <v>0</v>
      </c>
      <c r="L122" s="94">
        <f>[4]Mides!K108</f>
        <v>0</v>
      </c>
      <c r="M122" s="94">
        <f>[4]Mides!L108</f>
        <v>0</v>
      </c>
      <c r="N122" s="94">
        <f>[4]Mides!M108</f>
        <v>0</v>
      </c>
      <c r="O122" s="94">
        <f t="shared" si="1"/>
        <v>0</v>
      </c>
      <c r="P122" s="94">
        <f>[4]Mides!R108</f>
        <v>0</v>
      </c>
      <c r="Q122" s="94">
        <f>[4]Mides!S108</f>
        <v>0</v>
      </c>
    </row>
    <row r="123" spans="2:17" ht="15.75" thickBot="1" x14ac:dyDescent="0.3">
      <c r="B123" s="90" t="str">
        <f>[4]Mides!E109</f>
        <v>ANDREA</v>
      </c>
      <c r="C123" s="91" t="str">
        <f>[4]Mides!D109</f>
        <v>CARPIO M</v>
      </c>
      <c r="D123" s="92" t="str">
        <f>IF([4]Mides!F109=1,"X"," ")</f>
        <v>X</v>
      </c>
      <c r="E123" s="92" t="str">
        <f>IF([4]Mides!F109=2,"X"," ")</f>
        <v xml:space="preserve"> </v>
      </c>
      <c r="F123" s="93">
        <f>[4]Mides!B109</f>
        <v>2111679670101</v>
      </c>
      <c r="G123" s="92" t="str">
        <f>IF(AND([4]Mides!H109&gt;=1,[4]Mides!H109&lt;=14),"X"," ")</f>
        <v xml:space="preserve"> </v>
      </c>
      <c r="H123" s="92" t="str">
        <f>IF(AND([4]Mides!H109&gt;=14,[4]Mides!H109&lt;=30),"X"," ")</f>
        <v>X</v>
      </c>
      <c r="I123" s="92" t="str">
        <f>IF(AND([4]Mides!H109&gt;=31,[4]Mides!H109&lt;=60),"X","  ")</f>
        <v xml:space="preserve">  </v>
      </c>
      <c r="J123" s="92" t="str">
        <f>IF([4]Mides!H109&gt;60,"X", "  ")</f>
        <v xml:space="preserve">  </v>
      </c>
      <c r="K123" s="94">
        <f>[4]Mides!N109</f>
        <v>0</v>
      </c>
      <c r="L123" s="94">
        <f>[4]Mides!K109</f>
        <v>0</v>
      </c>
      <c r="M123" s="94">
        <f>[4]Mides!L109</f>
        <v>0</v>
      </c>
      <c r="N123" s="94">
        <f>[4]Mides!M109</f>
        <v>0</v>
      </c>
      <c r="O123" s="94">
        <f t="shared" si="1"/>
        <v>0</v>
      </c>
      <c r="P123" s="94">
        <f>[4]Mides!R109</f>
        <v>0</v>
      </c>
      <c r="Q123" s="94">
        <f>[4]Mides!S109</f>
        <v>0</v>
      </c>
    </row>
    <row r="124" spans="2:17" ht="15.75" thickBot="1" x14ac:dyDescent="0.3">
      <c r="B124" s="90" t="str">
        <f>[4]Mides!E110</f>
        <v>DEBORA</v>
      </c>
      <c r="C124" s="91" t="str">
        <f>[4]Mides!D110</f>
        <v xml:space="preserve">GUZMAN </v>
      </c>
      <c r="D124" s="92" t="str">
        <f>IF([4]Mides!F110=1,"X"," ")</f>
        <v>X</v>
      </c>
      <c r="E124" s="92" t="str">
        <f>IF([4]Mides!F110=2,"X"," ")</f>
        <v xml:space="preserve"> </v>
      </c>
      <c r="F124" s="93">
        <f>[4]Mides!B110</f>
        <v>0</v>
      </c>
      <c r="G124" s="92" t="str">
        <f>IF(AND([4]Mides!H110&gt;=1,[4]Mides!H110&lt;=14),"X"," ")</f>
        <v>X</v>
      </c>
      <c r="H124" s="92" t="str">
        <f>IF(AND([4]Mides!H110&gt;=14,[4]Mides!H110&lt;=30),"X"," ")</f>
        <v xml:space="preserve"> </v>
      </c>
      <c r="I124" s="92" t="str">
        <f>IF(AND([4]Mides!H110&gt;=31,[4]Mides!H110&lt;=60),"X","  ")</f>
        <v xml:space="preserve">  </v>
      </c>
      <c r="J124" s="92" t="str">
        <f>IF([4]Mides!H110&gt;60,"X", "  ")</f>
        <v xml:space="preserve">  </v>
      </c>
      <c r="K124" s="94">
        <f>[4]Mides!N110</f>
        <v>0</v>
      </c>
      <c r="L124" s="94">
        <f>[4]Mides!K110</f>
        <v>0</v>
      </c>
      <c r="M124" s="94">
        <f>[4]Mides!L110</f>
        <v>0</v>
      </c>
      <c r="N124" s="94">
        <f>[4]Mides!M110</f>
        <v>0</v>
      </c>
      <c r="O124" s="94">
        <f t="shared" si="1"/>
        <v>0</v>
      </c>
      <c r="P124" s="94">
        <f>[4]Mides!R110</f>
        <v>0</v>
      </c>
      <c r="Q124" s="94">
        <f>[4]Mides!S110</f>
        <v>0</v>
      </c>
    </row>
    <row r="125" spans="2:17" ht="15.75" thickBot="1" x14ac:dyDescent="0.3">
      <c r="B125" s="90" t="str">
        <f>[4]Mides!E111</f>
        <v>THELMA</v>
      </c>
      <c r="C125" s="91" t="str">
        <f>[4]Mides!D111</f>
        <v>JUAREZ</v>
      </c>
      <c r="D125" s="92" t="str">
        <f>IF([4]Mides!F111=1,"X"," ")</f>
        <v>X</v>
      </c>
      <c r="E125" s="92" t="str">
        <f>IF([4]Mides!F111=2,"X"," ")</f>
        <v xml:space="preserve"> </v>
      </c>
      <c r="F125" s="93">
        <f>[4]Mides!B111</f>
        <v>0</v>
      </c>
      <c r="G125" s="92" t="str">
        <f>IF(AND([4]Mides!H111&gt;=1,[4]Mides!H111&lt;=14),"X"," ")</f>
        <v xml:space="preserve"> </v>
      </c>
      <c r="H125" s="92" t="str">
        <f>IF(AND([4]Mides!H111&gt;=14,[4]Mides!H111&lt;=30),"X"," ")</f>
        <v xml:space="preserve"> </v>
      </c>
      <c r="I125" s="92" t="str">
        <f>IF(AND([4]Mides!H111&gt;=31,[4]Mides!H111&lt;=60),"X","  ")</f>
        <v>X</v>
      </c>
      <c r="J125" s="92" t="str">
        <f>IF([4]Mides!H111&gt;60,"X", "  ")</f>
        <v xml:space="preserve">  </v>
      </c>
      <c r="K125" s="94">
        <f>[4]Mides!N111</f>
        <v>0</v>
      </c>
      <c r="L125" s="94">
        <f>[4]Mides!K111</f>
        <v>0</v>
      </c>
      <c r="M125" s="94">
        <f>[4]Mides!L111</f>
        <v>0</v>
      </c>
      <c r="N125" s="94">
        <f>[4]Mides!M111</f>
        <v>0</v>
      </c>
      <c r="O125" s="94">
        <f t="shared" si="1"/>
        <v>0</v>
      </c>
      <c r="P125" s="94">
        <f>[4]Mides!R111</f>
        <v>0</v>
      </c>
      <c r="Q125" s="94">
        <f>[4]Mides!S111</f>
        <v>0</v>
      </c>
    </row>
    <row r="126" spans="2:17" ht="15.75" thickBot="1" x14ac:dyDescent="0.3">
      <c r="B126" s="90" t="str">
        <f>[4]Mides!E112</f>
        <v>LINSY</v>
      </c>
      <c r="C126" s="91" t="str">
        <f>[4]Mides!D112</f>
        <v>ORDOÑEZ</v>
      </c>
      <c r="D126" s="92" t="str">
        <f>IF([4]Mides!F112=1,"X"," ")</f>
        <v>X</v>
      </c>
      <c r="E126" s="92" t="str">
        <f>IF([4]Mides!F112=2,"X"," ")</f>
        <v xml:space="preserve"> </v>
      </c>
      <c r="F126" s="93">
        <f>[4]Mides!B112</f>
        <v>0</v>
      </c>
      <c r="G126" s="92" t="str">
        <f>IF(AND([4]Mides!H112&gt;=1,[4]Mides!H112&lt;=14),"X"," ")</f>
        <v>X</v>
      </c>
      <c r="H126" s="92" t="str">
        <f>IF(AND([4]Mides!H112&gt;=14,[4]Mides!H112&lt;=30),"X"," ")</f>
        <v xml:space="preserve"> </v>
      </c>
      <c r="I126" s="92" t="str">
        <f>IF(AND([4]Mides!H112&gt;=31,[4]Mides!H112&lt;=60),"X","  ")</f>
        <v xml:space="preserve">  </v>
      </c>
      <c r="J126" s="92" t="str">
        <f>IF([4]Mides!H112&gt;60,"X", "  ")</f>
        <v xml:space="preserve">  </v>
      </c>
      <c r="K126" s="94">
        <f>[4]Mides!N112</f>
        <v>0</v>
      </c>
      <c r="L126" s="94">
        <f>[4]Mides!K112</f>
        <v>0</v>
      </c>
      <c r="M126" s="94">
        <f>[4]Mides!L112</f>
        <v>0</v>
      </c>
      <c r="N126" s="94">
        <f>[4]Mides!M112</f>
        <v>0</v>
      </c>
      <c r="O126" s="94">
        <f t="shared" si="1"/>
        <v>0</v>
      </c>
      <c r="P126" s="94">
        <f>[4]Mides!R112</f>
        <v>0</v>
      </c>
      <c r="Q126" s="94">
        <f>[4]Mides!S112</f>
        <v>0</v>
      </c>
    </row>
    <row r="127" spans="2:17" ht="15.75" thickBot="1" x14ac:dyDescent="0.3">
      <c r="B127" s="90" t="str">
        <f>[4]Mides!E113</f>
        <v>PABLO DAVID</v>
      </c>
      <c r="C127" s="91" t="str">
        <f>[4]Mides!D113</f>
        <v>LOPEZ</v>
      </c>
      <c r="D127" s="92" t="str">
        <f>IF([4]Mides!F113=1,"X"," ")</f>
        <v xml:space="preserve"> </v>
      </c>
      <c r="E127" s="92" t="str">
        <f>IF([4]Mides!F113=2,"X"," ")</f>
        <v>X</v>
      </c>
      <c r="F127" s="93">
        <f>[4]Mides!B113</f>
        <v>0</v>
      </c>
      <c r="G127" s="92" t="str">
        <f>IF(AND([4]Mides!H113&gt;=1,[4]Mides!H113&lt;=14),"X"," ")</f>
        <v xml:space="preserve"> </v>
      </c>
      <c r="H127" s="92" t="str">
        <f>IF(AND([4]Mides!H113&gt;=14,[4]Mides!H113&lt;=30),"X"," ")</f>
        <v>X</v>
      </c>
      <c r="I127" s="92" t="str">
        <f>IF(AND([4]Mides!H113&gt;=31,[4]Mides!H113&lt;=60),"X","  ")</f>
        <v xml:space="preserve">  </v>
      </c>
      <c r="J127" s="92" t="str">
        <f>IF([4]Mides!H113&gt;60,"X", "  ")</f>
        <v xml:space="preserve">  </v>
      </c>
      <c r="K127" s="94">
        <f>[4]Mides!N113</f>
        <v>0</v>
      </c>
      <c r="L127" s="94">
        <f>[4]Mides!K113</f>
        <v>0</v>
      </c>
      <c r="M127" s="94">
        <f>[4]Mides!L113</f>
        <v>0</v>
      </c>
      <c r="N127" s="94">
        <f>[4]Mides!M113</f>
        <v>0</v>
      </c>
      <c r="O127" s="94">
        <f t="shared" si="1"/>
        <v>0</v>
      </c>
      <c r="P127" s="94">
        <f>[4]Mides!R113</f>
        <v>0</v>
      </c>
      <c r="Q127" s="94">
        <f>[4]Mides!S113</f>
        <v>0</v>
      </c>
    </row>
    <row r="128" spans="2:17" ht="15.75" thickBot="1" x14ac:dyDescent="0.3">
      <c r="B128" s="90" t="str">
        <f>[4]Mides!E114</f>
        <v>ELDER</v>
      </c>
      <c r="C128" s="91" t="str">
        <f>[4]Mides!D114</f>
        <v>CHAVEZ</v>
      </c>
      <c r="D128" s="92" t="str">
        <f>IF([4]Mides!F114=1,"X"," ")</f>
        <v xml:space="preserve"> </v>
      </c>
      <c r="E128" s="92" t="str">
        <f>IF([4]Mides!F114=2,"X"," ")</f>
        <v>X</v>
      </c>
      <c r="F128" s="93">
        <f>[4]Mides!B114</f>
        <v>0</v>
      </c>
      <c r="G128" s="92" t="str">
        <f>IF(AND([4]Mides!H114&gt;=1,[4]Mides!H114&lt;=14),"X"," ")</f>
        <v xml:space="preserve"> </v>
      </c>
      <c r="H128" s="92" t="str">
        <f>IF(AND([4]Mides!H114&gt;=14,[4]Mides!H114&lt;=30),"X"," ")</f>
        <v>X</v>
      </c>
      <c r="I128" s="92" t="str">
        <f>IF(AND([4]Mides!H114&gt;=31,[4]Mides!H114&lt;=60),"X","  ")</f>
        <v xml:space="preserve">  </v>
      </c>
      <c r="J128" s="92" t="str">
        <f>IF([4]Mides!H114&gt;60,"X", "  ")</f>
        <v xml:space="preserve">  </v>
      </c>
      <c r="K128" s="94">
        <f>[4]Mides!N114</f>
        <v>0</v>
      </c>
      <c r="L128" s="94">
        <f>[4]Mides!K114</f>
        <v>0</v>
      </c>
      <c r="M128" s="94">
        <f>[4]Mides!L114</f>
        <v>0</v>
      </c>
      <c r="N128" s="94">
        <f>[4]Mides!M114</f>
        <v>0</v>
      </c>
      <c r="O128" s="94">
        <f t="shared" si="1"/>
        <v>0</v>
      </c>
      <c r="P128" s="94">
        <f>[4]Mides!R114</f>
        <v>0</v>
      </c>
      <c r="Q128" s="94">
        <f>[4]Mides!S114</f>
        <v>0</v>
      </c>
    </row>
    <row r="129" spans="2:17" ht="15.75" thickBot="1" x14ac:dyDescent="0.3">
      <c r="B129" s="90" t="str">
        <f>[4]Mides!E115</f>
        <v>JENNIFER</v>
      </c>
      <c r="C129" s="91" t="str">
        <f>[4]Mides!D115</f>
        <v>GARCIA</v>
      </c>
      <c r="D129" s="92" t="str">
        <f>IF([4]Mides!F115=1,"X"," ")</f>
        <v>X</v>
      </c>
      <c r="E129" s="92" t="str">
        <f>IF([4]Mides!F115=2,"X"," ")</f>
        <v xml:space="preserve"> </v>
      </c>
      <c r="F129" s="93">
        <f>[4]Mides!B115</f>
        <v>0</v>
      </c>
      <c r="G129" s="92" t="str">
        <f>IF(AND([4]Mides!H115&gt;=1,[4]Mides!H115&lt;=14),"X"," ")</f>
        <v>X</v>
      </c>
      <c r="H129" s="92" t="str">
        <f>IF(AND([4]Mides!H115&gt;=14,[4]Mides!H115&lt;=30),"X"," ")</f>
        <v xml:space="preserve"> </v>
      </c>
      <c r="I129" s="92" t="str">
        <f>IF(AND([4]Mides!H115&gt;=31,[4]Mides!H115&lt;=60),"X","  ")</f>
        <v xml:space="preserve">  </v>
      </c>
      <c r="J129" s="92" t="str">
        <f>IF([4]Mides!H115&gt;60,"X", "  ")</f>
        <v xml:space="preserve">  </v>
      </c>
      <c r="K129" s="94">
        <f>[4]Mides!N115</f>
        <v>0</v>
      </c>
      <c r="L129" s="94">
        <f>[4]Mides!K115</f>
        <v>0</v>
      </c>
      <c r="M129" s="94">
        <f>[4]Mides!L115</f>
        <v>0</v>
      </c>
      <c r="N129" s="94">
        <f>[4]Mides!M115</f>
        <v>0</v>
      </c>
      <c r="O129" s="94">
        <f t="shared" si="1"/>
        <v>0</v>
      </c>
      <c r="P129" s="94">
        <f>[4]Mides!R115</f>
        <v>0</v>
      </c>
      <c r="Q129" s="94">
        <f>[4]Mides!S115</f>
        <v>0</v>
      </c>
    </row>
    <row r="130" spans="2:17" ht="15.75" thickBot="1" x14ac:dyDescent="0.3">
      <c r="B130" s="90" t="str">
        <f>[4]Mides!E116</f>
        <v>JESSICA</v>
      </c>
      <c r="C130" s="91" t="str">
        <f>[4]Mides!D116</f>
        <v>DAVILA</v>
      </c>
      <c r="D130" s="92" t="str">
        <f>IF([4]Mides!F116=1,"X"," ")</f>
        <v>X</v>
      </c>
      <c r="E130" s="92" t="str">
        <f>IF([4]Mides!F116=2,"X"," ")</f>
        <v xml:space="preserve"> </v>
      </c>
      <c r="F130" s="93">
        <f>[4]Mides!B116</f>
        <v>1797945820101</v>
      </c>
      <c r="G130" s="92" t="str">
        <f>IF(AND([4]Mides!H116&gt;=1,[4]Mides!H116&lt;=14),"X"," ")</f>
        <v xml:space="preserve"> </v>
      </c>
      <c r="H130" s="92" t="str">
        <f>IF(AND([4]Mides!H116&gt;=14,[4]Mides!H116&lt;=30),"X"," ")</f>
        <v xml:space="preserve"> </v>
      </c>
      <c r="I130" s="92" t="str">
        <f>IF(AND([4]Mides!H116&gt;=31,[4]Mides!H116&lt;=60),"X","  ")</f>
        <v>X</v>
      </c>
      <c r="J130" s="92" t="str">
        <f>IF([4]Mides!H116&gt;60,"X", "  ")</f>
        <v xml:space="preserve">  </v>
      </c>
      <c r="K130" s="94">
        <f>[4]Mides!N116</f>
        <v>0</v>
      </c>
      <c r="L130" s="94">
        <f>[4]Mides!K116</f>
        <v>0</v>
      </c>
      <c r="M130" s="94">
        <f>[4]Mides!L116</f>
        <v>0</v>
      </c>
      <c r="N130" s="94">
        <f>[4]Mides!M116</f>
        <v>0</v>
      </c>
      <c r="O130" s="94">
        <f t="shared" si="1"/>
        <v>0</v>
      </c>
      <c r="P130" s="94">
        <f>[4]Mides!R116</f>
        <v>0</v>
      </c>
      <c r="Q130" s="94">
        <f>[4]Mides!S116</f>
        <v>0</v>
      </c>
    </row>
    <row r="131" spans="2:17" ht="15.75" thickBot="1" x14ac:dyDescent="0.3">
      <c r="B131" s="90" t="str">
        <f>[4]Mides!E117</f>
        <v>EDISON SANTIAGO</v>
      </c>
      <c r="C131" s="91" t="str">
        <f>[4]Mides!D117</f>
        <v>GOMEZ</v>
      </c>
      <c r="D131" s="92" t="str">
        <f>IF([4]Mides!F117=1,"X"," ")</f>
        <v xml:space="preserve"> </v>
      </c>
      <c r="E131" s="92" t="str">
        <f>IF([4]Mides!F117=2,"X"," ")</f>
        <v>X</v>
      </c>
      <c r="F131" s="93">
        <f>[4]Mides!B117</f>
        <v>0</v>
      </c>
      <c r="G131" s="92" t="str">
        <f>IF(AND([4]Mides!H117&gt;=1,[4]Mides!H117&lt;=14),"X"," ")</f>
        <v>X</v>
      </c>
      <c r="H131" s="92" t="str">
        <f>IF(AND([4]Mides!H117&gt;=14,[4]Mides!H117&lt;=30),"X"," ")</f>
        <v xml:space="preserve"> </v>
      </c>
      <c r="I131" s="92" t="str">
        <f>IF(AND([4]Mides!H117&gt;=31,[4]Mides!H117&lt;=60),"X","  ")</f>
        <v xml:space="preserve">  </v>
      </c>
      <c r="J131" s="92" t="str">
        <f>IF([4]Mides!H117&gt;60,"X", "  ")</f>
        <v xml:space="preserve">  </v>
      </c>
      <c r="K131" s="94">
        <f>[4]Mides!N117</f>
        <v>0</v>
      </c>
      <c r="L131" s="94">
        <f>[4]Mides!K117</f>
        <v>0</v>
      </c>
      <c r="M131" s="94">
        <f>[4]Mides!L117</f>
        <v>0</v>
      </c>
      <c r="N131" s="94">
        <f>[4]Mides!M117</f>
        <v>0</v>
      </c>
      <c r="O131" s="94">
        <f t="shared" si="1"/>
        <v>0</v>
      </c>
      <c r="P131" s="94">
        <f>[4]Mides!R117</f>
        <v>0</v>
      </c>
      <c r="Q131" s="94">
        <f>[4]Mides!S117</f>
        <v>0</v>
      </c>
    </row>
    <row r="132" spans="2:17" ht="15.75" thickBot="1" x14ac:dyDescent="0.3">
      <c r="B132" s="90" t="str">
        <f>[4]Mides!E118</f>
        <v>ROSARIO</v>
      </c>
      <c r="C132" s="91" t="str">
        <f>[4]Mides!D118</f>
        <v>JUAREZ</v>
      </c>
      <c r="D132" s="92" t="str">
        <f>IF([4]Mides!F118=1,"X"," ")</f>
        <v>X</v>
      </c>
      <c r="E132" s="92" t="str">
        <f>IF([4]Mides!F118=2,"X"," ")</f>
        <v xml:space="preserve"> </v>
      </c>
      <c r="F132" s="93">
        <f>[4]Mides!B118</f>
        <v>2404969811101</v>
      </c>
      <c r="G132" s="92" t="str">
        <f>IF(AND([4]Mides!H118&gt;=1,[4]Mides!H118&lt;=14),"X"," ")</f>
        <v xml:space="preserve"> </v>
      </c>
      <c r="H132" s="92" t="str">
        <f>IF(AND([4]Mides!H118&gt;=14,[4]Mides!H118&lt;=30),"X"," ")</f>
        <v>X</v>
      </c>
      <c r="I132" s="92" t="str">
        <f>IF(AND([4]Mides!H118&gt;=31,[4]Mides!H118&lt;=60),"X","  ")</f>
        <v xml:space="preserve">  </v>
      </c>
      <c r="J132" s="92" t="str">
        <f>IF([4]Mides!H118&gt;60,"X", "  ")</f>
        <v xml:space="preserve">  </v>
      </c>
      <c r="K132" s="94">
        <f>[4]Mides!N118</f>
        <v>0</v>
      </c>
      <c r="L132" s="94">
        <f>[4]Mides!K118</f>
        <v>0</v>
      </c>
      <c r="M132" s="94">
        <f>[4]Mides!L118</f>
        <v>0</v>
      </c>
      <c r="N132" s="94">
        <f>[4]Mides!M118</f>
        <v>0</v>
      </c>
      <c r="O132" s="94">
        <f t="shared" si="1"/>
        <v>0</v>
      </c>
      <c r="P132" s="94">
        <f>[4]Mides!R118</f>
        <v>0</v>
      </c>
      <c r="Q132" s="94">
        <f>[4]Mides!S118</f>
        <v>0</v>
      </c>
    </row>
    <row r="133" spans="2:17" ht="15.75" thickBot="1" x14ac:dyDescent="0.3">
      <c r="B133" s="90" t="str">
        <f>[4]Mides!E119</f>
        <v xml:space="preserve">MARVIN </v>
      </c>
      <c r="C133" s="91" t="str">
        <f>[4]Mides!D119</f>
        <v>gARCIA</v>
      </c>
      <c r="D133" s="92" t="str">
        <f>IF([4]Mides!F119=1,"X"," ")</f>
        <v>X</v>
      </c>
      <c r="E133" s="92" t="str">
        <f>IF([4]Mides!F119=2,"X"," ")</f>
        <v xml:space="preserve"> </v>
      </c>
      <c r="F133" s="93">
        <f>[4]Mides!B119</f>
        <v>2319233380101</v>
      </c>
      <c r="G133" s="92" t="str">
        <f>IF(AND([4]Mides!H119&gt;=1,[4]Mides!H119&lt;=14),"X"," ")</f>
        <v xml:space="preserve"> </v>
      </c>
      <c r="H133" s="92" t="str">
        <f>IF(AND([4]Mides!H119&gt;=14,[4]Mides!H119&lt;=30),"X"," ")</f>
        <v>X</v>
      </c>
      <c r="I133" s="92" t="str">
        <f>IF(AND([4]Mides!H119&gt;=31,[4]Mides!H119&lt;=60),"X","  ")</f>
        <v xml:space="preserve">  </v>
      </c>
      <c r="J133" s="92" t="str">
        <f>IF([4]Mides!H119&gt;60,"X", "  ")</f>
        <v xml:space="preserve">  </v>
      </c>
      <c r="K133" s="94">
        <f>[4]Mides!N119</f>
        <v>0</v>
      </c>
      <c r="L133" s="94">
        <f>[4]Mides!K119</f>
        <v>0</v>
      </c>
      <c r="M133" s="94">
        <f>[4]Mides!L119</f>
        <v>0</v>
      </c>
      <c r="N133" s="94" t="str">
        <f>[4]Mides!M119</f>
        <v>X</v>
      </c>
      <c r="O133" s="94">
        <f t="shared" si="1"/>
        <v>0</v>
      </c>
      <c r="P133" s="94" t="str">
        <f>[4]Mides!R119</f>
        <v>Guatemala</v>
      </c>
      <c r="Q133" s="94" t="str">
        <f>[4]Mides!S119</f>
        <v>Guatemala</v>
      </c>
    </row>
    <row r="134" spans="2:17" ht="15.75" thickBot="1" x14ac:dyDescent="0.3">
      <c r="B134" s="90" t="str">
        <f>[4]Mides!E120</f>
        <v>PEREZ</v>
      </c>
      <c r="C134" s="91" t="str">
        <f>[4]Mides!D120</f>
        <v>bRAndon</v>
      </c>
      <c r="D134" s="92" t="str">
        <f>IF([4]Mides!F120=1,"X"," ")</f>
        <v xml:space="preserve"> </v>
      </c>
      <c r="E134" s="92" t="str">
        <f>IF([4]Mides!F120=2,"X"," ")</f>
        <v>X</v>
      </c>
      <c r="F134" s="93" t="str">
        <f>[4]Mides!B120</f>
        <v>Menor de Edad</v>
      </c>
      <c r="G134" s="92" t="str">
        <f>IF(AND([4]Mides!H120&gt;=1,[4]Mides!H120&lt;=14),"X"," ")</f>
        <v>X</v>
      </c>
      <c r="H134" s="92" t="str">
        <f>IF(AND([4]Mides!H120&gt;=14,[4]Mides!H120&lt;=30),"X"," ")</f>
        <v xml:space="preserve"> </v>
      </c>
      <c r="I134" s="92" t="str">
        <f>IF(AND([4]Mides!H120&gt;=31,[4]Mides!H120&lt;=60),"X","  ")</f>
        <v xml:space="preserve">  </v>
      </c>
      <c r="J134" s="92" t="str">
        <f>IF([4]Mides!H120&gt;60,"X", "  ")</f>
        <v xml:space="preserve">  </v>
      </c>
      <c r="K134" s="94">
        <f>[4]Mides!N120</f>
        <v>0</v>
      </c>
      <c r="L134" s="94">
        <f>[4]Mides!K120</f>
        <v>0</v>
      </c>
      <c r="M134" s="94">
        <f>[4]Mides!L120</f>
        <v>0</v>
      </c>
      <c r="N134" s="94" t="str">
        <f>[4]Mides!M120</f>
        <v>x</v>
      </c>
      <c r="O134" s="94">
        <f t="shared" si="1"/>
        <v>0</v>
      </c>
      <c r="P134" s="94" t="str">
        <f>[4]Mides!R120</f>
        <v>Guatemala</v>
      </c>
      <c r="Q134" s="94" t="str">
        <f>[4]Mides!S120</f>
        <v>Guatemala</v>
      </c>
    </row>
    <row r="135" spans="2:17" ht="15.75" thickBot="1" x14ac:dyDescent="0.3">
      <c r="B135" s="90" t="str">
        <f>[4]Mides!E121</f>
        <v>julio</v>
      </c>
      <c r="C135" s="91" t="str">
        <f>[4]Mides!D121</f>
        <v>dolores</v>
      </c>
      <c r="D135" s="92" t="str">
        <f>IF([4]Mides!F121=1,"X"," ")</f>
        <v xml:space="preserve"> </v>
      </c>
      <c r="E135" s="92" t="str">
        <f>IF([4]Mides!F121=2,"X"," ")</f>
        <v>X</v>
      </c>
      <c r="F135" s="93">
        <f>[4]Mides!B121</f>
        <v>8605088561</v>
      </c>
      <c r="G135" s="92" t="str">
        <f>IF(AND([4]Mides!H121&gt;=1,[4]Mides!H121&lt;=14),"X"," ")</f>
        <v xml:space="preserve"> </v>
      </c>
      <c r="H135" s="92" t="str">
        <f>IF(AND([4]Mides!H121&gt;=14,[4]Mides!H121&lt;=30),"X"," ")</f>
        <v>X</v>
      </c>
      <c r="I135" s="92" t="str">
        <f>IF(AND([4]Mides!H121&gt;=31,[4]Mides!H121&lt;=60),"X","  ")</f>
        <v xml:space="preserve">  </v>
      </c>
      <c r="J135" s="92" t="str">
        <f>IF([4]Mides!H121&gt;60,"X", "  ")</f>
        <v xml:space="preserve">  </v>
      </c>
      <c r="K135" s="94">
        <f>[4]Mides!N121</f>
        <v>0</v>
      </c>
      <c r="L135" s="94">
        <f>[4]Mides!K121</f>
        <v>0</v>
      </c>
      <c r="M135" s="94">
        <f>[4]Mides!L121</f>
        <v>0</v>
      </c>
      <c r="N135" s="94">
        <f>[4]Mides!M121</f>
        <v>0</v>
      </c>
      <c r="O135" s="94">
        <f t="shared" si="1"/>
        <v>0</v>
      </c>
      <c r="P135" s="94">
        <f>[4]Mides!R121</f>
        <v>0</v>
      </c>
      <c r="Q135" s="94">
        <f>[4]Mides!S121</f>
        <v>0</v>
      </c>
    </row>
    <row r="136" spans="2:17" ht="15.75" thickBot="1" x14ac:dyDescent="0.3">
      <c r="B136" s="90" t="str">
        <f>[4]Mides!E122</f>
        <v>BYRON</v>
      </c>
      <c r="C136" s="91" t="str">
        <f>[4]Mides!D122</f>
        <v>alvarez</v>
      </c>
      <c r="D136" s="92" t="str">
        <f>IF([4]Mides!F122=1,"X"," ")</f>
        <v>X</v>
      </c>
      <c r="E136" s="92" t="str">
        <f>IF([4]Mides!F122=2,"X"," ")</f>
        <v xml:space="preserve"> </v>
      </c>
      <c r="F136" s="93">
        <f>[4]Mides!B122</f>
        <v>3537758870101</v>
      </c>
      <c r="G136" s="92" t="str">
        <f>IF(AND([4]Mides!H122&gt;=1,[4]Mides!H122&lt;=14),"X"," ")</f>
        <v xml:space="preserve"> </v>
      </c>
      <c r="H136" s="92" t="str">
        <f>IF(AND([4]Mides!H122&gt;=14,[4]Mides!H122&lt;=30),"X"," ")</f>
        <v>X</v>
      </c>
      <c r="I136" s="92" t="str">
        <f>IF(AND([4]Mides!H122&gt;=31,[4]Mides!H122&lt;=60),"X","  ")</f>
        <v xml:space="preserve">  </v>
      </c>
      <c r="J136" s="92" t="str">
        <f>IF([4]Mides!H122&gt;60,"X", "  ")</f>
        <v xml:space="preserve">  </v>
      </c>
      <c r="K136" s="94">
        <f>[4]Mides!N122</f>
        <v>0</v>
      </c>
      <c r="L136" s="94">
        <f>[4]Mides!K122</f>
        <v>0</v>
      </c>
      <c r="M136" s="94">
        <f>[4]Mides!L122</f>
        <v>0</v>
      </c>
      <c r="N136" s="94" t="str">
        <f>[4]Mides!M122</f>
        <v>X</v>
      </c>
      <c r="O136" s="94">
        <f t="shared" si="1"/>
        <v>0</v>
      </c>
      <c r="P136" s="94" t="str">
        <f>[4]Mides!R122</f>
        <v>GUATEMALA</v>
      </c>
      <c r="Q136" s="94" t="str">
        <f>[4]Mides!S122</f>
        <v>GUATEMALA</v>
      </c>
    </row>
    <row r="137" spans="2:17" ht="15.75" thickBot="1" x14ac:dyDescent="0.3">
      <c r="B137" s="90" t="str">
        <f>[4]Mides!E123</f>
        <v>bosdeli</v>
      </c>
      <c r="C137" s="91" t="str">
        <f>[4]Mides!D123</f>
        <v>martines</v>
      </c>
      <c r="D137" s="92" t="str">
        <f>IF([4]Mides!F123=1,"X"," ")</f>
        <v>X</v>
      </c>
      <c r="E137" s="92" t="str">
        <f>IF([4]Mides!F123=2,"X"," ")</f>
        <v xml:space="preserve"> </v>
      </c>
      <c r="F137" s="93">
        <f>[4]Mides!B123</f>
        <v>5857082851003</v>
      </c>
      <c r="G137" s="92" t="str">
        <f>IF(AND([4]Mides!H123&gt;=1,[4]Mides!H123&lt;=14),"X"," ")</f>
        <v xml:space="preserve"> </v>
      </c>
      <c r="H137" s="92" t="str">
        <f>IF(AND([4]Mides!H123&gt;=14,[4]Mides!H123&lt;=30),"X"," ")</f>
        <v xml:space="preserve"> </v>
      </c>
      <c r="I137" s="92" t="str">
        <f>IF(AND([4]Mides!H123&gt;=31,[4]Mides!H123&lt;=60),"X","  ")</f>
        <v>X</v>
      </c>
      <c r="J137" s="92" t="str">
        <f>IF([4]Mides!H123&gt;60,"X", "  ")</f>
        <v xml:space="preserve">  </v>
      </c>
      <c r="K137" s="94">
        <f>[4]Mides!N123</f>
        <v>0</v>
      </c>
      <c r="L137" s="94">
        <f>[4]Mides!K123</f>
        <v>0</v>
      </c>
      <c r="M137" s="94">
        <f>[4]Mides!L123</f>
        <v>0</v>
      </c>
      <c r="N137" s="94" t="str">
        <f>[4]Mides!M123</f>
        <v>x</v>
      </c>
      <c r="O137" s="94">
        <f t="shared" si="1"/>
        <v>0</v>
      </c>
      <c r="P137" s="94" t="str">
        <f>[4]Mides!R123</f>
        <v>GUATEMALA</v>
      </c>
      <c r="Q137" s="94" t="str">
        <f>[4]Mides!S123</f>
        <v>GUATEMALA</v>
      </c>
    </row>
    <row r="138" spans="2:17" ht="15.75" thickBot="1" x14ac:dyDescent="0.3">
      <c r="B138" s="90" t="str">
        <f>[4]Mides!E124</f>
        <v>estuardo</v>
      </c>
      <c r="C138" s="91" t="str">
        <f>[4]Mides!D124</f>
        <v>rodas</v>
      </c>
      <c r="D138" s="92" t="str">
        <f>IF([4]Mides!F124=1,"X"," ")</f>
        <v>X</v>
      </c>
      <c r="E138" s="92" t="str">
        <f>IF([4]Mides!F124=2,"X"," ")</f>
        <v xml:space="preserve"> </v>
      </c>
      <c r="F138" s="93">
        <f>[4]Mides!B124</f>
        <v>1853199390101</v>
      </c>
      <c r="G138" s="92" t="str">
        <f>IF(AND([4]Mides!H124&gt;=1,[4]Mides!H124&lt;=14),"X"," ")</f>
        <v xml:space="preserve"> </v>
      </c>
      <c r="H138" s="92" t="str">
        <f>IF(AND([4]Mides!H124&gt;=14,[4]Mides!H124&lt;=30),"X"," ")</f>
        <v xml:space="preserve"> </v>
      </c>
      <c r="I138" s="92" t="str">
        <f>IF(AND([4]Mides!H124&gt;=31,[4]Mides!H124&lt;=60),"X","  ")</f>
        <v>X</v>
      </c>
      <c r="J138" s="92" t="str">
        <f>IF([4]Mides!H124&gt;60,"X", "  ")</f>
        <v xml:space="preserve">  </v>
      </c>
      <c r="K138" s="94">
        <f>[4]Mides!N124</f>
        <v>0</v>
      </c>
      <c r="L138" s="94">
        <f>[4]Mides!K124</f>
        <v>0</v>
      </c>
      <c r="M138" s="94">
        <f>[4]Mides!L124</f>
        <v>0</v>
      </c>
      <c r="N138" s="94" t="str">
        <f>[4]Mides!M124</f>
        <v>x</v>
      </c>
      <c r="O138" s="94">
        <f t="shared" si="1"/>
        <v>0</v>
      </c>
      <c r="P138" s="94" t="str">
        <f>[4]Mides!R124</f>
        <v>GUATEMALA</v>
      </c>
      <c r="Q138" s="94" t="str">
        <f>[4]Mides!S124</f>
        <v>GUATEMALA</v>
      </c>
    </row>
    <row r="139" spans="2:17" ht="15.75" thickBot="1" x14ac:dyDescent="0.3">
      <c r="B139" s="90" t="str">
        <f>[4]Mides!E125</f>
        <v>javier</v>
      </c>
      <c r="C139" s="91" t="str">
        <f>[4]Mides!D125</f>
        <v>monterroso</v>
      </c>
      <c r="D139" s="92" t="str">
        <f>IF([4]Mides!F125=1,"X"," ")</f>
        <v>X</v>
      </c>
      <c r="E139" s="92" t="str">
        <f>IF([4]Mides!F125=2,"X"," ")</f>
        <v xml:space="preserve"> </v>
      </c>
      <c r="F139" s="93" t="str">
        <f>[4]Mides!B125</f>
        <v>Menor de Edad</v>
      </c>
      <c r="G139" s="92" t="str">
        <f>IF(AND([4]Mides!H125&gt;=1,[4]Mides!H125&lt;=14),"X"," ")</f>
        <v xml:space="preserve"> </v>
      </c>
      <c r="H139" s="92" t="str">
        <f>IF(AND([4]Mides!H125&gt;=14,[4]Mides!H125&lt;=30),"X"," ")</f>
        <v xml:space="preserve"> </v>
      </c>
      <c r="I139" s="92" t="str">
        <f>IF(AND([4]Mides!H125&gt;=31,[4]Mides!H125&lt;=60),"X","  ")</f>
        <v>X</v>
      </c>
      <c r="J139" s="92" t="str">
        <f>IF([4]Mides!H125&gt;60,"X", "  ")</f>
        <v xml:space="preserve">  </v>
      </c>
      <c r="K139" s="94">
        <f>[4]Mides!N125</f>
        <v>0</v>
      </c>
      <c r="L139" s="94">
        <f>[4]Mides!K125</f>
        <v>0</v>
      </c>
      <c r="M139" s="94">
        <f>[4]Mides!L125</f>
        <v>0</v>
      </c>
      <c r="N139" s="94" t="str">
        <f>[4]Mides!M125</f>
        <v>x</v>
      </c>
      <c r="O139" s="94">
        <f t="shared" si="1"/>
        <v>0</v>
      </c>
      <c r="P139" s="94" t="str">
        <f>[4]Mides!R125</f>
        <v>GUATEMALA</v>
      </c>
      <c r="Q139" s="94" t="str">
        <f>[4]Mides!S125</f>
        <v>GUATEMALA</v>
      </c>
    </row>
    <row r="140" spans="2:17" ht="15.75" thickBot="1" x14ac:dyDescent="0.3">
      <c r="B140" s="90">
        <f>[4]Mides!E126</f>
        <v>0</v>
      </c>
      <c r="C140" s="91">
        <f>[4]Mides!D126</f>
        <v>0</v>
      </c>
      <c r="D140" s="92" t="str">
        <f>IF([4]Mides!F126=1,"X"," ")</f>
        <v xml:space="preserve"> </v>
      </c>
      <c r="E140" s="92" t="str">
        <f>IF([4]Mides!F126=2,"X"," ")</f>
        <v xml:space="preserve"> </v>
      </c>
      <c r="F140" s="93" t="str">
        <f>[4]Mides!B126</f>
        <v>Menor de Edad</v>
      </c>
      <c r="G140" s="92" t="str">
        <f>IF(AND([4]Mides!H126&gt;=1,[4]Mides!H126&lt;=14),"X"," ")</f>
        <v xml:space="preserve"> </v>
      </c>
      <c r="H140" s="92" t="str">
        <f>IF(AND([4]Mides!H126&gt;=14,[4]Mides!H126&lt;=30),"X"," ")</f>
        <v xml:space="preserve"> </v>
      </c>
      <c r="I140" s="92" t="str">
        <f>IF(AND([4]Mides!H126&gt;=31,[4]Mides!H126&lt;=60),"X","  ")</f>
        <v xml:space="preserve">  </v>
      </c>
      <c r="J140" s="92" t="str">
        <f>IF([4]Mides!H126&gt;60,"X", "  ")</f>
        <v xml:space="preserve">  </v>
      </c>
      <c r="K140" s="94">
        <f>[4]Mides!N126</f>
        <v>0</v>
      </c>
      <c r="L140" s="94">
        <f>[4]Mides!K126</f>
        <v>0</v>
      </c>
      <c r="M140" s="94">
        <f>[4]Mides!L126</f>
        <v>0</v>
      </c>
      <c r="N140" s="94">
        <f>[4]Mides!M126</f>
        <v>0</v>
      </c>
      <c r="O140" s="94">
        <f t="shared" si="1"/>
        <v>0</v>
      </c>
      <c r="P140" s="94">
        <f>[4]Mides!R126</f>
        <v>0</v>
      </c>
      <c r="Q140" s="94">
        <f>[4]Mides!S126</f>
        <v>0</v>
      </c>
    </row>
    <row r="141" spans="2:17" ht="15.75" thickBot="1" x14ac:dyDescent="0.3">
      <c r="B141" s="90" t="str">
        <f>[4]Mides!E127</f>
        <v>ramirez</v>
      </c>
      <c r="C141" s="91" t="str">
        <f>[4]Mides!D127</f>
        <v>cristofer</v>
      </c>
      <c r="D141" s="92" t="str">
        <f>IF([4]Mides!F127=1,"X"," ")</f>
        <v>X</v>
      </c>
      <c r="E141" s="92" t="str">
        <f>IF([4]Mides!F127=2,"X"," ")</f>
        <v xml:space="preserve"> </v>
      </c>
      <c r="F141" s="93" t="str">
        <f>[4]Mides!B127</f>
        <v>Menor de Edad</v>
      </c>
      <c r="G141" s="92" t="str">
        <f>IF(AND([4]Mides!H127&gt;=1,[4]Mides!H127&lt;=14),"X"," ")</f>
        <v>X</v>
      </c>
      <c r="H141" s="92" t="str">
        <f>IF(AND([4]Mides!H127&gt;=14,[4]Mides!H127&lt;=30),"X"," ")</f>
        <v xml:space="preserve"> </v>
      </c>
      <c r="I141" s="92" t="str">
        <f>IF(AND([4]Mides!H127&gt;=31,[4]Mides!H127&lt;=60),"X","  ")</f>
        <v xml:space="preserve">  </v>
      </c>
      <c r="J141" s="92" t="str">
        <f>IF([4]Mides!H127&gt;60,"X", "  ")</f>
        <v xml:space="preserve">  </v>
      </c>
      <c r="K141" s="94">
        <f>[4]Mides!N127</f>
        <v>0</v>
      </c>
      <c r="L141" s="94">
        <f>[4]Mides!K127</f>
        <v>0</v>
      </c>
      <c r="M141" s="94">
        <f>[4]Mides!L127</f>
        <v>0</v>
      </c>
      <c r="N141" s="94" t="str">
        <f>[4]Mides!M127</f>
        <v>x</v>
      </c>
      <c r="O141" s="94">
        <f t="shared" si="1"/>
        <v>0</v>
      </c>
      <c r="P141" s="94" t="str">
        <f>[4]Mides!R127</f>
        <v>GUATEMALA</v>
      </c>
      <c r="Q141" s="94" t="str">
        <f>[4]Mides!S127</f>
        <v>GUATEMALA</v>
      </c>
    </row>
    <row r="142" spans="2:17" ht="15.75" thickBot="1" x14ac:dyDescent="0.3">
      <c r="B142" s="90" t="str">
        <f>[4]Mides!E128</f>
        <v xml:space="preserve">ALAN </v>
      </c>
      <c r="C142" s="91" t="str">
        <f>[4]Mides!D128</f>
        <v>PEREZ</v>
      </c>
      <c r="D142" s="92" t="str">
        <f>IF([4]Mides!F128=1,"X"," ")</f>
        <v>X</v>
      </c>
      <c r="E142" s="92" t="str">
        <f>IF([4]Mides!F128=2,"X"," ")</f>
        <v xml:space="preserve"> </v>
      </c>
      <c r="F142" s="93">
        <f>[4]Mides!B128</f>
        <v>0</v>
      </c>
      <c r="G142" s="92" t="str">
        <f>IF(AND([4]Mides!H128&gt;=1,[4]Mides!H128&lt;=14),"X"," ")</f>
        <v xml:space="preserve"> </v>
      </c>
      <c r="H142" s="92" t="str">
        <f>IF(AND([4]Mides!H128&gt;=14,[4]Mides!H128&lt;=30),"X"," ")</f>
        <v>X</v>
      </c>
      <c r="I142" s="92" t="str">
        <f>IF(AND([4]Mides!H128&gt;=31,[4]Mides!H128&lt;=60),"X","  ")</f>
        <v xml:space="preserve">  </v>
      </c>
      <c r="J142" s="92" t="str">
        <f>IF([4]Mides!H128&gt;60,"X", "  ")</f>
        <v xml:space="preserve">  </v>
      </c>
      <c r="K142" s="94">
        <f>[4]Mides!N128</f>
        <v>0</v>
      </c>
      <c r="L142" s="94">
        <f>[4]Mides!K128</f>
        <v>0</v>
      </c>
      <c r="M142" s="94">
        <f>[4]Mides!L128</f>
        <v>0</v>
      </c>
      <c r="N142" s="94" t="str">
        <f>[4]Mides!M128</f>
        <v>X</v>
      </c>
      <c r="O142" s="94">
        <f t="shared" si="1"/>
        <v>0</v>
      </c>
      <c r="P142" s="94" t="str">
        <f>[4]Mides!R128</f>
        <v>GUATEMALA</v>
      </c>
      <c r="Q142" s="94" t="str">
        <f>[4]Mides!S128</f>
        <v>GUATEMALA</v>
      </c>
    </row>
    <row r="143" spans="2:17" ht="15.75" thickBot="1" x14ac:dyDescent="0.3">
      <c r="B143" s="90" t="str">
        <f>[4]Mides!E129</f>
        <v>CARIAS</v>
      </c>
      <c r="C143" s="91" t="str">
        <f>[4]Mides!D129</f>
        <v xml:space="preserve">RAMON </v>
      </c>
      <c r="D143" s="92" t="str">
        <f>IF([4]Mides!F129=1,"X"," ")</f>
        <v>X</v>
      </c>
      <c r="E143" s="92" t="str">
        <f>IF([4]Mides!F129=2,"X"," ")</f>
        <v xml:space="preserve"> </v>
      </c>
      <c r="F143" s="93">
        <f>[4]Mides!B129</f>
        <v>1731139071801</v>
      </c>
      <c r="G143" s="92" t="str">
        <f>IF(AND([4]Mides!H129&gt;=1,[4]Mides!H129&lt;=14),"X"," ")</f>
        <v xml:space="preserve"> </v>
      </c>
      <c r="H143" s="92" t="str">
        <f>IF(AND([4]Mides!H129&gt;=14,[4]Mides!H129&lt;=30),"X"," ")</f>
        <v xml:space="preserve"> </v>
      </c>
      <c r="I143" s="92" t="str">
        <f>IF(AND([4]Mides!H129&gt;=31,[4]Mides!H129&lt;=60),"X","  ")</f>
        <v xml:space="preserve">  </v>
      </c>
      <c r="J143" s="92" t="str">
        <f>IF([4]Mides!H129&gt;60,"X", "  ")</f>
        <v>X</v>
      </c>
      <c r="K143" s="94">
        <f>[4]Mides!N129</f>
        <v>0</v>
      </c>
      <c r="L143" s="94">
        <f>[4]Mides!K129</f>
        <v>0</v>
      </c>
      <c r="M143" s="94">
        <f>[4]Mides!L129</f>
        <v>0</v>
      </c>
      <c r="N143" s="94" t="str">
        <f>[4]Mides!M129</f>
        <v>X</v>
      </c>
      <c r="O143" s="94">
        <f t="shared" si="1"/>
        <v>0</v>
      </c>
      <c r="P143" s="94" t="str">
        <f>[4]Mides!R129</f>
        <v>GUATEMALA</v>
      </c>
      <c r="Q143" s="94" t="str">
        <f>[4]Mides!S129</f>
        <v>GUATEMALA</v>
      </c>
    </row>
    <row r="144" spans="2:17" ht="15.75" thickBot="1" x14ac:dyDescent="0.3">
      <c r="B144" s="90" t="str">
        <f>[4]Mides!E130</f>
        <v>sergio</v>
      </c>
      <c r="C144" s="91" t="str">
        <f>[4]Mides!D130</f>
        <v xml:space="preserve">LEMUS </v>
      </c>
      <c r="D144" s="92" t="str">
        <f>IF([4]Mides!F130=1,"X"," ")</f>
        <v>X</v>
      </c>
      <c r="E144" s="92" t="str">
        <f>IF([4]Mides!F130=2,"X"," ")</f>
        <v xml:space="preserve"> </v>
      </c>
      <c r="F144" s="93">
        <f>[4]Mides!B130</f>
        <v>2100678371603</v>
      </c>
      <c r="G144" s="92" t="str">
        <f>IF(AND([4]Mides!H130&gt;=1,[4]Mides!H130&lt;=14),"X"," ")</f>
        <v xml:space="preserve"> </v>
      </c>
      <c r="H144" s="92" t="str">
        <f>IF(AND([4]Mides!H130&gt;=14,[4]Mides!H130&lt;=30),"X"," ")</f>
        <v>X</v>
      </c>
      <c r="I144" s="92" t="str">
        <f>IF(AND([4]Mides!H130&gt;=31,[4]Mides!H130&lt;=60),"X","  ")</f>
        <v xml:space="preserve">  </v>
      </c>
      <c r="J144" s="92" t="str">
        <f>IF([4]Mides!H130&gt;60,"X", "  ")</f>
        <v xml:space="preserve">  </v>
      </c>
      <c r="K144" s="94">
        <f>[4]Mides!N130</f>
        <v>0</v>
      </c>
      <c r="L144" s="94">
        <f>[4]Mides!K130</f>
        <v>0</v>
      </c>
      <c r="M144" s="94">
        <f>[4]Mides!L130</f>
        <v>0</v>
      </c>
      <c r="N144" s="94" t="str">
        <f>[4]Mides!M130</f>
        <v>X</v>
      </c>
      <c r="O144" s="94">
        <f t="shared" si="1"/>
        <v>0</v>
      </c>
      <c r="P144" s="94" t="str">
        <f>[4]Mides!R130</f>
        <v>GUATEMALA</v>
      </c>
      <c r="Q144" s="94" t="str">
        <f>[4]Mides!S130</f>
        <v>GUATEMALA</v>
      </c>
    </row>
    <row r="145" spans="2:17" ht="15.75" thickBot="1" x14ac:dyDescent="0.3">
      <c r="B145" s="90" t="str">
        <f>[4]Mides!E131</f>
        <v>PEREZ</v>
      </c>
      <c r="C145" s="91" t="str">
        <f>[4]Mides!D131</f>
        <v>VICTOR</v>
      </c>
      <c r="D145" s="92" t="str">
        <f>IF([4]Mides!F131=1,"X"," ")</f>
        <v xml:space="preserve"> </v>
      </c>
      <c r="E145" s="92" t="str">
        <f>IF([4]Mides!F131=2,"X"," ")</f>
        <v>X</v>
      </c>
      <c r="F145" s="93">
        <f>[4]Mides!B131</f>
        <v>25184705050505</v>
      </c>
      <c r="G145" s="92" t="str">
        <f>IF(AND([4]Mides!H131&gt;=1,[4]Mides!H131&lt;=14),"X"," ")</f>
        <v xml:space="preserve"> </v>
      </c>
      <c r="H145" s="92" t="str">
        <f>IF(AND([4]Mides!H131&gt;=14,[4]Mides!H131&lt;=30),"X"," ")</f>
        <v xml:space="preserve"> </v>
      </c>
      <c r="I145" s="92" t="str">
        <f>IF(AND([4]Mides!H131&gt;=31,[4]Mides!H131&lt;=60),"X","  ")</f>
        <v>X</v>
      </c>
      <c r="J145" s="92" t="str">
        <f>IF([4]Mides!H131&gt;60,"X", "  ")</f>
        <v xml:space="preserve">  </v>
      </c>
      <c r="K145" s="94">
        <f>[4]Mides!N131</f>
        <v>0</v>
      </c>
      <c r="L145" s="94">
        <f>[4]Mides!K131</f>
        <v>0</v>
      </c>
      <c r="M145" s="94">
        <f>[4]Mides!L131</f>
        <v>0</v>
      </c>
      <c r="N145" s="94" t="str">
        <f>[4]Mides!M131</f>
        <v>X</v>
      </c>
      <c r="O145" s="94">
        <f t="shared" si="1"/>
        <v>0</v>
      </c>
      <c r="P145" s="94" t="str">
        <f>[4]Mides!R131</f>
        <v>GUATEMALA</v>
      </c>
      <c r="Q145" s="94" t="str">
        <f>[4]Mides!S131</f>
        <v>GUATEMALA</v>
      </c>
    </row>
    <row r="146" spans="2:17" ht="15.75" thickBot="1" x14ac:dyDescent="0.3">
      <c r="B146" s="90">
        <f>[4]Mides!E132</f>
        <v>0</v>
      </c>
      <c r="C146" s="91">
        <f>[4]Mides!D132</f>
        <v>0</v>
      </c>
      <c r="D146" s="92" t="str">
        <f>IF([4]Mides!F132=1,"X"," ")</f>
        <v xml:space="preserve"> </v>
      </c>
      <c r="E146" s="92" t="str">
        <f>IF([4]Mides!F132=2,"X"," ")</f>
        <v xml:space="preserve"> </v>
      </c>
      <c r="F146" s="93">
        <f>[4]Mides!B132</f>
        <v>0</v>
      </c>
      <c r="G146" s="92" t="str">
        <f>IF(AND([4]Mides!H132&gt;=1,[4]Mides!H132&lt;=14),"X"," ")</f>
        <v xml:space="preserve"> </v>
      </c>
      <c r="H146" s="92" t="str">
        <f>IF(AND([4]Mides!H132&gt;=14,[4]Mides!H132&lt;=30),"X"," ")</f>
        <v xml:space="preserve"> </v>
      </c>
      <c r="I146" s="92" t="str">
        <f>IF(AND([4]Mides!H132&gt;=31,[4]Mides!H132&lt;=60),"X","  ")</f>
        <v xml:space="preserve">  </v>
      </c>
      <c r="J146" s="92" t="str">
        <f>IF([4]Mides!H132&gt;60,"X", "  ")</f>
        <v xml:space="preserve">  </v>
      </c>
      <c r="K146" s="94">
        <f>[4]Mides!N132</f>
        <v>0</v>
      </c>
      <c r="L146" s="94">
        <f>[4]Mides!K132</f>
        <v>0</v>
      </c>
      <c r="M146" s="94">
        <f>[4]Mides!L132</f>
        <v>0</v>
      </c>
      <c r="N146" s="94">
        <f>[4]Mides!M132</f>
        <v>0</v>
      </c>
      <c r="O146" s="94">
        <f t="shared" si="1"/>
        <v>0</v>
      </c>
      <c r="P146" s="94">
        <f>[4]Mides!R132</f>
        <v>0</v>
      </c>
      <c r="Q146" s="94">
        <f>[4]Mides!S132</f>
        <v>0</v>
      </c>
    </row>
    <row r="147" spans="2:17" x14ac:dyDescent="0.25">
      <c r="B147" s="90">
        <f>[4]Mides!E133</f>
        <v>0</v>
      </c>
      <c r="C147" s="91">
        <f>[4]Mides!D133</f>
        <v>0</v>
      </c>
      <c r="D147" s="92" t="str">
        <f>IF([4]Mides!F133=1,"X"," ")</f>
        <v xml:space="preserve"> </v>
      </c>
      <c r="E147" s="92" t="str">
        <f>IF([4]Mides!F133=2,"X"," ")</f>
        <v xml:space="preserve"> </v>
      </c>
      <c r="F147" s="93">
        <f>[4]Mides!B133</f>
        <v>0</v>
      </c>
      <c r="G147" s="92" t="str">
        <f>IF(AND([4]Mides!H133&gt;=1,[4]Mides!H133&lt;=14),"X"," ")</f>
        <v xml:space="preserve"> </v>
      </c>
      <c r="H147" s="92" t="str">
        <f>IF(AND([4]Mides!H133&gt;=14,[4]Mides!H133&lt;=30),"X"," ")</f>
        <v xml:space="preserve"> </v>
      </c>
      <c r="I147" s="92" t="str">
        <f>IF(AND([4]Mides!H133&gt;=31,[4]Mides!H133&lt;=60),"X","  ")</f>
        <v xml:space="preserve">  </v>
      </c>
      <c r="J147" s="92" t="str">
        <f>IF([4]Mides!H133&gt;60,"X", "  ")</f>
        <v xml:space="preserve">  </v>
      </c>
      <c r="K147" s="94">
        <f>[4]Mides!N133</f>
        <v>0</v>
      </c>
      <c r="L147" s="94">
        <f>[4]Mides!K133</f>
        <v>0</v>
      </c>
      <c r="M147" s="94">
        <f>[4]Mides!L133</f>
        <v>0</v>
      </c>
      <c r="N147" s="94">
        <f>[4]Mides!M133</f>
        <v>0</v>
      </c>
      <c r="O147" s="94">
        <f t="shared" si="1"/>
        <v>0</v>
      </c>
      <c r="P147" s="94">
        <f>[4]Mides!R133</f>
        <v>0</v>
      </c>
      <c r="Q147" s="94">
        <f>[4]Mides!S133</f>
        <v>0</v>
      </c>
    </row>
    <row r="150" spans="2:17" ht="15.75" x14ac:dyDescent="0.25">
      <c r="B150" s="1"/>
      <c r="C150" s="182" t="s">
        <v>0</v>
      </c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</row>
    <row r="151" spans="2:17" x14ac:dyDescent="0.25">
      <c r="B151" s="1"/>
      <c r="C151" s="2" t="s">
        <v>1</v>
      </c>
      <c r="D151" s="183" t="s">
        <v>56</v>
      </c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3"/>
    </row>
    <row r="152" spans="2:17" x14ac:dyDescent="0.25">
      <c r="B152" s="1"/>
      <c r="C152" s="4"/>
      <c r="D152" s="5"/>
      <c r="E152" s="5"/>
      <c r="F152" s="5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7"/>
    </row>
    <row r="153" spans="2:17" x14ac:dyDescent="0.25">
      <c r="B153" s="1"/>
      <c r="C153" s="2" t="s">
        <v>3</v>
      </c>
      <c r="D153" s="183" t="s">
        <v>52</v>
      </c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3"/>
    </row>
    <row r="154" spans="2:17" ht="15.75" thickBot="1" x14ac:dyDescent="0.3">
      <c r="B154" s="8"/>
      <c r="C154" s="184" t="s">
        <v>5</v>
      </c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9"/>
    </row>
    <row r="155" spans="2:17" ht="15.75" thickBot="1" x14ac:dyDescent="0.3">
      <c r="B155" s="10"/>
      <c r="C155" s="185" t="s">
        <v>6</v>
      </c>
      <c r="D155" s="186"/>
      <c r="E155" s="186"/>
      <c r="F155" s="186"/>
      <c r="G155" s="186"/>
      <c r="H155" s="187"/>
      <c r="I155" s="185" t="s">
        <v>7</v>
      </c>
      <c r="J155" s="186"/>
      <c r="K155" s="187"/>
      <c r="L155" s="188" t="s">
        <v>8</v>
      </c>
      <c r="M155" s="189"/>
      <c r="N155" s="189"/>
      <c r="O155" s="188" t="s">
        <v>9</v>
      </c>
      <c r="P155" s="190"/>
      <c r="Q155" s="9"/>
    </row>
    <row r="156" spans="2:17" ht="39" thickBot="1" x14ac:dyDescent="0.3">
      <c r="B156" s="10"/>
      <c r="C156" s="11" t="s">
        <v>10</v>
      </c>
      <c r="D156" s="12" t="s">
        <v>11</v>
      </c>
      <c r="E156" s="12" t="s">
        <v>12</v>
      </c>
      <c r="F156" s="12" t="s">
        <v>13</v>
      </c>
      <c r="G156" s="12" t="s">
        <v>14</v>
      </c>
      <c r="H156" s="13" t="s">
        <v>15</v>
      </c>
      <c r="I156" s="11" t="s">
        <v>16</v>
      </c>
      <c r="J156" s="14" t="s">
        <v>17</v>
      </c>
      <c r="K156" s="13" t="s">
        <v>18</v>
      </c>
      <c r="L156" s="15" t="s">
        <v>19</v>
      </c>
      <c r="M156" s="16" t="s">
        <v>20</v>
      </c>
      <c r="N156" s="17" t="s">
        <v>21</v>
      </c>
      <c r="O156" s="191" t="s">
        <v>22</v>
      </c>
      <c r="P156" s="192"/>
      <c r="Q156" s="18"/>
    </row>
    <row r="157" spans="2:17" x14ac:dyDescent="0.25">
      <c r="B157" s="10"/>
      <c r="C157" s="19">
        <v>13</v>
      </c>
      <c r="D157" s="20"/>
      <c r="E157" s="20"/>
      <c r="F157" s="21" t="s">
        <v>48</v>
      </c>
      <c r="G157" s="22"/>
      <c r="H157" s="23" t="s">
        <v>49</v>
      </c>
      <c r="I157" s="24" t="s">
        <v>55</v>
      </c>
      <c r="J157" s="25" t="s">
        <v>58</v>
      </c>
      <c r="K157" s="26">
        <v>46323.8</v>
      </c>
      <c r="L157" s="27">
        <v>407292</v>
      </c>
      <c r="M157" s="27">
        <v>421740</v>
      </c>
      <c r="N157" s="27">
        <v>28373</v>
      </c>
      <c r="O157" s="193"/>
      <c r="P157" s="194"/>
      <c r="Q157" s="28"/>
    </row>
    <row r="158" spans="2:17" x14ac:dyDescent="0.25">
      <c r="B158" s="10"/>
      <c r="C158" s="29"/>
      <c r="D158" s="30"/>
      <c r="E158" s="30"/>
      <c r="F158" s="21"/>
      <c r="G158" s="22"/>
      <c r="H158" s="23"/>
      <c r="I158" s="24"/>
      <c r="J158" s="25"/>
      <c r="K158" s="26"/>
      <c r="L158" s="31"/>
      <c r="M158" s="32"/>
      <c r="N158" s="33"/>
      <c r="O158" s="180"/>
      <c r="P158" s="181"/>
      <c r="Q158" s="28"/>
    </row>
    <row r="159" spans="2:17" x14ac:dyDescent="0.25">
      <c r="B159" s="10"/>
      <c r="C159" s="29"/>
      <c r="D159" s="30"/>
      <c r="E159" s="30"/>
      <c r="F159" s="21"/>
      <c r="G159" s="22"/>
      <c r="H159" s="23"/>
      <c r="I159" s="24"/>
      <c r="J159" s="25"/>
      <c r="K159" s="26"/>
      <c r="L159" s="31"/>
      <c r="M159" s="32"/>
      <c r="N159" s="33"/>
      <c r="O159" s="180"/>
      <c r="P159" s="181"/>
      <c r="Q159" s="28"/>
    </row>
    <row r="160" spans="2:17" x14ac:dyDescent="0.25">
      <c r="B160" s="10"/>
      <c r="C160" s="29"/>
      <c r="D160" s="30"/>
      <c r="E160" s="30"/>
      <c r="F160" s="21"/>
      <c r="G160" s="22"/>
      <c r="H160" s="23"/>
      <c r="I160" s="24"/>
      <c r="J160" s="25"/>
      <c r="K160" s="26"/>
      <c r="L160" s="31"/>
      <c r="M160" s="32"/>
      <c r="N160" s="33"/>
      <c r="O160" s="180"/>
      <c r="P160" s="181"/>
      <c r="Q160" s="28"/>
    </row>
    <row r="161" spans="2:18" x14ac:dyDescent="0.25">
      <c r="B161" s="10"/>
      <c r="C161" s="29"/>
      <c r="D161" s="30"/>
      <c r="E161" s="30"/>
      <c r="F161" s="34"/>
      <c r="G161" s="35"/>
      <c r="H161" s="36"/>
      <c r="I161" s="37"/>
      <c r="J161" s="38"/>
      <c r="K161" s="39"/>
      <c r="L161" s="40"/>
      <c r="M161" s="41"/>
      <c r="N161" s="42"/>
      <c r="O161" s="180"/>
      <c r="P161" s="181"/>
      <c r="Q161" s="28"/>
    </row>
    <row r="162" spans="2:18" ht="15.75" thickBot="1" x14ac:dyDescent="0.3">
      <c r="B162" s="10"/>
      <c r="C162" s="43"/>
      <c r="D162" s="44"/>
      <c r="E162" s="44"/>
      <c r="F162" s="45"/>
      <c r="G162" s="46"/>
      <c r="H162" s="47"/>
      <c r="I162" s="48"/>
      <c r="J162" s="49"/>
      <c r="K162" s="50"/>
      <c r="L162" s="51"/>
      <c r="M162" s="52"/>
      <c r="N162" s="53"/>
      <c r="O162" s="195"/>
      <c r="P162" s="196"/>
      <c r="Q162" s="28"/>
    </row>
    <row r="163" spans="2:18" x14ac:dyDescent="0.25">
      <c r="B163" s="10"/>
      <c r="C163" s="28"/>
      <c r="D163" s="28"/>
      <c r="E163" s="28"/>
      <c r="F163" s="28"/>
      <c r="G163" s="54"/>
      <c r="H163" s="54"/>
      <c r="I163" s="54"/>
      <c r="J163" s="54"/>
      <c r="K163" s="28"/>
      <c r="L163" s="28"/>
      <c r="M163" s="28"/>
      <c r="N163" s="28"/>
      <c r="O163" s="55"/>
      <c r="P163" s="55"/>
      <c r="Q163" s="28"/>
    </row>
    <row r="165" spans="2:18" x14ac:dyDescent="0.25">
      <c r="B165" s="209"/>
      <c r="C165" s="209" t="s">
        <v>26</v>
      </c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</row>
    <row r="166" spans="2:18" x14ac:dyDescent="0.25">
      <c r="B166" s="209" t="s">
        <v>27</v>
      </c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</row>
    <row r="167" spans="2:18" x14ac:dyDescent="0.25">
      <c r="B167" s="210" t="s">
        <v>28</v>
      </c>
      <c r="C167" s="210"/>
      <c r="D167" s="210"/>
      <c r="E167" s="210"/>
      <c r="F167" s="210"/>
      <c r="G167" s="210" t="s">
        <v>29</v>
      </c>
      <c r="H167" s="210"/>
      <c r="I167" s="210"/>
      <c r="J167" s="210"/>
      <c r="K167" s="210" t="s">
        <v>30</v>
      </c>
      <c r="L167" s="210"/>
      <c r="M167" s="210"/>
      <c r="N167" s="210"/>
      <c r="O167" s="210"/>
      <c r="P167" s="101" t="s">
        <v>31</v>
      </c>
      <c r="Q167" s="101"/>
      <c r="R167" s="101"/>
    </row>
    <row r="168" spans="2:18" ht="60" x14ac:dyDescent="0.25">
      <c r="B168" s="203" t="s">
        <v>32</v>
      </c>
      <c r="C168" s="204"/>
      <c r="D168" s="101" t="s">
        <v>33</v>
      </c>
      <c r="E168" s="101" t="s">
        <v>34</v>
      </c>
      <c r="F168" s="101" t="s">
        <v>35</v>
      </c>
      <c r="G168" s="102" t="s">
        <v>36</v>
      </c>
      <c r="H168" s="102" t="s">
        <v>37</v>
      </c>
      <c r="I168" s="102" t="s">
        <v>38</v>
      </c>
      <c r="J168" s="102" t="s">
        <v>39</v>
      </c>
      <c r="K168" s="101" t="s">
        <v>40</v>
      </c>
      <c r="L168" s="101" t="s">
        <v>41</v>
      </c>
      <c r="M168" s="101" t="s">
        <v>42</v>
      </c>
      <c r="N168" s="101" t="s">
        <v>43</v>
      </c>
      <c r="O168" s="101" t="s">
        <v>44</v>
      </c>
      <c r="P168" s="101" t="s">
        <v>45</v>
      </c>
      <c r="Q168" s="101" t="s">
        <v>46</v>
      </c>
      <c r="R168" s="97"/>
    </row>
    <row r="169" spans="2:18" x14ac:dyDescent="0.25">
      <c r="B169" s="99" t="s">
        <v>154</v>
      </c>
      <c r="C169" s="99" t="s">
        <v>155</v>
      </c>
      <c r="D169" s="100" t="s">
        <v>64</v>
      </c>
      <c r="E169" s="100" t="s">
        <v>65</v>
      </c>
      <c r="F169" s="99" t="s">
        <v>156</v>
      </c>
      <c r="G169" s="100" t="s">
        <v>65</v>
      </c>
      <c r="H169" s="100" t="s">
        <v>65</v>
      </c>
      <c r="I169" s="100" t="s">
        <v>66</v>
      </c>
      <c r="J169" s="100" t="s">
        <v>66</v>
      </c>
      <c r="K169" s="99">
        <v>0</v>
      </c>
      <c r="L169" s="99">
        <v>0</v>
      </c>
      <c r="M169" s="99">
        <v>0</v>
      </c>
      <c r="N169" s="99">
        <v>3</v>
      </c>
      <c r="O169" s="99">
        <v>3</v>
      </c>
      <c r="P169" s="99" t="s">
        <v>68</v>
      </c>
      <c r="Q169" s="99" t="s">
        <v>68</v>
      </c>
      <c r="R169" s="97"/>
    </row>
    <row r="170" spans="2:18" x14ac:dyDescent="0.25">
      <c r="B170" s="99" t="s">
        <v>157</v>
      </c>
      <c r="C170" s="99" t="s">
        <v>158</v>
      </c>
      <c r="D170" s="100" t="s">
        <v>65</v>
      </c>
      <c r="E170" s="100" t="s">
        <v>64</v>
      </c>
      <c r="F170" s="99" t="s">
        <v>156</v>
      </c>
      <c r="G170" s="100" t="s">
        <v>64</v>
      </c>
      <c r="H170" s="100" t="s">
        <v>65</v>
      </c>
      <c r="I170" s="100" t="s">
        <v>66</v>
      </c>
      <c r="J170" s="100" t="s">
        <v>66</v>
      </c>
      <c r="K170" s="99">
        <v>0</v>
      </c>
      <c r="L170" s="99">
        <v>0</v>
      </c>
      <c r="M170" s="99">
        <v>0</v>
      </c>
      <c r="N170" s="99">
        <v>3</v>
      </c>
      <c r="O170" s="99">
        <v>3</v>
      </c>
      <c r="P170" s="99" t="s">
        <v>68</v>
      </c>
      <c r="Q170" s="99" t="s">
        <v>68</v>
      </c>
      <c r="R170" s="97"/>
    </row>
    <row r="171" spans="2:18" x14ac:dyDescent="0.25">
      <c r="B171" s="99" t="s">
        <v>159</v>
      </c>
      <c r="C171" s="99" t="s">
        <v>160</v>
      </c>
      <c r="D171" s="100" t="s">
        <v>64</v>
      </c>
      <c r="E171" s="100" t="s">
        <v>65</v>
      </c>
      <c r="F171" s="99" t="s">
        <v>156</v>
      </c>
      <c r="G171" s="100" t="s">
        <v>65</v>
      </c>
      <c r="H171" s="100" t="s">
        <v>64</v>
      </c>
      <c r="I171" s="100" t="s">
        <v>66</v>
      </c>
      <c r="J171" s="100" t="s">
        <v>66</v>
      </c>
      <c r="K171" s="99">
        <v>0</v>
      </c>
      <c r="L171" s="99">
        <v>0</v>
      </c>
      <c r="M171" s="99">
        <v>0</v>
      </c>
      <c r="N171" s="99">
        <v>3</v>
      </c>
      <c r="O171" s="99">
        <v>3</v>
      </c>
      <c r="P171" s="99" t="s">
        <v>68</v>
      </c>
      <c r="Q171" s="99" t="s">
        <v>68</v>
      </c>
      <c r="R171" s="97"/>
    </row>
    <row r="172" spans="2:18" x14ac:dyDescent="0.25">
      <c r="B172" s="99" t="s">
        <v>161</v>
      </c>
      <c r="C172" s="99" t="s">
        <v>162</v>
      </c>
      <c r="D172" s="100" t="s">
        <v>65</v>
      </c>
      <c r="E172" s="100" t="s">
        <v>64</v>
      </c>
      <c r="F172" s="99" t="s">
        <v>156</v>
      </c>
      <c r="G172" s="100" t="s">
        <v>64</v>
      </c>
      <c r="H172" s="100" t="s">
        <v>65</v>
      </c>
      <c r="I172" s="100" t="s">
        <v>66</v>
      </c>
      <c r="J172" s="100" t="s">
        <v>66</v>
      </c>
      <c r="K172" s="99">
        <v>0</v>
      </c>
      <c r="L172" s="99">
        <v>0</v>
      </c>
      <c r="M172" s="99">
        <v>0</v>
      </c>
      <c r="N172" s="99">
        <v>3</v>
      </c>
      <c r="O172" s="99">
        <v>3</v>
      </c>
      <c r="P172" s="99" t="s">
        <v>68</v>
      </c>
      <c r="Q172" s="99" t="s">
        <v>68</v>
      </c>
      <c r="R172" s="97"/>
    </row>
    <row r="173" spans="2:18" x14ac:dyDescent="0.25">
      <c r="B173" s="99" t="s">
        <v>125</v>
      </c>
      <c r="C173" s="99" t="s">
        <v>163</v>
      </c>
      <c r="D173" s="100" t="s">
        <v>64</v>
      </c>
      <c r="E173" s="100" t="s">
        <v>65</v>
      </c>
      <c r="F173" s="99" t="s">
        <v>156</v>
      </c>
      <c r="G173" s="100" t="s">
        <v>64</v>
      </c>
      <c r="H173" s="100" t="s">
        <v>65</v>
      </c>
      <c r="I173" s="100" t="s">
        <v>66</v>
      </c>
      <c r="J173" s="100" t="s">
        <v>66</v>
      </c>
      <c r="K173" s="99">
        <v>0</v>
      </c>
      <c r="L173" s="99">
        <v>0</v>
      </c>
      <c r="M173" s="99">
        <v>0</v>
      </c>
      <c r="N173" s="99">
        <v>3</v>
      </c>
      <c r="O173" s="99">
        <v>3</v>
      </c>
      <c r="P173" s="99" t="s">
        <v>68</v>
      </c>
      <c r="Q173" s="99" t="s">
        <v>68</v>
      </c>
      <c r="R173" s="97"/>
    </row>
    <row r="174" spans="2:18" x14ac:dyDescent="0.25">
      <c r="B174" s="99" t="s">
        <v>164</v>
      </c>
      <c r="C174" s="99" t="s">
        <v>165</v>
      </c>
      <c r="D174" s="100" t="s">
        <v>64</v>
      </c>
      <c r="E174" s="100" t="s">
        <v>65</v>
      </c>
      <c r="F174" s="99" t="s">
        <v>156</v>
      </c>
      <c r="G174" s="100" t="s">
        <v>64</v>
      </c>
      <c r="H174" s="100" t="s">
        <v>65</v>
      </c>
      <c r="I174" s="100" t="s">
        <v>66</v>
      </c>
      <c r="J174" s="100" t="s">
        <v>66</v>
      </c>
      <c r="K174" s="99">
        <v>0</v>
      </c>
      <c r="L174" s="99">
        <v>0</v>
      </c>
      <c r="M174" s="99">
        <v>0</v>
      </c>
      <c r="N174" s="99">
        <v>3</v>
      </c>
      <c r="O174" s="99">
        <v>3</v>
      </c>
      <c r="P174" s="99" t="s">
        <v>68</v>
      </c>
      <c r="Q174" s="99" t="s">
        <v>68</v>
      </c>
      <c r="R174" s="97"/>
    </row>
    <row r="175" spans="2:18" x14ac:dyDescent="0.25">
      <c r="B175" s="99" t="s">
        <v>166</v>
      </c>
      <c r="C175" s="99" t="s">
        <v>167</v>
      </c>
      <c r="D175" s="100" t="s">
        <v>65</v>
      </c>
      <c r="E175" s="100" t="s">
        <v>64</v>
      </c>
      <c r="F175" s="99" t="s">
        <v>156</v>
      </c>
      <c r="G175" s="100" t="s">
        <v>64</v>
      </c>
      <c r="H175" s="100" t="s">
        <v>64</v>
      </c>
      <c r="I175" s="100" t="s">
        <v>66</v>
      </c>
      <c r="J175" s="100" t="s">
        <v>66</v>
      </c>
      <c r="K175" s="99">
        <v>0</v>
      </c>
      <c r="L175" s="99">
        <v>0</v>
      </c>
      <c r="M175" s="99">
        <v>0</v>
      </c>
      <c r="N175" s="99">
        <v>3</v>
      </c>
      <c r="O175" s="99">
        <v>3</v>
      </c>
      <c r="P175" s="99" t="s">
        <v>68</v>
      </c>
      <c r="Q175" s="99" t="s">
        <v>68</v>
      </c>
      <c r="R175" s="97"/>
    </row>
    <row r="176" spans="2:18" x14ac:dyDescent="0.25">
      <c r="B176" s="99" t="s">
        <v>168</v>
      </c>
      <c r="C176" s="99" t="s">
        <v>169</v>
      </c>
      <c r="D176" s="100" t="s">
        <v>65</v>
      </c>
      <c r="E176" s="100" t="s">
        <v>64</v>
      </c>
      <c r="F176" s="99" t="s">
        <v>156</v>
      </c>
      <c r="G176" s="100" t="s">
        <v>64</v>
      </c>
      <c r="H176" s="100" t="s">
        <v>64</v>
      </c>
      <c r="I176" s="100" t="s">
        <v>66</v>
      </c>
      <c r="J176" s="100" t="s">
        <v>66</v>
      </c>
      <c r="K176" s="99">
        <v>0</v>
      </c>
      <c r="L176" s="99">
        <v>0</v>
      </c>
      <c r="M176" s="99">
        <v>0</v>
      </c>
      <c r="N176" s="99">
        <v>3</v>
      </c>
      <c r="O176" s="99">
        <v>3</v>
      </c>
      <c r="P176" s="99" t="s">
        <v>68</v>
      </c>
      <c r="Q176" s="99" t="s">
        <v>68</v>
      </c>
      <c r="R176" s="97"/>
    </row>
    <row r="177" spans="2:18" x14ac:dyDescent="0.25">
      <c r="B177" s="99" t="s">
        <v>170</v>
      </c>
      <c r="C177" s="99" t="s">
        <v>171</v>
      </c>
      <c r="D177" s="100" t="s">
        <v>64</v>
      </c>
      <c r="E177" s="100" t="s">
        <v>65</v>
      </c>
      <c r="F177" s="99">
        <v>25176774500101</v>
      </c>
      <c r="G177" s="100" t="s">
        <v>64</v>
      </c>
      <c r="H177" s="100" t="s">
        <v>64</v>
      </c>
      <c r="I177" s="100" t="s">
        <v>65</v>
      </c>
      <c r="J177" s="100" t="s">
        <v>66</v>
      </c>
      <c r="K177" s="99">
        <v>0</v>
      </c>
      <c r="L177" s="99">
        <v>0</v>
      </c>
      <c r="M177" s="99">
        <v>0</v>
      </c>
      <c r="N177" s="99">
        <v>3</v>
      </c>
      <c r="O177" s="99">
        <v>3</v>
      </c>
      <c r="P177" s="99" t="s">
        <v>68</v>
      </c>
      <c r="Q177" s="99" t="s">
        <v>68</v>
      </c>
      <c r="R177" s="97"/>
    </row>
    <row r="178" spans="2:18" x14ac:dyDescent="0.25">
      <c r="B178" s="99" t="s">
        <v>172</v>
      </c>
      <c r="C178" s="99" t="s">
        <v>173</v>
      </c>
      <c r="D178" s="100" t="s">
        <v>64</v>
      </c>
      <c r="E178" s="100" t="s">
        <v>65</v>
      </c>
      <c r="F178" s="99" t="s">
        <v>156</v>
      </c>
      <c r="G178" s="100" t="s">
        <v>65</v>
      </c>
      <c r="H178" s="100" t="s">
        <v>64</v>
      </c>
      <c r="I178" s="100" t="s">
        <v>66</v>
      </c>
      <c r="J178" s="100" t="s">
        <v>66</v>
      </c>
      <c r="K178" s="99">
        <v>0</v>
      </c>
      <c r="L178" s="99">
        <v>0</v>
      </c>
      <c r="M178" s="99">
        <v>0</v>
      </c>
      <c r="N178" s="99">
        <v>3</v>
      </c>
      <c r="O178" s="99">
        <v>3</v>
      </c>
      <c r="P178" s="99" t="s">
        <v>68</v>
      </c>
      <c r="Q178" s="99" t="s">
        <v>68</v>
      </c>
      <c r="R178" s="97"/>
    </row>
    <row r="179" spans="2:18" x14ac:dyDescent="0.25">
      <c r="B179" s="99" t="s">
        <v>174</v>
      </c>
      <c r="C179" s="99" t="s">
        <v>175</v>
      </c>
      <c r="D179" s="100" t="s">
        <v>64</v>
      </c>
      <c r="E179" s="100" t="s">
        <v>65</v>
      </c>
      <c r="F179" s="99" t="s">
        <v>156</v>
      </c>
      <c r="G179" s="100" t="s">
        <v>65</v>
      </c>
      <c r="H179" s="100" t="s">
        <v>64</v>
      </c>
      <c r="I179" s="100" t="s">
        <v>66</v>
      </c>
      <c r="J179" s="100" t="s">
        <v>66</v>
      </c>
      <c r="K179" s="99">
        <v>0</v>
      </c>
      <c r="L179" s="99">
        <v>0</v>
      </c>
      <c r="M179" s="99">
        <v>0</v>
      </c>
      <c r="N179" s="99">
        <v>3</v>
      </c>
      <c r="O179" s="99">
        <v>3</v>
      </c>
      <c r="P179" s="99" t="s">
        <v>68</v>
      </c>
      <c r="Q179" s="99" t="s">
        <v>68</v>
      </c>
      <c r="R179" s="97"/>
    </row>
    <row r="180" spans="2:18" x14ac:dyDescent="0.25">
      <c r="B180" s="99" t="s">
        <v>176</v>
      </c>
      <c r="C180" s="99" t="s">
        <v>175</v>
      </c>
      <c r="D180" s="100" t="s">
        <v>64</v>
      </c>
      <c r="E180" s="100" t="s">
        <v>65</v>
      </c>
      <c r="F180" s="99" t="s">
        <v>156</v>
      </c>
      <c r="G180" s="100" t="s">
        <v>65</v>
      </c>
      <c r="H180" s="100" t="s">
        <v>64</v>
      </c>
      <c r="I180" s="100" t="s">
        <v>66</v>
      </c>
      <c r="J180" s="100" t="s">
        <v>66</v>
      </c>
      <c r="K180" s="99">
        <v>0</v>
      </c>
      <c r="L180" s="99">
        <v>0</v>
      </c>
      <c r="M180" s="99">
        <v>0</v>
      </c>
      <c r="N180" s="99">
        <v>3</v>
      </c>
      <c r="O180" s="99">
        <v>3</v>
      </c>
      <c r="P180" s="99" t="s">
        <v>68</v>
      </c>
      <c r="Q180" s="99" t="s">
        <v>68</v>
      </c>
      <c r="R180" s="97"/>
    </row>
    <row r="181" spans="2:18" x14ac:dyDescent="0.25">
      <c r="B181" s="99" t="s">
        <v>176</v>
      </c>
      <c r="C181" s="99" t="s">
        <v>175</v>
      </c>
      <c r="D181" s="100" t="s">
        <v>64</v>
      </c>
      <c r="E181" s="100" t="s">
        <v>65</v>
      </c>
      <c r="F181" s="99" t="s">
        <v>156</v>
      </c>
      <c r="G181" s="100" t="s">
        <v>65</v>
      </c>
      <c r="H181" s="100" t="s">
        <v>64</v>
      </c>
      <c r="I181" s="100" t="s">
        <v>66</v>
      </c>
      <c r="J181" s="100" t="s">
        <v>66</v>
      </c>
      <c r="K181" s="99">
        <v>0</v>
      </c>
      <c r="L181" s="99">
        <v>0</v>
      </c>
      <c r="M181" s="99">
        <v>0</v>
      </c>
      <c r="N181" s="99">
        <v>3</v>
      </c>
      <c r="O181" s="99">
        <v>3</v>
      </c>
      <c r="P181" s="99" t="s">
        <v>68</v>
      </c>
      <c r="Q181" s="99" t="s">
        <v>68</v>
      </c>
      <c r="R181" s="97"/>
    </row>
    <row r="182" spans="2:18" x14ac:dyDescent="0.25">
      <c r="B182" s="99" t="s">
        <v>177</v>
      </c>
      <c r="C182" s="99" t="s">
        <v>178</v>
      </c>
      <c r="D182" s="100" t="s">
        <v>64</v>
      </c>
      <c r="E182" s="100" t="s">
        <v>65</v>
      </c>
      <c r="F182" s="99" t="s">
        <v>156</v>
      </c>
      <c r="G182" s="100" t="s">
        <v>64</v>
      </c>
      <c r="H182" s="100" t="s">
        <v>65</v>
      </c>
      <c r="I182" s="100" t="s">
        <v>66</v>
      </c>
      <c r="J182" s="100" t="s">
        <v>66</v>
      </c>
      <c r="K182" s="99">
        <v>0</v>
      </c>
      <c r="L182" s="99">
        <v>0</v>
      </c>
      <c r="M182" s="99">
        <v>0</v>
      </c>
      <c r="N182" s="99">
        <v>3</v>
      </c>
      <c r="O182" s="99">
        <v>3</v>
      </c>
      <c r="P182" s="99" t="s">
        <v>68</v>
      </c>
      <c r="Q182" s="99" t="s">
        <v>68</v>
      </c>
      <c r="R182" s="97"/>
    </row>
    <row r="183" spans="2:18" x14ac:dyDescent="0.25">
      <c r="B183" s="99" t="s">
        <v>179</v>
      </c>
      <c r="C183" s="99" t="s">
        <v>180</v>
      </c>
      <c r="D183" s="100" t="s">
        <v>64</v>
      </c>
      <c r="E183" s="100" t="s">
        <v>65</v>
      </c>
      <c r="F183" s="99" t="s">
        <v>156</v>
      </c>
      <c r="G183" s="100" t="s">
        <v>65</v>
      </c>
      <c r="H183" s="100" t="s">
        <v>64</v>
      </c>
      <c r="I183" s="100" t="s">
        <v>66</v>
      </c>
      <c r="J183" s="100" t="s">
        <v>66</v>
      </c>
      <c r="K183" s="99">
        <v>0</v>
      </c>
      <c r="L183" s="99">
        <v>0</v>
      </c>
      <c r="M183" s="99">
        <v>0</v>
      </c>
      <c r="N183" s="99">
        <v>3</v>
      </c>
      <c r="O183" s="99">
        <v>3</v>
      </c>
      <c r="P183" s="99" t="s">
        <v>68</v>
      </c>
      <c r="Q183" s="99" t="s">
        <v>68</v>
      </c>
      <c r="R183" s="97"/>
    </row>
    <row r="184" spans="2:18" x14ac:dyDescent="0.25">
      <c r="B184" s="99" t="s">
        <v>177</v>
      </c>
      <c r="C184" s="99" t="s">
        <v>212</v>
      </c>
      <c r="D184" s="100" t="s">
        <v>64</v>
      </c>
      <c r="E184" s="100" t="s">
        <v>65</v>
      </c>
      <c r="F184" s="99">
        <v>2506696680101</v>
      </c>
      <c r="G184" s="100" t="s">
        <v>64</v>
      </c>
      <c r="H184" s="100" t="s">
        <v>64</v>
      </c>
      <c r="I184" s="100" t="s">
        <v>65</v>
      </c>
      <c r="J184" s="100" t="s">
        <v>66</v>
      </c>
      <c r="K184" s="99">
        <v>0</v>
      </c>
      <c r="L184" s="99">
        <v>0</v>
      </c>
      <c r="M184" s="99">
        <v>0</v>
      </c>
      <c r="N184" s="99">
        <v>3</v>
      </c>
      <c r="O184" s="99">
        <v>3</v>
      </c>
      <c r="P184" s="99" t="s">
        <v>68</v>
      </c>
      <c r="Q184" s="99" t="s">
        <v>68</v>
      </c>
      <c r="R184" s="97"/>
    </row>
    <row r="185" spans="2:18" x14ac:dyDescent="0.25">
      <c r="B185" s="99" t="s">
        <v>177</v>
      </c>
      <c r="C185" s="99" t="s">
        <v>213</v>
      </c>
      <c r="D185" s="100" t="s">
        <v>64</v>
      </c>
      <c r="E185" s="100" t="s">
        <v>65</v>
      </c>
      <c r="F185" s="99">
        <v>2329980270101</v>
      </c>
      <c r="G185" s="100" t="s">
        <v>64</v>
      </c>
      <c r="H185" s="100" t="s">
        <v>64</v>
      </c>
      <c r="I185" s="100" t="s">
        <v>65</v>
      </c>
      <c r="J185" s="100" t="s">
        <v>66</v>
      </c>
      <c r="K185" s="99">
        <v>0</v>
      </c>
      <c r="L185" s="99">
        <v>0</v>
      </c>
      <c r="M185" s="99">
        <v>0</v>
      </c>
      <c r="N185" s="99">
        <v>3</v>
      </c>
      <c r="O185" s="99">
        <v>3</v>
      </c>
      <c r="P185" s="99" t="s">
        <v>68</v>
      </c>
      <c r="Q185" s="99" t="s">
        <v>68</v>
      </c>
      <c r="R185" s="97"/>
    </row>
    <row r="186" spans="2:18" x14ac:dyDescent="0.25">
      <c r="B186" s="99" t="s">
        <v>214</v>
      </c>
      <c r="C186" s="99" t="s">
        <v>215</v>
      </c>
      <c r="D186" s="100" t="s">
        <v>64</v>
      </c>
      <c r="E186" s="100" t="s">
        <v>65</v>
      </c>
      <c r="F186" s="99">
        <v>2263041750108</v>
      </c>
      <c r="G186" s="100" t="s">
        <v>64</v>
      </c>
      <c r="H186" s="100" t="s">
        <v>65</v>
      </c>
      <c r="I186" s="100" t="s">
        <v>66</v>
      </c>
      <c r="J186" s="100" t="s">
        <v>66</v>
      </c>
      <c r="K186" s="99">
        <v>0</v>
      </c>
      <c r="L186" s="99">
        <v>0</v>
      </c>
      <c r="M186" s="99">
        <v>0</v>
      </c>
      <c r="N186" s="99">
        <v>3</v>
      </c>
      <c r="O186" s="99">
        <v>3</v>
      </c>
      <c r="P186" s="99" t="s">
        <v>68</v>
      </c>
      <c r="Q186" s="99" t="s">
        <v>68</v>
      </c>
      <c r="R186" s="97"/>
    </row>
    <row r="187" spans="2:18" x14ac:dyDescent="0.25">
      <c r="B187" s="99" t="s">
        <v>177</v>
      </c>
      <c r="C187" s="99" t="s">
        <v>184</v>
      </c>
      <c r="D187" s="100" t="s">
        <v>64</v>
      </c>
      <c r="E187" s="100" t="s">
        <v>65</v>
      </c>
      <c r="F187" s="99">
        <v>2415700991610</v>
      </c>
      <c r="G187" s="100" t="s">
        <v>64</v>
      </c>
      <c r="H187" s="100" t="s">
        <v>65</v>
      </c>
      <c r="I187" s="100" t="s">
        <v>66</v>
      </c>
      <c r="J187" s="100" t="s">
        <v>66</v>
      </c>
      <c r="K187" s="99">
        <v>0</v>
      </c>
      <c r="L187" s="99">
        <v>0</v>
      </c>
      <c r="M187" s="99">
        <v>0</v>
      </c>
      <c r="N187" s="99">
        <v>3</v>
      </c>
      <c r="O187" s="99">
        <v>3</v>
      </c>
      <c r="P187" s="99" t="s">
        <v>68</v>
      </c>
      <c r="Q187" s="99" t="s">
        <v>68</v>
      </c>
      <c r="R187" s="97"/>
    </row>
    <row r="188" spans="2:18" x14ac:dyDescent="0.25">
      <c r="B188" s="99" t="s">
        <v>216</v>
      </c>
      <c r="C188" s="99" t="s">
        <v>217</v>
      </c>
      <c r="D188" s="100" t="s">
        <v>64</v>
      </c>
      <c r="E188" s="100" t="s">
        <v>65</v>
      </c>
      <c r="F188" s="99">
        <v>2491331720101</v>
      </c>
      <c r="G188" s="100" t="s">
        <v>64</v>
      </c>
      <c r="H188" s="100" t="s">
        <v>64</v>
      </c>
      <c r="I188" s="100" t="s">
        <v>65</v>
      </c>
      <c r="J188" s="100" t="s">
        <v>66</v>
      </c>
      <c r="K188" s="99">
        <v>0</v>
      </c>
      <c r="L188" s="99">
        <v>0</v>
      </c>
      <c r="M188" s="99">
        <v>0</v>
      </c>
      <c r="N188" s="99">
        <v>3</v>
      </c>
      <c r="O188" s="99">
        <v>3</v>
      </c>
      <c r="P188" s="99" t="s">
        <v>68</v>
      </c>
      <c r="Q188" s="99" t="s">
        <v>68</v>
      </c>
      <c r="R188" s="97"/>
    </row>
    <row r="189" spans="2:18" x14ac:dyDescent="0.25">
      <c r="B189" s="99" t="s">
        <v>218</v>
      </c>
      <c r="C189" s="99" t="s">
        <v>219</v>
      </c>
      <c r="D189" s="100" t="s">
        <v>65</v>
      </c>
      <c r="E189" s="100" t="s">
        <v>64</v>
      </c>
      <c r="F189" s="99">
        <v>3017448900101</v>
      </c>
      <c r="G189" s="100" t="s">
        <v>64</v>
      </c>
      <c r="H189" s="100" t="s">
        <v>65</v>
      </c>
      <c r="I189" s="100" t="s">
        <v>66</v>
      </c>
      <c r="J189" s="100" t="s">
        <v>66</v>
      </c>
      <c r="K189" s="99">
        <v>0</v>
      </c>
      <c r="L189" s="99">
        <v>0</v>
      </c>
      <c r="M189" s="99">
        <v>0</v>
      </c>
      <c r="N189" s="99">
        <v>3</v>
      </c>
      <c r="O189" s="99">
        <v>3</v>
      </c>
      <c r="P189" s="99" t="s">
        <v>68</v>
      </c>
      <c r="Q189" s="99" t="s">
        <v>68</v>
      </c>
      <c r="R189" s="97"/>
    </row>
    <row r="190" spans="2:18" x14ac:dyDescent="0.25">
      <c r="B190" s="99" t="s">
        <v>220</v>
      </c>
      <c r="C190" s="99" t="s">
        <v>221</v>
      </c>
      <c r="D190" s="100" t="s">
        <v>65</v>
      </c>
      <c r="E190" s="100" t="s">
        <v>64</v>
      </c>
      <c r="F190" s="99">
        <v>2328889300108</v>
      </c>
      <c r="G190" s="100" t="s">
        <v>64</v>
      </c>
      <c r="H190" s="100" t="s">
        <v>64</v>
      </c>
      <c r="I190" s="100" t="s">
        <v>65</v>
      </c>
      <c r="J190" s="100" t="s">
        <v>66</v>
      </c>
      <c r="K190" s="99">
        <v>0</v>
      </c>
      <c r="L190" s="99">
        <v>0</v>
      </c>
      <c r="M190" s="99">
        <v>0</v>
      </c>
      <c r="N190" s="99">
        <v>3</v>
      </c>
      <c r="O190" s="99">
        <v>3</v>
      </c>
      <c r="P190" s="99" t="s">
        <v>68</v>
      </c>
      <c r="Q190" s="99" t="s">
        <v>68</v>
      </c>
      <c r="R190" s="97"/>
    </row>
    <row r="191" spans="2:18" x14ac:dyDescent="0.25">
      <c r="B191" s="209">
        <v>0</v>
      </c>
      <c r="C191" s="209">
        <v>0</v>
      </c>
      <c r="D191" s="209" t="s">
        <v>64</v>
      </c>
      <c r="E191" s="209" t="s">
        <v>64</v>
      </c>
      <c r="F191" s="209">
        <v>0</v>
      </c>
      <c r="G191" s="209" t="s">
        <v>64</v>
      </c>
      <c r="H191" s="209" t="s">
        <v>64</v>
      </c>
      <c r="I191" s="209" t="s">
        <v>66</v>
      </c>
      <c r="J191" s="209" t="s">
        <v>66</v>
      </c>
      <c r="K191" s="209">
        <v>0</v>
      </c>
      <c r="L191" s="209">
        <v>0</v>
      </c>
      <c r="M191" s="209">
        <v>0</v>
      </c>
      <c r="N191" s="209">
        <v>0</v>
      </c>
      <c r="O191" s="209">
        <v>0</v>
      </c>
      <c r="P191" s="209">
        <v>0</v>
      </c>
      <c r="Q191" s="209">
        <v>0</v>
      </c>
      <c r="R191" s="209"/>
    </row>
    <row r="195" spans="2:16" ht="15.75" x14ac:dyDescent="0.25">
      <c r="B195" s="182" t="s">
        <v>0</v>
      </c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</row>
    <row r="196" spans="2:16" x14ac:dyDescent="0.25">
      <c r="B196" s="2" t="s">
        <v>1</v>
      </c>
      <c r="C196" s="183" t="s">
        <v>59</v>
      </c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3"/>
    </row>
    <row r="197" spans="2:16" x14ac:dyDescent="0.25">
      <c r="B197" s="4"/>
      <c r="C197" s="5"/>
      <c r="D197" s="5"/>
      <c r="E197" s="5"/>
      <c r="F197" s="6"/>
      <c r="G197" s="6"/>
      <c r="H197" s="6"/>
      <c r="I197" s="6"/>
      <c r="J197" s="5"/>
      <c r="K197" s="5"/>
      <c r="L197" s="5"/>
      <c r="M197" s="5"/>
      <c r="N197" s="5"/>
      <c r="O197" s="5"/>
      <c r="P197" s="7"/>
    </row>
    <row r="198" spans="2:16" x14ac:dyDescent="0.25">
      <c r="B198" s="2" t="s">
        <v>3</v>
      </c>
      <c r="C198" s="183" t="s">
        <v>52</v>
      </c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3"/>
    </row>
    <row r="199" spans="2:16" ht="15.75" thickBot="1" x14ac:dyDescent="0.3">
      <c r="B199" s="184" t="s">
        <v>5</v>
      </c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9"/>
    </row>
    <row r="200" spans="2:16" ht="15.75" thickBot="1" x14ac:dyDescent="0.3">
      <c r="B200" s="185" t="s">
        <v>6</v>
      </c>
      <c r="C200" s="186"/>
      <c r="D200" s="186"/>
      <c r="E200" s="186"/>
      <c r="F200" s="186"/>
      <c r="G200" s="187"/>
      <c r="H200" s="185" t="s">
        <v>7</v>
      </c>
      <c r="I200" s="186"/>
      <c r="J200" s="187"/>
      <c r="K200" s="188" t="s">
        <v>8</v>
      </c>
      <c r="L200" s="189"/>
      <c r="M200" s="189"/>
      <c r="N200" s="188" t="s">
        <v>9</v>
      </c>
      <c r="O200" s="190"/>
      <c r="P200" s="9"/>
    </row>
    <row r="201" spans="2:16" ht="39" thickBot="1" x14ac:dyDescent="0.3">
      <c r="B201" s="11" t="s">
        <v>10</v>
      </c>
      <c r="C201" s="12" t="s">
        <v>11</v>
      </c>
      <c r="D201" s="12" t="s">
        <v>12</v>
      </c>
      <c r="E201" s="12" t="s">
        <v>13</v>
      </c>
      <c r="F201" s="12" t="s">
        <v>14</v>
      </c>
      <c r="G201" s="13" t="s">
        <v>15</v>
      </c>
      <c r="H201" s="11" t="s">
        <v>16</v>
      </c>
      <c r="I201" s="14" t="s">
        <v>17</v>
      </c>
      <c r="J201" s="13" t="s">
        <v>18</v>
      </c>
      <c r="K201" s="15" t="s">
        <v>19</v>
      </c>
      <c r="L201" s="16" t="s">
        <v>20</v>
      </c>
      <c r="M201" s="17" t="s">
        <v>21</v>
      </c>
      <c r="N201" s="191" t="s">
        <v>22</v>
      </c>
      <c r="O201" s="192"/>
      <c r="P201" s="18"/>
    </row>
    <row r="202" spans="2:16" x14ac:dyDescent="0.25">
      <c r="B202" s="19">
        <v>13</v>
      </c>
      <c r="C202" s="20"/>
      <c r="D202" s="20"/>
      <c r="E202" s="21" t="s">
        <v>23</v>
      </c>
      <c r="F202" s="22"/>
      <c r="G202" s="23" t="s">
        <v>49</v>
      </c>
      <c r="H202" s="24" t="s">
        <v>61</v>
      </c>
      <c r="I202" s="25" t="s">
        <v>358</v>
      </c>
      <c r="J202" s="26">
        <v>108216.71</v>
      </c>
      <c r="K202" s="27">
        <v>1602696</v>
      </c>
      <c r="L202" s="27">
        <v>1668096</v>
      </c>
      <c r="M202" s="27">
        <v>135579</v>
      </c>
      <c r="N202" s="193"/>
      <c r="O202" s="194"/>
      <c r="P202" s="28"/>
    </row>
    <row r="203" spans="2:16" x14ac:dyDescent="0.25">
      <c r="B203" s="29"/>
      <c r="C203" s="30"/>
      <c r="D203" s="30"/>
      <c r="E203" s="21"/>
      <c r="F203" s="22"/>
      <c r="G203" s="23"/>
      <c r="H203" s="24"/>
      <c r="I203" s="25"/>
      <c r="J203" s="26"/>
      <c r="K203" s="31"/>
      <c r="L203" s="32"/>
      <c r="M203" s="33"/>
      <c r="N203" s="180"/>
      <c r="O203" s="181"/>
      <c r="P203" s="28"/>
    </row>
    <row r="204" spans="2:16" x14ac:dyDescent="0.25">
      <c r="B204" s="29"/>
      <c r="C204" s="30"/>
      <c r="D204" s="30"/>
      <c r="E204" s="21"/>
      <c r="F204" s="22"/>
      <c r="G204" s="23"/>
      <c r="H204" s="24"/>
      <c r="I204" s="25"/>
      <c r="J204" s="26"/>
      <c r="K204" s="31"/>
      <c r="L204" s="32"/>
      <c r="M204" s="33"/>
      <c r="N204" s="180"/>
      <c r="O204" s="181"/>
      <c r="P204" s="28"/>
    </row>
    <row r="205" spans="2:16" x14ac:dyDescent="0.25">
      <c r="B205" s="29"/>
      <c r="C205" s="30"/>
      <c r="D205" s="30"/>
      <c r="E205" s="21"/>
      <c r="F205" s="22"/>
      <c r="G205" s="23"/>
      <c r="H205" s="24"/>
      <c r="I205" s="25"/>
      <c r="J205" s="26"/>
      <c r="K205" s="31"/>
      <c r="L205" s="32"/>
      <c r="M205" s="33"/>
      <c r="N205" s="180"/>
      <c r="O205" s="181"/>
      <c r="P205" s="28"/>
    </row>
    <row r="206" spans="2:16" x14ac:dyDescent="0.25">
      <c r="B206" s="29"/>
      <c r="C206" s="30"/>
      <c r="D206" s="30"/>
      <c r="E206" s="34"/>
      <c r="F206" s="35"/>
      <c r="G206" s="36"/>
      <c r="H206" s="37"/>
      <c r="I206" s="38"/>
      <c r="J206" s="39"/>
      <c r="K206" s="40"/>
      <c r="L206" s="41"/>
      <c r="M206" s="42"/>
      <c r="N206" s="180"/>
      <c r="O206" s="181"/>
      <c r="P206" s="28"/>
    </row>
    <row r="207" spans="2:16" ht="15.75" thickBot="1" x14ac:dyDescent="0.3">
      <c r="B207" s="43"/>
      <c r="C207" s="44"/>
      <c r="D207" s="44"/>
      <c r="E207" s="45"/>
      <c r="F207" s="46"/>
      <c r="G207" s="47"/>
      <c r="H207" s="48"/>
      <c r="I207" s="49"/>
      <c r="J207" s="50"/>
      <c r="K207" s="51"/>
      <c r="L207" s="52"/>
      <c r="M207" s="53"/>
      <c r="N207" s="195"/>
      <c r="O207" s="196"/>
      <c r="P207" s="28"/>
    </row>
    <row r="210" spans="2:18" x14ac:dyDescent="0.25">
      <c r="B210" s="56"/>
      <c r="C210" s="197" t="s">
        <v>26</v>
      </c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56"/>
    </row>
    <row r="211" spans="2:18" ht="15.75" thickBot="1" x14ac:dyDescent="0.3">
      <c r="B211" s="198" t="s">
        <v>27</v>
      </c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88"/>
    </row>
    <row r="212" spans="2:18" ht="15.75" thickBot="1" x14ac:dyDescent="0.3">
      <c r="B212" s="199" t="s">
        <v>28</v>
      </c>
      <c r="C212" s="199"/>
      <c r="D212" s="199"/>
      <c r="E212" s="199"/>
      <c r="F212" s="200"/>
      <c r="G212" s="185" t="s">
        <v>29</v>
      </c>
      <c r="H212" s="186"/>
      <c r="I212" s="186"/>
      <c r="J212" s="187"/>
      <c r="K212" s="186" t="s">
        <v>30</v>
      </c>
      <c r="L212" s="186"/>
      <c r="M212" s="186"/>
      <c r="N212" s="186"/>
      <c r="O212" s="187"/>
      <c r="P212" s="185" t="s">
        <v>31</v>
      </c>
      <c r="Q212" s="187"/>
      <c r="R212" s="89"/>
    </row>
    <row r="213" spans="2:18" ht="51.75" thickBot="1" x14ac:dyDescent="0.3">
      <c r="B213" s="201" t="s">
        <v>32</v>
      </c>
      <c r="C213" s="202"/>
      <c r="D213" s="57" t="s">
        <v>33</v>
      </c>
      <c r="E213" s="58" t="s">
        <v>34</v>
      </c>
      <c r="F213" s="13" t="s">
        <v>35</v>
      </c>
      <c r="G213" s="11" t="s">
        <v>36</v>
      </c>
      <c r="H213" s="59" t="s">
        <v>37</v>
      </c>
      <c r="I213" s="17" t="s">
        <v>38</v>
      </c>
      <c r="J213" s="13" t="s">
        <v>39</v>
      </c>
      <c r="K213" s="60" t="s">
        <v>40</v>
      </c>
      <c r="L213" s="57" t="s">
        <v>41</v>
      </c>
      <c r="M213" s="57" t="s">
        <v>42</v>
      </c>
      <c r="N213" s="58" t="s">
        <v>43</v>
      </c>
      <c r="O213" s="61" t="s">
        <v>44</v>
      </c>
      <c r="P213" s="62" t="s">
        <v>45</v>
      </c>
      <c r="Q213" s="63" t="s">
        <v>46</v>
      </c>
      <c r="R213" s="95"/>
    </row>
    <row r="214" spans="2:18" x14ac:dyDescent="0.25">
      <c r="B214" s="64" t="s">
        <v>359</v>
      </c>
      <c r="C214" s="65" t="s">
        <v>360</v>
      </c>
      <c r="D214" s="66" t="s">
        <v>64</v>
      </c>
      <c r="E214" s="66" t="s">
        <v>65</v>
      </c>
      <c r="F214" s="67">
        <v>3447331060101</v>
      </c>
      <c r="G214" s="66" t="s">
        <v>64</v>
      </c>
      <c r="H214" s="66" t="s">
        <v>64</v>
      </c>
      <c r="I214" s="66" t="s">
        <v>65</v>
      </c>
      <c r="J214" s="66" t="s">
        <v>66</v>
      </c>
      <c r="K214" s="68">
        <v>0</v>
      </c>
      <c r="L214" s="68">
        <v>0</v>
      </c>
      <c r="M214" s="68">
        <v>0</v>
      </c>
      <c r="N214" s="68" t="s">
        <v>67</v>
      </c>
      <c r="O214" s="68">
        <v>0</v>
      </c>
      <c r="P214" s="68" t="s">
        <v>68</v>
      </c>
      <c r="Q214" s="68" t="s">
        <v>68</v>
      </c>
      <c r="R214" s="64"/>
    </row>
    <row r="215" spans="2:18" x14ac:dyDescent="0.25">
      <c r="B215" s="64" t="s">
        <v>350</v>
      </c>
      <c r="C215" s="65" t="s">
        <v>361</v>
      </c>
      <c r="D215" s="66" t="s">
        <v>64</v>
      </c>
      <c r="E215" s="66" t="s">
        <v>65</v>
      </c>
      <c r="F215" s="67">
        <v>1970204961415</v>
      </c>
      <c r="G215" s="66" t="s">
        <v>64</v>
      </c>
      <c r="H215" s="66" t="s">
        <v>64</v>
      </c>
      <c r="I215" s="66" t="s">
        <v>65</v>
      </c>
      <c r="J215" s="66" t="s">
        <v>66</v>
      </c>
      <c r="K215" s="68">
        <v>0</v>
      </c>
      <c r="L215" s="68">
        <v>0</v>
      </c>
      <c r="M215" s="68">
        <v>0</v>
      </c>
      <c r="N215" s="68" t="s">
        <v>67</v>
      </c>
      <c r="O215" s="68">
        <v>0</v>
      </c>
      <c r="P215" s="68" t="s">
        <v>68</v>
      </c>
      <c r="Q215" s="68" t="s">
        <v>68</v>
      </c>
      <c r="R215" s="64"/>
    </row>
    <row r="216" spans="2:18" x14ac:dyDescent="0.25">
      <c r="B216" s="64" t="s">
        <v>362</v>
      </c>
      <c r="C216" s="65" t="s">
        <v>363</v>
      </c>
      <c r="D216" s="66" t="s">
        <v>64</v>
      </c>
      <c r="E216" s="66" t="s">
        <v>65</v>
      </c>
      <c r="F216" s="67">
        <v>2299407571908</v>
      </c>
      <c r="G216" s="66" t="s">
        <v>64</v>
      </c>
      <c r="H216" s="66" t="s">
        <v>65</v>
      </c>
      <c r="I216" s="66" t="s">
        <v>66</v>
      </c>
      <c r="J216" s="66" t="s">
        <v>66</v>
      </c>
      <c r="K216" s="68">
        <v>0</v>
      </c>
      <c r="L216" s="68">
        <v>0</v>
      </c>
      <c r="M216" s="68">
        <v>0</v>
      </c>
      <c r="N216" s="68" t="s">
        <v>67</v>
      </c>
      <c r="O216" s="68">
        <v>0</v>
      </c>
      <c r="P216" s="68" t="s">
        <v>68</v>
      </c>
      <c r="Q216" s="68" t="s">
        <v>68</v>
      </c>
      <c r="R216" s="64"/>
    </row>
    <row r="217" spans="2:18" x14ac:dyDescent="0.25">
      <c r="B217" s="64" t="s">
        <v>123</v>
      </c>
      <c r="C217" s="65" t="s">
        <v>327</v>
      </c>
      <c r="D217" s="66" t="s">
        <v>64</v>
      </c>
      <c r="E217" s="66" t="s">
        <v>65</v>
      </c>
      <c r="F217" s="67">
        <v>2254805811406</v>
      </c>
      <c r="G217" s="66" t="s">
        <v>64</v>
      </c>
      <c r="H217" s="66" t="s">
        <v>64</v>
      </c>
      <c r="I217" s="66" t="s">
        <v>65</v>
      </c>
      <c r="J217" s="66" t="s">
        <v>66</v>
      </c>
      <c r="K217" s="68">
        <v>0</v>
      </c>
      <c r="L217" s="68">
        <v>0</v>
      </c>
      <c r="M217" s="68">
        <v>0</v>
      </c>
      <c r="N217" s="68" t="s">
        <v>67</v>
      </c>
      <c r="O217" s="68">
        <v>0</v>
      </c>
      <c r="P217" s="68" t="s">
        <v>68</v>
      </c>
      <c r="Q217" s="68" t="s">
        <v>68</v>
      </c>
      <c r="R217" s="64"/>
    </row>
    <row r="218" spans="2:18" x14ac:dyDescent="0.25">
      <c r="B218" s="64" t="s">
        <v>364</v>
      </c>
      <c r="C218" s="65" t="s">
        <v>365</v>
      </c>
      <c r="D218" s="66" t="s">
        <v>64</v>
      </c>
      <c r="E218" s="66" t="s">
        <v>65</v>
      </c>
      <c r="F218" s="67">
        <v>2501062481601</v>
      </c>
      <c r="G218" s="66" t="s">
        <v>64</v>
      </c>
      <c r="H218" s="66" t="s">
        <v>65</v>
      </c>
      <c r="I218" s="66" t="s">
        <v>66</v>
      </c>
      <c r="J218" s="66" t="s">
        <v>66</v>
      </c>
      <c r="K218" s="68">
        <v>0</v>
      </c>
      <c r="L218" s="68">
        <v>0</v>
      </c>
      <c r="M218" s="68">
        <v>0</v>
      </c>
      <c r="N218" s="68" t="s">
        <v>67</v>
      </c>
      <c r="O218" s="68">
        <v>0</v>
      </c>
      <c r="P218" s="68" t="s">
        <v>68</v>
      </c>
      <c r="Q218" s="68" t="s">
        <v>68</v>
      </c>
      <c r="R218" s="64"/>
    </row>
    <row r="219" spans="2:18" x14ac:dyDescent="0.25">
      <c r="B219" s="64" t="s">
        <v>366</v>
      </c>
      <c r="C219" s="65" t="s">
        <v>321</v>
      </c>
      <c r="D219" s="66" t="s">
        <v>64</v>
      </c>
      <c r="E219" s="66" t="s">
        <v>65</v>
      </c>
      <c r="F219" s="67">
        <v>2116705101601</v>
      </c>
      <c r="G219" s="66" t="s">
        <v>64</v>
      </c>
      <c r="H219" s="66" t="s">
        <v>65</v>
      </c>
      <c r="I219" s="66" t="s">
        <v>66</v>
      </c>
      <c r="J219" s="66" t="s">
        <v>66</v>
      </c>
      <c r="K219" s="68">
        <v>0</v>
      </c>
      <c r="L219" s="68">
        <v>0</v>
      </c>
      <c r="M219" s="68">
        <v>0</v>
      </c>
      <c r="N219" s="68" t="s">
        <v>67</v>
      </c>
      <c r="O219" s="68">
        <v>0</v>
      </c>
      <c r="P219" s="68" t="s">
        <v>68</v>
      </c>
      <c r="Q219" s="68" t="s">
        <v>68</v>
      </c>
      <c r="R219" s="64"/>
    </row>
    <row r="220" spans="2:18" x14ac:dyDescent="0.25">
      <c r="B220" s="64" t="s">
        <v>367</v>
      </c>
      <c r="C220" s="65" t="s">
        <v>368</v>
      </c>
      <c r="D220" s="66" t="s">
        <v>65</v>
      </c>
      <c r="E220" s="66" t="s">
        <v>64</v>
      </c>
      <c r="F220" s="67">
        <v>2672519200101</v>
      </c>
      <c r="G220" s="66" t="s">
        <v>64</v>
      </c>
      <c r="H220" s="66" t="s">
        <v>64</v>
      </c>
      <c r="I220" s="66" t="s">
        <v>65</v>
      </c>
      <c r="J220" s="66" t="s">
        <v>66</v>
      </c>
      <c r="K220" s="68">
        <v>0</v>
      </c>
      <c r="L220" s="68">
        <v>0</v>
      </c>
      <c r="M220" s="68">
        <v>0</v>
      </c>
      <c r="N220" s="68" t="s">
        <v>67</v>
      </c>
      <c r="O220" s="68">
        <v>0</v>
      </c>
      <c r="P220" s="68" t="s">
        <v>68</v>
      </c>
      <c r="Q220" s="68" t="s">
        <v>68</v>
      </c>
      <c r="R220" s="64"/>
    </row>
    <row r="221" spans="2:18" x14ac:dyDescent="0.25">
      <c r="B221" s="64" t="s">
        <v>369</v>
      </c>
      <c r="C221" s="65" t="s">
        <v>370</v>
      </c>
      <c r="D221" s="66" t="s">
        <v>64</v>
      </c>
      <c r="E221" s="66" t="s">
        <v>65</v>
      </c>
      <c r="F221" s="67">
        <v>2858702621609</v>
      </c>
      <c r="G221" s="66" t="s">
        <v>64</v>
      </c>
      <c r="H221" s="66" t="s">
        <v>65</v>
      </c>
      <c r="I221" s="66" t="s">
        <v>66</v>
      </c>
      <c r="J221" s="66" t="s">
        <v>66</v>
      </c>
      <c r="K221" s="68">
        <v>0</v>
      </c>
      <c r="L221" s="68">
        <v>0</v>
      </c>
      <c r="M221" s="68">
        <v>0</v>
      </c>
      <c r="N221" s="68" t="s">
        <v>67</v>
      </c>
      <c r="O221" s="68">
        <v>0</v>
      </c>
      <c r="P221" s="68" t="s">
        <v>68</v>
      </c>
      <c r="Q221" s="68" t="s">
        <v>68</v>
      </c>
      <c r="R221" s="64"/>
    </row>
    <row r="222" spans="2:18" x14ac:dyDescent="0.25">
      <c r="B222" s="64" t="s">
        <v>325</v>
      </c>
      <c r="C222" s="65" t="s">
        <v>371</v>
      </c>
      <c r="D222" s="66" t="s">
        <v>64</v>
      </c>
      <c r="E222" s="66" t="s">
        <v>65</v>
      </c>
      <c r="F222" s="67">
        <v>2293511900803</v>
      </c>
      <c r="G222" s="66" t="s">
        <v>64</v>
      </c>
      <c r="H222" s="66" t="s">
        <v>65</v>
      </c>
      <c r="I222" s="66" t="s">
        <v>66</v>
      </c>
      <c r="J222" s="66" t="s">
        <v>66</v>
      </c>
      <c r="K222" s="68">
        <v>0</v>
      </c>
      <c r="L222" s="68">
        <v>0</v>
      </c>
      <c r="M222" s="68">
        <v>0</v>
      </c>
      <c r="N222" s="68" t="s">
        <v>67</v>
      </c>
      <c r="O222" s="68">
        <v>0</v>
      </c>
      <c r="P222" s="68" t="s">
        <v>68</v>
      </c>
      <c r="Q222" s="68" t="s">
        <v>68</v>
      </c>
      <c r="R222" s="64"/>
    </row>
    <row r="223" spans="2:18" x14ac:dyDescent="0.25">
      <c r="B223" s="64" t="s">
        <v>296</v>
      </c>
      <c r="C223" s="65" t="s">
        <v>297</v>
      </c>
      <c r="D223" s="66" t="s">
        <v>64</v>
      </c>
      <c r="E223" s="66" t="s">
        <v>65</v>
      </c>
      <c r="F223" s="67">
        <v>2526720541801</v>
      </c>
      <c r="G223" s="66" t="s">
        <v>64</v>
      </c>
      <c r="H223" s="66" t="s">
        <v>64</v>
      </c>
      <c r="I223" s="66" t="s">
        <v>65</v>
      </c>
      <c r="J223" s="66" t="s">
        <v>66</v>
      </c>
      <c r="K223" s="68">
        <v>0</v>
      </c>
      <c r="L223" s="68">
        <v>0</v>
      </c>
      <c r="M223" s="68">
        <v>0</v>
      </c>
      <c r="N223" s="68" t="s">
        <v>67</v>
      </c>
      <c r="O223" s="68">
        <v>0</v>
      </c>
      <c r="P223" s="68" t="s">
        <v>68</v>
      </c>
      <c r="Q223" s="68" t="s">
        <v>68</v>
      </c>
      <c r="R223" s="64"/>
    </row>
    <row r="224" spans="2:18" x14ac:dyDescent="0.25">
      <c r="B224" s="64" t="s">
        <v>369</v>
      </c>
      <c r="C224" s="65" t="s">
        <v>314</v>
      </c>
      <c r="D224" s="66" t="s">
        <v>64</v>
      </c>
      <c r="E224" s="66" t="s">
        <v>65</v>
      </c>
      <c r="F224" s="67">
        <v>2810681000101</v>
      </c>
      <c r="G224" s="66" t="s">
        <v>64</v>
      </c>
      <c r="H224" s="66" t="s">
        <v>64</v>
      </c>
      <c r="I224" s="66" t="s">
        <v>65</v>
      </c>
      <c r="J224" s="66" t="s">
        <v>66</v>
      </c>
      <c r="K224" s="68">
        <v>0</v>
      </c>
      <c r="L224" s="68">
        <v>0</v>
      </c>
      <c r="M224" s="68">
        <v>0</v>
      </c>
      <c r="N224" s="68" t="s">
        <v>67</v>
      </c>
      <c r="O224" s="68">
        <v>0</v>
      </c>
      <c r="P224" s="68" t="s">
        <v>68</v>
      </c>
      <c r="Q224" s="68" t="s">
        <v>68</v>
      </c>
      <c r="R224" s="64"/>
    </row>
    <row r="225" spans="2:18" x14ac:dyDescent="0.25">
      <c r="B225" s="64" t="s">
        <v>372</v>
      </c>
      <c r="C225" s="65" t="s">
        <v>373</v>
      </c>
      <c r="D225" s="66" t="s">
        <v>64</v>
      </c>
      <c r="E225" s="66" t="s">
        <v>65</v>
      </c>
      <c r="F225" s="67">
        <v>1594630171406</v>
      </c>
      <c r="G225" s="66" t="s">
        <v>64</v>
      </c>
      <c r="H225" s="66" t="s">
        <v>64</v>
      </c>
      <c r="I225" s="66" t="s">
        <v>65</v>
      </c>
      <c r="J225" s="66" t="s">
        <v>66</v>
      </c>
      <c r="K225" s="68">
        <v>0</v>
      </c>
      <c r="L225" s="68">
        <v>0</v>
      </c>
      <c r="M225" s="68">
        <v>0</v>
      </c>
      <c r="N225" s="68" t="s">
        <v>67</v>
      </c>
      <c r="O225" s="68">
        <v>0</v>
      </c>
      <c r="P225" s="68" t="s">
        <v>68</v>
      </c>
      <c r="Q225" s="68" t="s">
        <v>68</v>
      </c>
      <c r="R225" s="64"/>
    </row>
    <row r="226" spans="2:18" x14ac:dyDescent="0.25">
      <c r="B226" s="64" t="s">
        <v>346</v>
      </c>
      <c r="C226" s="65" t="s">
        <v>347</v>
      </c>
      <c r="D226" s="66" t="s">
        <v>64</v>
      </c>
      <c r="E226" s="66" t="s">
        <v>65</v>
      </c>
      <c r="F226" s="67">
        <v>1633352141406</v>
      </c>
      <c r="G226" s="66" t="s">
        <v>64</v>
      </c>
      <c r="H226" s="66" t="s">
        <v>64</v>
      </c>
      <c r="I226" s="66" t="s">
        <v>66</v>
      </c>
      <c r="J226" s="66" t="s">
        <v>65</v>
      </c>
      <c r="K226" s="68">
        <v>0</v>
      </c>
      <c r="L226" s="68">
        <v>0</v>
      </c>
      <c r="M226" s="68">
        <v>0</v>
      </c>
      <c r="N226" s="68" t="s">
        <v>67</v>
      </c>
      <c r="O226" s="68">
        <v>0</v>
      </c>
      <c r="P226" s="68" t="s">
        <v>68</v>
      </c>
      <c r="Q226" s="68" t="s">
        <v>68</v>
      </c>
      <c r="R226" s="64"/>
    </row>
    <row r="227" spans="2:18" x14ac:dyDescent="0.25">
      <c r="B227" s="64" t="s">
        <v>374</v>
      </c>
      <c r="C227" s="65" t="s">
        <v>375</v>
      </c>
      <c r="D227" s="66" t="s">
        <v>64</v>
      </c>
      <c r="E227" s="66" t="s">
        <v>65</v>
      </c>
      <c r="F227" s="67">
        <v>1976586521413</v>
      </c>
      <c r="G227" s="66" t="s">
        <v>64</v>
      </c>
      <c r="H227" s="66" t="s">
        <v>64</v>
      </c>
      <c r="I227" s="66" t="s">
        <v>65</v>
      </c>
      <c r="J227" s="66" t="s">
        <v>66</v>
      </c>
      <c r="K227" s="68">
        <v>0</v>
      </c>
      <c r="L227" s="68">
        <v>0</v>
      </c>
      <c r="M227" s="68">
        <v>0</v>
      </c>
      <c r="N227" s="68" t="s">
        <v>67</v>
      </c>
      <c r="O227" s="68">
        <v>0</v>
      </c>
      <c r="P227" s="68" t="s">
        <v>68</v>
      </c>
      <c r="Q227" s="68" t="s">
        <v>68</v>
      </c>
      <c r="R227" s="64"/>
    </row>
    <row r="228" spans="2:18" x14ac:dyDescent="0.25">
      <c r="B228" s="64" t="s">
        <v>315</v>
      </c>
      <c r="C228" s="65" t="s">
        <v>190</v>
      </c>
      <c r="D228" s="66" t="s">
        <v>64</v>
      </c>
      <c r="E228" s="66" t="s">
        <v>65</v>
      </c>
      <c r="F228" s="67">
        <v>2737152320101</v>
      </c>
      <c r="G228" s="66" t="s">
        <v>64</v>
      </c>
      <c r="H228" s="66" t="s">
        <v>64</v>
      </c>
      <c r="I228" s="66" t="s">
        <v>65</v>
      </c>
      <c r="J228" s="66" t="s">
        <v>66</v>
      </c>
      <c r="K228" s="68">
        <v>0</v>
      </c>
      <c r="L228" s="68">
        <v>0</v>
      </c>
      <c r="M228" s="68">
        <v>0</v>
      </c>
      <c r="N228" s="68" t="s">
        <v>67</v>
      </c>
      <c r="O228" s="68">
        <v>0</v>
      </c>
      <c r="P228" s="68" t="s">
        <v>68</v>
      </c>
      <c r="Q228" s="68" t="s">
        <v>68</v>
      </c>
      <c r="R228" s="64"/>
    </row>
    <row r="229" spans="2:18" x14ac:dyDescent="0.25">
      <c r="B229" s="64" t="s">
        <v>376</v>
      </c>
      <c r="C229" s="65" t="s">
        <v>295</v>
      </c>
      <c r="D229" s="66" t="s">
        <v>64</v>
      </c>
      <c r="E229" s="66" t="s">
        <v>65</v>
      </c>
      <c r="F229" s="67">
        <v>1617788361420</v>
      </c>
      <c r="G229" s="66" t="s">
        <v>64</v>
      </c>
      <c r="H229" s="66" t="s">
        <v>64</v>
      </c>
      <c r="I229" s="66" t="s">
        <v>65</v>
      </c>
      <c r="J229" s="66" t="s">
        <v>66</v>
      </c>
      <c r="K229" s="68">
        <v>0</v>
      </c>
      <c r="L229" s="68">
        <v>0</v>
      </c>
      <c r="M229" s="68">
        <v>0</v>
      </c>
      <c r="N229" s="68" t="s">
        <v>67</v>
      </c>
      <c r="O229" s="68">
        <v>0</v>
      </c>
      <c r="P229" s="68" t="s">
        <v>68</v>
      </c>
      <c r="Q229" s="68" t="s">
        <v>68</v>
      </c>
      <c r="R229" s="64"/>
    </row>
    <row r="230" spans="2:18" x14ac:dyDescent="0.25">
      <c r="B230" s="64" t="s">
        <v>214</v>
      </c>
      <c r="C230" s="65" t="s">
        <v>377</v>
      </c>
      <c r="D230" s="66" t="s">
        <v>64</v>
      </c>
      <c r="E230" s="66" t="s">
        <v>65</v>
      </c>
      <c r="F230" s="67">
        <v>2499147270101</v>
      </c>
      <c r="G230" s="66" t="s">
        <v>64</v>
      </c>
      <c r="H230" s="66" t="s">
        <v>64</v>
      </c>
      <c r="I230" s="66" t="s">
        <v>65</v>
      </c>
      <c r="J230" s="66" t="s">
        <v>66</v>
      </c>
      <c r="K230" s="68">
        <v>0</v>
      </c>
      <c r="L230" s="68">
        <v>0</v>
      </c>
      <c r="M230" s="68">
        <v>0</v>
      </c>
      <c r="N230" s="68" t="s">
        <v>67</v>
      </c>
      <c r="O230" s="68">
        <v>0</v>
      </c>
      <c r="P230" s="68" t="s">
        <v>68</v>
      </c>
      <c r="Q230" s="68" t="s">
        <v>68</v>
      </c>
      <c r="R230" s="64"/>
    </row>
    <row r="231" spans="2:18" x14ac:dyDescent="0.25">
      <c r="B231" s="64" t="s">
        <v>105</v>
      </c>
      <c r="C231" s="65" t="s">
        <v>295</v>
      </c>
      <c r="D231" s="66" t="s">
        <v>64</v>
      </c>
      <c r="E231" s="66" t="s">
        <v>65</v>
      </c>
      <c r="F231" s="67">
        <v>2437892701608</v>
      </c>
      <c r="G231" s="66" t="s">
        <v>64</v>
      </c>
      <c r="H231" s="66" t="s">
        <v>64</v>
      </c>
      <c r="I231" s="66" t="s">
        <v>65</v>
      </c>
      <c r="J231" s="66" t="s">
        <v>66</v>
      </c>
      <c r="K231" s="68">
        <v>0</v>
      </c>
      <c r="L231" s="68">
        <v>0</v>
      </c>
      <c r="M231" s="68">
        <v>0</v>
      </c>
      <c r="N231" s="68" t="s">
        <v>67</v>
      </c>
      <c r="O231" s="68">
        <v>0</v>
      </c>
      <c r="P231" s="68" t="s">
        <v>68</v>
      </c>
      <c r="Q231" s="68" t="s">
        <v>68</v>
      </c>
      <c r="R231" s="64"/>
    </row>
    <row r="232" spans="2:18" x14ac:dyDescent="0.25">
      <c r="B232" s="64" t="s">
        <v>101</v>
      </c>
      <c r="C232" s="65" t="s">
        <v>305</v>
      </c>
      <c r="D232" s="66" t="s">
        <v>64</v>
      </c>
      <c r="E232" s="66" t="s">
        <v>65</v>
      </c>
      <c r="F232" s="67">
        <v>1939971931406</v>
      </c>
      <c r="G232" s="66" t="s">
        <v>64</v>
      </c>
      <c r="H232" s="66" t="s">
        <v>65</v>
      </c>
      <c r="I232" s="66" t="s">
        <v>66</v>
      </c>
      <c r="J232" s="66" t="s">
        <v>66</v>
      </c>
      <c r="K232" s="68">
        <v>0</v>
      </c>
      <c r="L232" s="68">
        <v>0</v>
      </c>
      <c r="M232" s="68">
        <v>0</v>
      </c>
      <c r="N232" s="68" t="s">
        <v>67</v>
      </c>
      <c r="O232" s="68">
        <v>0</v>
      </c>
      <c r="P232" s="68" t="s">
        <v>68</v>
      </c>
      <c r="Q232" s="68" t="s">
        <v>68</v>
      </c>
      <c r="R232" s="64"/>
    </row>
    <row r="233" spans="2:18" x14ac:dyDescent="0.25">
      <c r="B233" s="64" t="s">
        <v>89</v>
      </c>
      <c r="C233" s="65" t="s">
        <v>313</v>
      </c>
      <c r="D233" s="66" t="s">
        <v>64</v>
      </c>
      <c r="E233" s="66" t="s">
        <v>65</v>
      </c>
      <c r="F233" s="67">
        <v>2501563421607</v>
      </c>
      <c r="G233" s="66" t="s">
        <v>64</v>
      </c>
      <c r="H233" s="66" t="s">
        <v>65</v>
      </c>
      <c r="I233" s="66" t="s">
        <v>66</v>
      </c>
      <c r="J233" s="66" t="s">
        <v>66</v>
      </c>
      <c r="K233" s="68">
        <v>0</v>
      </c>
      <c r="L233" s="68">
        <v>0</v>
      </c>
      <c r="M233" s="68">
        <v>0</v>
      </c>
      <c r="N233" s="68" t="s">
        <v>67</v>
      </c>
      <c r="O233" s="68">
        <v>0</v>
      </c>
      <c r="P233" s="68" t="s">
        <v>68</v>
      </c>
      <c r="Q233" s="68" t="s">
        <v>68</v>
      </c>
      <c r="R233" s="64"/>
    </row>
    <row r="234" spans="2:18" x14ac:dyDescent="0.25">
      <c r="B234" s="64" t="s">
        <v>378</v>
      </c>
      <c r="C234" s="65" t="s">
        <v>379</v>
      </c>
      <c r="D234" s="66" t="s">
        <v>64</v>
      </c>
      <c r="E234" s="66" t="s">
        <v>65</v>
      </c>
      <c r="F234" s="67">
        <v>2447714560611</v>
      </c>
      <c r="G234" s="66" t="s">
        <v>64</v>
      </c>
      <c r="H234" s="66" t="s">
        <v>64</v>
      </c>
      <c r="I234" s="66" t="s">
        <v>65</v>
      </c>
      <c r="J234" s="66" t="s">
        <v>66</v>
      </c>
      <c r="K234" s="68">
        <v>0</v>
      </c>
      <c r="L234" s="68">
        <v>0</v>
      </c>
      <c r="M234" s="68">
        <v>0</v>
      </c>
      <c r="N234" s="68" t="s">
        <v>67</v>
      </c>
      <c r="O234" s="68">
        <v>0</v>
      </c>
      <c r="P234" s="68" t="s">
        <v>68</v>
      </c>
      <c r="Q234" s="68" t="s">
        <v>68</v>
      </c>
      <c r="R234" s="64"/>
    </row>
    <row r="235" spans="2:18" x14ac:dyDescent="0.25">
      <c r="B235" s="64" t="s">
        <v>346</v>
      </c>
      <c r="C235" s="65" t="s">
        <v>380</v>
      </c>
      <c r="D235" s="66" t="s">
        <v>64</v>
      </c>
      <c r="E235" s="66" t="s">
        <v>65</v>
      </c>
      <c r="F235" s="67">
        <v>2301711840101</v>
      </c>
      <c r="G235" s="66" t="s">
        <v>64</v>
      </c>
      <c r="H235" s="66" t="s">
        <v>65</v>
      </c>
      <c r="I235" s="66" t="s">
        <v>66</v>
      </c>
      <c r="J235" s="66" t="s">
        <v>66</v>
      </c>
      <c r="K235" s="68">
        <v>0</v>
      </c>
      <c r="L235" s="68">
        <v>0</v>
      </c>
      <c r="M235" s="68">
        <v>0</v>
      </c>
      <c r="N235" s="68" t="s">
        <v>67</v>
      </c>
      <c r="O235" s="68">
        <v>0</v>
      </c>
      <c r="P235" s="68" t="s">
        <v>68</v>
      </c>
      <c r="Q235" s="68" t="s">
        <v>68</v>
      </c>
      <c r="R235" s="64"/>
    </row>
    <row r="236" spans="2:18" x14ac:dyDescent="0.25">
      <c r="B236" s="64" t="s">
        <v>189</v>
      </c>
      <c r="C236" s="65" t="s">
        <v>381</v>
      </c>
      <c r="D236" s="66" t="s">
        <v>64</v>
      </c>
      <c r="E236" s="66" t="s">
        <v>65</v>
      </c>
      <c r="F236" s="67">
        <v>1869048270701</v>
      </c>
      <c r="G236" s="66" t="s">
        <v>64</v>
      </c>
      <c r="H236" s="66" t="s">
        <v>65</v>
      </c>
      <c r="I236" s="66" t="s">
        <v>66</v>
      </c>
      <c r="J236" s="66" t="s">
        <v>66</v>
      </c>
      <c r="K236" s="68">
        <v>0</v>
      </c>
      <c r="L236" s="68">
        <v>0</v>
      </c>
      <c r="M236" s="68">
        <v>0</v>
      </c>
      <c r="N236" s="68" t="s">
        <v>67</v>
      </c>
      <c r="O236" s="68">
        <v>0</v>
      </c>
      <c r="P236" s="68" t="s">
        <v>68</v>
      </c>
      <c r="Q236" s="68" t="s">
        <v>68</v>
      </c>
      <c r="R236" s="64"/>
    </row>
    <row r="237" spans="2:18" x14ac:dyDescent="0.25">
      <c r="B237" s="64" t="s">
        <v>174</v>
      </c>
      <c r="C237" s="65" t="s">
        <v>382</v>
      </c>
      <c r="D237" s="66" t="s">
        <v>64</v>
      </c>
      <c r="E237" s="66" t="s">
        <v>65</v>
      </c>
      <c r="F237" s="67">
        <v>16792602004101</v>
      </c>
      <c r="G237" s="66" t="s">
        <v>64</v>
      </c>
      <c r="H237" s="66" t="s">
        <v>64</v>
      </c>
      <c r="I237" s="66" t="s">
        <v>65</v>
      </c>
      <c r="J237" s="66" t="s">
        <v>66</v>
      </c>
      <c r="K237" s="68">
        <v>0</v>
      </c>
      <c r="L237" s="68">
        <v>0</v>
      </c>
      <c r="M237" s="68">
        <v>0</v>
      </c>
      <c r="N237" s="68" t="s">
        <v>67</v>
      </c>
      <c r="O237" s="68">
        <v>0</v>
      </c>
      <c r="P237" s="68" t="s">
        <v>68</v>
      </c>
      <c r="Q237" s="68" t="s">
        <v>68</v>
      </c>
      <c r="R237" s="64"/>
    </row>
    <row r="238" spans="2:18" x14ac:dyDescent="0.25">
      <c r="B238" s="96">
        <v>0</v>
      </c>
      <c r="C238" s="96">
        <v>0</v>
      </c>
      <c r="D238" s="27" t="s">
        <v>64</v>
      </c>
      <c r="E238" s="27" t="s">
        <v>64</v>
      </c>
      <c r="F238" s="96">
        <v>0</v>
      </c>
      <c r="G238" s="27" t="s">
        <v>64</v>
      </c>
      <c r="H238" s="27" t="s">
        <v>64</v>
      </c>
      <c r="I238" s="27" t="s">
        <v>66</v>
      </c>
      <c r="J238" s="27" t="s">
        <v>66</v>
      </c>
      <c r="K238" s="96">
        <v>0</v>
      </c>
      <c r="L238" s="96">
        <v>0</v>
      </c>
      <c r="M238" s="96">
        <v>0</v>
      </c>
      <c r="N238" s="96">
        <v>0</v>
      </c>
      <c r="O238" s="96">
        <v>0</v>
      </c>
      <c r="P238" s="96">
        <v>0</v>
      </c>
      <c r="Q238" s="96">
        <v>0</v>
      </c>
    </row>
    <row r="240" spans="2:18" ht="15.75" x14ac:dyDescent="0.25">
      <c r="B240" s="182" t="s">
        <v>0</v>
      </c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</row>
    <row r="241" spans="2:18" x14ac:dyDescent="0.25">
      <c r="B241" s="2" t="s">
        <v>1</v>
      </c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3"/>
    </row>
    <row r="242" spans="2:18" x14ac:dyDescent="0.25">
      <c r="B242" s="4"/>
      <c r="C242" s="5"/>
      <c r="D242" s="5"/>
      <c r="E242" s="5"/>
      <c r="F242" s="6"/>
      <c r="G242" s="6"/>
      <c r="H242" s="6"/>
      <c r="I242" s="6"/>
      <c r="J242" s="5"/>
      <c r="K242" s="5"/>
      <c r="L242" s="5"/>
      <c r="M242" s="5"/>
      <c r="N242" s="5"/>
      <c r="O242" s="5"/>
      <c r="P242" s="7"/>
    </row>
    <row r="243" spans="2:18" x14ac:dyDescent="0.25">
      <c r="B243" s="2" t="s">
        <v>3</v>
      </c>
      <c r="C243" s="183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3"/>
    </row>
    <row r="244" spans="2:18" ht="15.75" thickBot="1" x14ac:dyDescent="0.3">
      <c r="B244" s="184" t="s">
        <v>5</v>
      </c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9"/>
    </row>
    <row r="245" spans="2:18" ht="15.75" thickBot="1" x14ac:dyDescent="0.3">
      <c r="B245" s="185" t="s">
        <v>6</v>
      </c>
      <c r="C245" s="186"/>
      <c r="D245" s="186"/>
      <c r="E245" s="186"/>
      <c r="F245" s="186"/>
      <c r="G245" s="187"/>
      <c r="H245" s="185" t="s">
        <v>7</v>
      </c>
      <c r="I245" s="186"/>
      <c r="J245" s="187"/>
      <c r="K245" s="188" t="s">
        <v>8</v>
      </c>
      <c r="L245" s="189"/>
      <c r="M245" s="189"/>
      <c r="N245" s="188" t="s">
        <v>9</v>
      </c>
      <c r="O245" s="190"/>
      <c r="P245" s="9"/>
    </row>
    <row r="246" spans="2:18" ht="39" thickBot="1" x14ac:dyDescent="0.3">
      <c r="B246" s="11" t="s">
        <v>10</v>
      </c>
      <c r="C246" s="12" t="s">
        <v>11</v>
      </c>
      <c r="D246" s="12" t="s">
        <v>12</v>
      </c>
      <c r="E246" s="12" t="s">
        <v>13</v>
      </c>
      <c r="F246" s="12" t="s">
        <v>14</v>
      </c>
      <c r="G246" s="13" t="s">
        <v>15</v>
      </c>
      <c r="H246" s="11" t="s">
        <v>16</v>
      </c>
      <c r="I246" s="14" t="s">
        <v>17</v>
      </c>
      <c r="J246" s="13" t="s">
        <v>18</v>
      </c>
      <c r="K246" s="15" t="s">
        <v>19</v>
      </c>
      <c r="L246" s="16" t="s">
        <v>20</v>
      </c>
      <c r="M246" s="17" t="s">
        <v>21</v>
      </c>
      <c r="N246" s="191" t="s">
        <v>22</v>
      </c>
      <c r="O246" s="192"/>
      <c r="P246" s="18"/>
    </row>
    <row r="247" spans="2:18" x14ac:dyDescent="0.25">
      <c r="B247" s="131" t="s">
        <v>1164</v>
      </c>
      <c r="C247" s="132"/>
      <c r="D247" s="133"/>
      <c r="E247" s="134" t="s">
        <v>644</v>
      </c>
      <c r="F247" s="135"/>
      <c r="G247" s="23"/>
      <c r="H247" s="26">
        <v>3913315</v>
      </c>
      <c r="I247" s="26">
        <v>3949158</v>
      </c>
      <c r="J247" s="26">
        <v>21263.38</v>
      </c>
      <c r="K247" s="123">
        <v>62975</v>
      </c>
      <c r="L247" s="129">
        <v>17940</v>
      </c>
      <c r="M247" s="124">
        <v>600</v>
      </c>
      <c r="N247" s="193"/>
      <c r="O247" s="194"/>
      <c r="P247" s="28"/>
    </row>
    <row r="250" spans="2:18" x14ac:dyDescent="0.25">
      <c r="B250" s="56"/>
      <c r="C250" s="197" t="s">
        <v>26</v>
      </c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56"/>
    </row>
    <row r="251" spans="2:18" ht="15.75" thickBot="1" x14ac:dyDescent="0.3">
      <c r="B251" s="198" t="s">
        <v>27</v>
      </c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88"/>
    </row>
    <row r="252" spans="2:18" ht="15.75" thickBot="1" x14ac:dyDescent="0.3">
      <c r="B252" s="199" t="s">
        <v>28</v>
      </c>
      <c r="C252" s="199"/>
      <c r="D252" s="199"/>
      <c r="E252" s="199"/>
      <c r="F252" s="200"/>
      <c r="G252" s="185" t="s">
        <v>29</v>
      </c>
      <c r="H252" s="186"/>
      <c r="I252" s="186"/>
      <c r="J252" s="187"/>
      <c r="K252" s="186" t="s">
        <v>30</v>
      </c>
      <c r="L252" s="186"/>
      <c r="M252" s="186"/>
      <c r="N252" s="186"/>
      <c r="O252" s="187"/>
      <c r="P252" s="185" t="s">
        <v>31</v>
      </c>
      <c r="Q252" s="187"/>
      <c r="R252" s="89"/>
    </row>
    <row r="253" spans="2:18" ht="51.75" thickBot="1" x14ac:dyDescent="0.3">
      <c r="B253" s="201" t="s">
        <v>32</v>
      </c>
      <c r="C253" s="202"/>
      <c r="D253" s="57" t="s">
        <v>33</v>
      </c>
      <c r="E253" s="58" t="s">
        <v>34</v>
      </c>
      <c r="F253" s="13" t="s">
        <v>35</v>
      </c>
      <c r="G253" s="11" t="s">
        <v>36</v>
      </c>
      <c r="H253" s="59" t="s">
        <v>37</v>
      </c>
      <c r="I253" s="17" t="s">
        <v>38</v>
      </c>
      <c r="J253" s="13" t="s">
        <v>39</v>
      </c>
      <c r="K253" s="60" t="s">
        <v>40</v>
      </c>
      <c r="L253" s="57" t="s">
        <v>41</v>
      </c>
      <c r="M253" s="57" t="s">
        <v>42</v>
      </c>
      <c r="N253" s="58" t="s">
        <v>43</v>
      </c>
      <c r="O253" s="61" t="s">
        <v>44</v>
      </c>
      <c r="P253" s="62" t="s">
        <v>45</v>
      </c>
      <c r="Q253" s="63" t="s">
        <v>46</v>
      </c>
      <c r="R253" s="95"/>
    </row>
    <row r="254" spans="2:18" ht="16.5" thickBot="1" x14ac:dyDescent="0.3">
      <c r="B254" s="175" t="s">
        <v>1307</v>
      </c>
      <c r="C254" s="176" t="s">
        <v>684</v>
      </c>
      <c r="D254" s="177" t="s">
        <v>65</v>
      </c>
      <c r="E254" s="177" t="s">
        <v>64</v>
      </c>
      <c r="F254" s="178">
        <v>2414795920101</v>
      </c>
      <c r="G254" s="177" t="s">
        <v>64</v>
      </c>
      <c r="H254" s="177" t="s">
        <v>64</v>
      </c>
      <c r="I254" s="177" t="s">
        <v>66</v>
      </c>
      <c r="J254" s="177" t="s">
        <v>65</v>
      </c>
      <c r="K254" s="179">
        <v>0</v>
      </c>
      <c r="L254" s="179">
        <v>0</v>
      </c>
      <c r="M254" s="179">
        <v>0</v>
      </c>
      <c r="N254" s="179" t="s">
        <v>67</v>
      </c>
      <c r="O254" s="179"/>
      <c r="P254" s="179" t="s">
        <v>224</v>
      </c>
      <c r="Q254" s="179" t="s">
        <v>224</v>
      </c>
      <c r="R254" s="175"/>
    </row>
    <row r="255" spans="2:18" ht="16.5" thickBot="1" x14ac:dyDescent="0.3">
      <c r="B255" s="175" t="s">
        <v>1044</v>
      </c>
      <c r="C255" s="176" t="s">
        <v>918</v>
      </c>
      <c r="D255" s="177" t="s">
        <v>65</v>
      </c>
      <c r="E255" s="177" t="s">
        <v>64</v>
      </c>
      <c r="F255" s="178">
        <v>2427243880101</v>
      </c>
      <c r="G255" s="177" t="s">
        <v>64</v>
      </c>
      <c r="H255" s="177" t="s">
        <v>64</v>
      </c>
      <c r="I255" s="177" t="s">
        <v>66</v>
      </c>
      <c r="J255" s="177" t="s">
        <v>65</v>
      </c>
      <c r="K255" s="179">
        <v>0</v>
      </c>
      <c r="L255" s="179">
        <v>0</v>
      </c>
      <c r="M255" s="179">
        <v>0</v>
      </c>
      <c r="N255" s="179" t="s">
        <v>67</v>
      </c>
      <c r="O255" s="179"/>
      <c r="P255" s="179" t="s">
        <v>224</v>
      </c>
      <c r="Q255" s="179" t="s">
        <v>224</v>
      </c>
      <c r="R255" s="175"/>
    </row>
    <row r="256" spans="2:18" ht="16.5" thickBot="1" x14ac:dyDescent="0.3">
      <c r="B256" s="175" t="s">
        <v>653</v>
      </c>
      <c r="C256" s="176" t="s">
        <v>1198</v>
      </c>
      <c r="D256" s="177" t="s">
        <v>65</v>
      </c>
      <c r="E256" s="177" t="s">
        <v>64</v>
      </c>
      <c r="F256" s="178">
        <v>1700171250101</v>
      </c>
      <c r="G256" s="177" t="s">
        <v>64</v>
      </c>
      <c r="H256" s="177" t="s">
        <v>64</v>
      </c>
      <c r="I256" s="177" t="s">
        <v>65</v>
      </c>
      <c r="J256" s="177" t="s">
        <v>66</v>
      </c>
      <c r="K256" s="179">
        <v>0</v>
      </c>
      <c r="L256" s="179">
        <v>0</v>
      </c>
      <c r="M256" s="179">
        <v>0</v>
      </c>
      <c r="N256" s="179" t="s">
        <v>67</v>
      </c>
      <c r="O256" s="179"/>
      <c r="P256" s="179" t="s">
        <v>224</v>
      </c>
      <c r="Q256" s="179" t="s">
        <v>224</v>
      </c>
      <c r="R256" s="175"/>
    </row>
    <row r="257" spans="2:18" ht="16.5" thickBot="1" x14ac:dyDescent="0.3">
      <c r="B257" s="175" t="s">
        <v>1308</v>
      </c>
      <c r="C257" s="176" t="s">
        <v>1309</v>
      </c>
      <c r="D257" s="177" t="s">
        <v>65</v>
      </c>
      <c r="E257" s="177" t="s">
        <v>64</v>
      </c>
      <c r="F257" s="178">
        <v>2432820520101</v>
      </c>
      <c r="G257" s="177" t="s">
        <v>64</v>
      </c>
      <c r="H257" s="177" t="s">
        <v>64</v>
      </c>
      <c r="I257" s="177" t="s">
        <v>66</v>
      </c>
      <c r="J257" s="177" t="s">
        <v>65</v>
      </c>
      <c r="K257" s="179">
        <v>0</v>
      </c>
      <c r="L257" s="179">
        <v>0</v>
      </c>
      <c r="M257" s="179">
        <v>0</v>
      </c>
      <c r="N257" s="179" t="s">
        <v>67</v>
      </c>
      <c r="O257" s="179"/>
      <c r="P257" s="179" t="s">
        <v>224</v>
      </c>
      <c r="Q257" s="179" t="s">
        <v>224</v>
      </c>
      <c r="R257" s="175"/>
    </row>
    <row r="258" spans="2:18" ht="16.5" thickBot="1" x14ac:dyDescent="0.3">
      <c r="B258" s="175" t="s">
        <v>1308</v>
      </c>
      <c r="C258" s="176" t="s">
        <v>890</v>
      </c>
      <c r="D258" s="177" t="s">
        <v>65</v>
      </c>
      <c r="E258" s="177" t="s">
        <v>64</v>
      </c>
      <c r="F258" s="178">
        <v>2354864340608</v>
      </c>
      <c r="G258" s="177" t="s">
        <v>64</v>
      </c>
      <c r="H258" s="177" t="s">
        <v>64</v>
      </c>
      <c r="I258" s="177" t="s">
        <v>66</v>
      </c>
      <c r="J258" s="177" t="s">
        <v>65</v>
      </c>
      <c r="K258" s="179">
        <v>0</v>
      </c>
      <c r="L258" s="179">
        <v>0</v>
      </c>
      <c r="M258" s="179">
        <v>0</v>
      </c>
      <c r="N258" s="179" t="s">
        <v>67</v>
      </c>
      <c r="O258" s="179"/>
      <c r="P258" s="179" t="s">
        <v>224</v>
      </c>
      <c r="Q258" s="179" t="s">
        <v>224</v>
      </c>
      <c r="R258" s="175"/>
    </row>
    <row r="259" spans="2:18" ht="16.5" thickBot="1" x14ac:dyDescent="0.3">
      <c r="B259" s="175" t="s">
        <v>769</v>
      </c>
      <c r="C259" s="176" t="s">
        <v>1310</v>
      </c>
      <c r="D259" s="177" t="s">
        <v>65</v>
      </c>
      <c r="E259" s="177" t="s">
        <v>64</v>
      </c>
      <c r="F259" s="178">
        <v>2351120700108</v>
      </c>
      <c r="G259" s="177" t="s">
        <v>64</v>
      </c>
      <c r="H259" s="177" t="s">
        <v>64</v>
      </c>
      <c r="I259" s="177" t="s">
        <v>65</v>
      </c>
      <c r="J259" s="177" t="s">
        <v>66</v>
      </c>
      <c r="K259" s="179">
        <v>0</v>
      </c>
      <c r="L259" s="179">
        <v>0</v>
      </c>
      <c r="M259" s="179">
        <v>0</v>
      </c>
      <c r="N259" s="179" t="s">
        <v>67</v>
      </c>
      <c r="O259" s="179"/>
      <c r="P259" s="179" t="s">
        <v>224</v>
      </c>
      <c r="Q259" s="179" t="s">
        <v>224</v>
      </c>
      <c r="R259" s="175"/>
    </row>
    <row r="260" spans="2:18" ht="16.5" thickBot="1" x14ac:dyDescent="0.3">
      <c r="B260" s="175" t="s">
        <v>696</v>
      </c>
      <c r="C260" s="176" t="s">
        <v>1311</v>
      </c>
      <c r="D260" s="177" t="s">
        <v>65</v>
      </c>
      <c r="E260" s="177" t="s">
        <v>64</v>
      </c>
      <c r="F260" s="178">
        <v>2434600070101</v>
      </c>
      <c r="G260" s="177" t="s">
        <v>64</v>
      </c>
      <c r="H260" s="177" t="s">
        <v>64</v>
      </c>
      <c r="I260" s="177" t="s">
        <v>66</v>
      </c>
      <c r="J260" s="177" t="s">
        <v>65</v>
      </c>
      <c r="K260" s="179">
        <v>0</v>
      </c>
      <c r="L260" s="179">
        <v>0</v>
      </c>
      <c r="M260" s="179">
        <v>0</v>
      </c>
      <c r="N260" s="179" t="s">
        <v>67</v>
      </c>
      <c r="O260" s="179"/>
      <c r="P260" s="179" t="s">
        <v>224</v>
      </c>
      <c r="Q260" s="179" t="s">
        <v>224</v>
      </c>
      <c r="R260" s="175"/>
    </row>
    <row r="261" spans="2:18" ht="16.5" thickBot="1" x14ac:dyDescent="0.3">
      <c r="B261" s="175" t="s">
        <v>1302</v>
      </c>
      <c r="C261" s="176" t="s">
        <v>1312</v>
      </c>
      <c r="D261" s="177" t="s">
        <v>65</v>
      </c>
      <c r="E261" s="177" t="s">
        <v>64</v>
      </c>
      <c r="F261" s="178">
        <v>2354964240602</v>
      </c>
      <c r="G261" s="177" t="s">
        <v>64</v>
      </c>
      <c r="H261" s="177" t="s">
        <v>64</v>
      </c>
      <c r="I261" s="177" t="s">
        <v>66</v>
      </c>
      <c r="J261" s="177" t="s">
        <v>65</v>
      </c>
      <c r="K261" s="179">
        <v>0</v>
      </c>
      <c r="L261" s="179">
        <v>0</v>
      </c>
      <c r="M261" s="179">
        <v>0</v>
      </c>
      <c r="N261" s="179" t="s">
        <v>67</v>
      </c>
      <c r="O261" s="179"/>
      <c r="P261" s="179" t="s">
        <v>224</v>
      </c>
      <c r="Q261" s="179" t="s">
        <v>224</v>
      </c>
      <c r="R261" s="175"/>
    </row>
    <row r="262" spans="2:18" ht="16.5" thickBot="1" x14ac:dyDescent="0.3">
      <c r="B262" s="175" t="s">
        <v>957</v>
      </c>
      <c r="C262" s="176" t="s">
        <v>846</v>
      </c>
      <c r="D262" s="177" t="s">
        <v>65</v>
      </c>
      <c r="E262" s="177" t="s">
        <v>64</v>
      </c>
      <c r="F262" s="178">
        <v>2499097150101</v>
      </c>
      <c r="G262" s="177" t="s">
        <v>64</v>
      </c>
      <c r="H262" s="177" t="s">
        <v>64</v>
      </c>
      <c r="I262" s="177" t="s">
        <v>65</v>
      </c>
      <c r="J262" s="177" t="s">
        <v>66</v>
      </c>
      <c r="K262" s="179">
        <v>0</v>
      </c>
      <c r="L262" s="179">
        <v>0</v>
      </c>
      <c r="M262" s="179">
        <v>0</v>
      </c>
      <c r="N262" s="179" t="s">
        <v>67</v>
      </c>
      <c r="O262" s="179"/>
      <c r="P262" s="179" t="s">
        <v>224</v>
      </c>
      <c r="Q262" s="179" t="s">
        <v>224</v>
      </c>
      <c r="R262" s="175"/>
    </row>
    <row r="263" spans="2:18" ht="16.5" thickBot="1" x14ac:dyDescent="0.3">
      <c r="B263" s="175" t="s">
        <v>1313</v>
      </c>
      <c r="C263" s="176" t="s">
        <v>1314</v>
      </c>
      <c r="D263" s="177" t="s">
        <v>65</v>
      </c>
      <c r="E263" s="177" t="s">
        <v>64</v>
      </c>
      <c r="F263" s="178">
        <v>1601307680101</v>
      </c>
      <c r="G263" s="177" t="s">
        <v>64</v>
      </c>
      <c r="H263" s="177" t="s">
        <v>64</v>
      </c>
      <c r="I263" s="177" t="s">
        <v>65</v>
      </c>
      <c r="J263" s="177" t="s">
        <v>66</v>
      </c>
      <c r="K263" s="179">
        <v>0</v>
      </c>
      <c r="L263" s="179">
        <v>0</v>
      </c>
      <c r="M263" s="179">
        <v>0</v>
      </c>
      <c r="N263" s="179" t="s">
        <v>67</v>
      </c>
      <c r="O263" s="179"/>
      <c r="P263" s="179" t="s">
        <v>224</v>
      </c>
      <c r="Q263" s="179" t="s">
        <v>224</v>
      </c>
      <c r="R263" s="175"/>
    </row>
    <row r="264" spans="2:18" ht="16.5" thickBot="1" x14ac:dyDescent="0.3">
      <c r="B264" s="175" t="s">
        <v>696</v>
      </c>
      <c r="C264" s="176" t="s">
        <v>1303</v>
      </c>
      <c r="D264" s="177" t="s">
        <v>65</v>
      </c>
      <c r="E264" s="177" t="s">
        <v>64</v>
      </c>
      <c r="F264" s="178">
        <v>1657766680101</v>
      </c>
      <c r="G264" s="177" t="s">
        <v>64</v>
      </c>
      <c r="H264" s="177" t="s">
        <v>64</v>
      </c>
      <c r="I264" s="177" t="s">
        <v>66</v>
      </c>
      <c r="J264" s="177" t="s">
        <v>65</v>
      </c>
      <c r="K264" s="179">
        <v>0</v>
      </c>
      <c r="L264" s="179">
        <v>0</v>
      </c>
      <c r="M264" s="179">
        <v>0</v>
      </c>
      <c r="N264" s="179" t="s">
        <v>67</v>
      </c>
      <c r="O264" s="179"/>
      <c r="P264" s="179" t="s">
        <v>224</v>
      </c>
      <c r="Q264" s="179" t="s">
        <v>224</v>
      </c>
      <c r="R264" s="175"/>
    </row>
    <row r="265" spans="2:18" ht="16.5" thickBot="1" x14ac:dyDescent="0.3">
      <c r="B265" s="175" t="s">
        <v>723</v>
      </c>
      <c r="C265" s="176" t="s">
        <v>946</v>
      </c>
      <c r="D265" s="177" t="s">
        <v>65</v>
      </c>
      <c r="E265" s="177" t="s">
        <v>64</v>
      </c>
      <c r="F265" s="178">
        <v>16966644490101</v>
      </c>
      <c r="G265" s="177" t="s">
        <v>64</v>
      </c>
      <c r="H265" s="177" t="s">
        <v>64</v>
      </c>
      <c r="I265" s="177" t="s">
        <v>66</v>
      </c>
      <c r="J265" s="177" t="s">
        <v>65</v>
      </c>
      <c r="K265" s="179">
        <v>0</v>
      </c>
      <c r="L265" s="179">
        <v>0</v>
      </c>
      <c r="M265" s="179">
        <v>0</v>
      </c>
      <c r="N265" s="179" t="s">
        <v>67</v>
      </c>
      <c r="O265" s="179"/>
      <c r="P265" s="179" t="s">
        <v>224</v>
      </c>
      <c r="Q265" s="179" t="s">
        <v>224</v>
      </c>
      <c r="R265" s="175"/>
    </row>
    <row r="266" spans="2:18" ht="16.5" thickBot="1" x14ac:dyDescent="0.3">
      <c r="B266" s="175" t="s">
        <v>703</v>
      </c>
      <c r="C266" s="176" t="s">
        <v>1157</v>
      </c>
      <c r="D266" s="177" t="s">
        <v>65</v>
      </c>
      <c r="E266" s="177" t="s">
        <v>64</v>
      </c>
      <c r="F266" s="178">
        <v>2337610632217</v>
      </c>
      <c r="G266" s="177" t="s">
        <v>64</v>
      </c>
      <c r="H266" s="177" t="s">
        <v>64</v>
      </c>
      <c r="I266" s="177" t="s">
        <v>66</v>
      </c>
      <c r="J266" s="177" t="s">
        <v>65</v>
      </c>
      <c r="K266" s="179">
        <v>0</v>
      </c>
      <c r="L266" s="179">
        <v>0</v>
      </c>
      <c r="M266" s="179">
        <v>0</v>
      </c>
      <c r="N266" s="179" t="s">
        <v>67</v>
      </c>
      <c r="O266" s="179"/>
      <c r="P266" s="179" t="s">
        <v>224</v>
      </c>
      <c r="Q266" s="179" t="s">
        <v>224</v>
      </c>
      <c r="R266" s="175"/>
    </row>
    <row r="267" spans="2:18" ht="16.5" thickBot="1" x14ac:dyDescent="0.3">
      <c r="B267" s="175" t="s">
        <v>696</v>
      </c>
      <c r="C267" s="176" t="s">
        <v>1118</v>
      </c>
      <c r="D267" s="177" t="s">
        <v>65</v>
      </c>
      <c r="E267" s="177" t="s">
        <v>64</v>
      </c>
      <c r="F267" s="178">
        <v>2928889110101</v>
      </c>
      <c r="G267" s="177" t="s">
        <v>64</v>
      </c>
      <c r="H267" s="177" t="s">
        <v>64</v>
      </c>
      <c r="I267" s="177" t="s">
        <v>65</v>
      </c>
      <c r="J267" s="177" t="s">
        <v>66</v>
      </c>
      <c r="K267" s="179">
        <v>0</v>
      </c>
      <c r="L267" s="179">
        <v>0</v>
      </c>
      <c r="M267" s="179">
        <v>0</v>
      </c>
      <c r="N267" s="179" t="s">
        <v>67</v>
      </c>
      <c r="O267" s="179"/>
      <c r="P267" s="179" t="s">
        <v>224</v>
      </c>
      <c r="Q267" s="179" t="s">
        <v>224</v>
      </c>
      <c r="R267" s="175"/>
    </row>
    <row r="268" spans="2:18" ht="16.5" thickBot="1" x14ac:dyDescent="0.3">
      <c r="B268" s="175" t="s">
        <v>692</v>
      </c>
      <c r="C268" s="176" t="s">
        <v>226</v>
      </c>
      <c r="D268" s="177" t="s">
        <v>65</v>
      </c>
      <c r="E268" s="177" t="s">
        <v>64</v>
      </c>
      <c r="F268" s="178">
        <v>2536167170101</v>
      </c>
      <c r="G268" s="177" t="s">
        <v>64</v>
      </c>
      <c r="H268" s="177" t="s">
        <v>64</v>
      </c>
      <c r="I268" s="177" t="s">
        <v>65</v>
      </c>
      <c r="J268" s="177" t="s">
        <v>66</v>
      </c>
      <c r="K268" s="179">
        <v>0</v>
      </c>
      <c r="L268" s="179">
        <v>0</v>
      </c>
      <c r="M268" s="179">
        <v>0</v>
      </c>
      <c r="N268" s="179" t="s">
        <v>67</v>
      </c>
      <c r="O268" s="179"/>
      <c r="P268" s="179" t="s">
        <v>224</v>
      </c>
      <c r="Q268" s="179" t="s">
        <v>224</v>
      </c>
      <c r="R268" s="175"/>
    </row>
    <row r="269" spans="2:18" ht="16.5" thickBot="1" x14ac:dyDescent="0.3">
      <c r="B269" s="175" t="s">
        <v>856</v>
      </c>
      <c r="C269" s="176" t="s">
        <v>273</v>
      </c>
      <c r="D269" s="177" t="s">
        <v>65</v>
      </c>
      <c r="E269" s="177" t="s">
        <v>64</v>
      </c>
      <c r="F269" s="178">
        <v>2981203130101</v>
      </c>
      <c r="G269" s="177" t="s">
        <v>64</v>
      </c>
      <c r="H269" s="177" t="s">
        <v>64</v>
      </c>
      <c r="I269" s="177" t="s">
        <v>66</v>
      </c>
      <c r="J269" s="177" t="s">
        <v>65</v>
      </c>
      <c r="K269" s="179">
        <v>0</v>
      </c>
      <c r="L269" s="179">
        <v>0</v>
      </c>
      <c r="M269" s="179">
        <v>0</v>
      </c>
      <c r="N269" s="179" t="s">
        <v>67</v>
      </c>
      <c r="O269" s="179"/>
      <c r="P269" s="179" t="s">
        <v>224</v>
      </c>
      <c r="Q269" s="179" t="s">
        <v>224</v>
      </c>
      <c r="R269" s="175"/>
    </row>
    <row r="270" spans="2:18" ht="16.5" thickBot="1" x14ac:dyDescent="0.3">
      <c r="B270" s="175" t="s">
        <v>1315</v>
      </c>
      <c r="C270" s="176" t="s">
        <v>1316</v>
      </c>
      <c r="D270" s="177" t="s">
        <v>65</v>
      </c>
      <c r="E270" s="177" t="s">
        <v>64</v>
      </c>
      <c r="F270" s="178">
        <v>173409750161</v>
      </c>
      <c r="G270" s="177" t="s">
        <v>64</v>
      </c>
      <c r="H270" s="177" t="s">
        <v>64</v>
      </c>
      <c r="I270" s="177" t="s">
        <v>65</v>
      </c>
      <c r="J270" s="177" t="s">
        <v>66</v>
      </c>
      <c r="K270" s="179">
        <v>0</v>
      </c>
      <c r="L270" s="179">
        <v>0</v>
      </c>
      <c r="M270" s="179">
        <v>0</v>
      </c>
      <c r="N270" s="179" t="s">
        <v>67</v>
      </c>
      <c r="O270" s="179"/>
      <c r="P270" s="179" t="s">
        <v>224</v>
      </c>
      <c r="Q270" s="179" t="s">
        <v>224</v>
      </c>
      <c r="R270" s="175"/>
    </row>
    <row r="271" spans="2:18" ht="16.5" thickBot="1" x14ac:dyDescent="0.3">
      <c r="B271" s="175" t="s">
        <v>696</v>
      </c>
      <c r="C271" s="176" t="s">
        <v>1198</v>
      </c>
      <c r="D271" s="177" t="s">
        <v>65</v>
      </c>
      <c r="E271" s="177" t="s">
        <v>64</v>
      </c>
      <c r="F271" s="178">
        <v>1585560110101</v>
      </c>
      <c r="G271" s="177" t="s">
        <v>64</v>
      </c>
      <c r="H271" s="177" t="s">
        <v>64</v>
      </c>
      <c r="I271" s="177" t="s">
        <v>65</v>
      </c>
      <c r="J271" s="177" t="s">
        <v>66</v>
      </c>
      <c r="K271" s="179">
        <v>0</v>
      </c>
      <c r="L271" s="179">
        <v>0</v>
      </c>
      <c r="M271" s="179">
        <v>0</v>
      </c>
      <c r="N271" s="179" t="s">
        <v>67</v>
      </c>
      <c r="O271" s="179"/>
      <c r="P271" s="179" t="s">
        <v>224</v>
      </c>
      <c r="Q271" s="179" t="s">
        <v>224</v>
      </c>
      <c r="R271" s="175"/>
    </row>
    <row r="272" spans="2:18" ht="16.5" thickBot="1" x14ac:dyDescent="0.3">
      <c r="B272" s="175" t="s">
        <v>1317</v>
      </c>
      <c r="C272" s="176" t="s">
        <v>1306</v>
      </c>
      <c r="D272" s="177" t="s">
        <v>65</v>
      </c>
      <c r="E272" s="177" t="s">
        <v>64</v>
      </c>
      <c r="F272" s="178">
        <v>2187625260101</v>
      </c>
      <c r="G272" s="177" t="s">
        <v>64</v>
      </c>
      <c r="H272" s="177" t="s">
        <v>64</v>
      </c>
      <c r="I272" s="177" t="s">
        <v>65</v>
      </c>
      <c r="J272" s="177" t="s">
        <v>66</v>
      </c>
      <c r="K272" s="179">
        <v>0</v>
      </c>
      <c r="L272" s="179">
        <v>0</v>
      </c>
      <c r="M272" s="179">
        <v>0</v>
      </c>
      <c r="N272" s="179" t="s">
        <v>67</v>
      </c>
      <c r="O272" s="179"/>
      <c r="P272" s="179" t="s">
        <v>224</v>
      </c>
      <c r="Q272" s="179" t="s">
        <v>224</v>
      </c>
      <c r="R272" s="175"/>
    </row>
    <row r="273" spans="2:18" ht="16.5" thickBot="1" x14ac:dyDescent="0.3">
      <c r="B273" s="175" t="s">
        <v>1318</v>
      </c>
      <c r="C273" s="176" t="s">
        <v>1319</v>
      </c>
      <c r="D273" s="177" t="s">
        <v>65</v>
      </c>
      <c r="E273" s="177" t="s">
        <v>64</v>
      </c>
      <c r="F273" s="178">
        <v>2624674880101</v>
      </c>
      <c r="G273" s="177" t="s">
        <v>64</v>
      </c>
      <c r="H273" s="177" t="s">
        <v>64</v>
      </c>
      <c r="I273" s="177" t="s">
        <v>66</v>
      </c>
      <c r="J273" s="177" t="s">
        <v>65</v>
      </c>
      <c r="K273" s="179">
        <v>0</v>
      </c>
      <c r="L273" s="179">
        <v>0</v>
      </c>
      <c r="M273" s="179">
        <v>0</v>
      </c>
      <c r="N273" s="179" t="s">
        <v>67</v>
      </c>
      <c r="O273" s="179"/>
      <c r="P273" s="179" t="s">
        <v>224</v>
      </c>
      <c r="Q273" s="179" t="s">
        <v>224</v>
      </c>
      <c r="R273" s="175"/>
    </row>
    <row r="274" spans="2:18" ht="16.5" thickBot="1" x14ac:dyDescent="0.3">
      <c r="B274" s="175" t="s">
        <v>696</v>
      </c>
      <c r="C274" s="176" t="s">
        <v>1320</v>
      </c>
      <c r="D274" s="177" t="s">
        <v>65</v>
      </c>
      <c r="E274" s="177" t="s">
        <v>64</v>
      </c>
      <c r="F274" s="178">
        <v>2654754630101</v>
      </c>
      <c r="G274" s="177" t="s">
        <v>64</v>
      </c>
      <c r="H274" s="177" t="s">
        <v>64</v>
      </c>
      <c r="I274" s="177" t="s">
        <v>65</v>
      </c>
      <c r="J274" s="177" t="s">
        <v>66</v>
      </c>
      <c r="K274" s="179">
        <v>0</v>
      </c>
      <c r="L274" s="179">
        <v>0</v>
      </c>
      <c r="M274" s="179">
        <v>0</v>
      </c>
      <c r="N274" s="179" t="s">
        <v>67</v>
      </c>
      <c r="O274" s="179"/>
      <c r="P274" s="179" t="s">
        <v>224</v>
      </c>
      <c r="Q274" s="179" t="s">
        <v>224</v>
      </c>
      <c r="R274" s="175"/>
    </row>
    <row r="275" spans="2:18" ht="16.5" thickBot="1" x14ac:dyDescent="0.3">
      <c r="B275" s="175" t="s">
        <v>724</v>
      </c>
      <c r="C275" s="176" t="s">
        <v>1032</v>
      </c>
      <c r="D275" s="177" t="s">
        <v>65</v>
      </c>
      <c r="E275" s="177" t="s">
        <v>64</v>
      </c>
      <c r="F275" s="178">
        <v>1575131080101</v>
      </c>
      <c r="G275" s="177" t="s">
        <v>64</v>
      </c>
      <c r="H275" s="177" t="s">
        <v>64</v>
      </c>
      <c r="I275" s="177" t="s">
        <v>65</v>
      </c>
      <c r="J275" s="177" t="s">
        <v>66</v>
      </c>
      <c r="K275" s="179">
        <v>0</v>
      </c>
      <c r="L275" s="179">
        <v>0</v>
      </c>
      <c r="M275" s="179">
        <v>0</v>
      </c>
      <c r="N275" s="179" t="s">
        <v>67</v>
      </c>
      <c r="O275" s="179"/>
      <c r="P275" s="179" t="s">
        <v>224</v>
      </c>
      <c r="Q275" s="179" t="s">
        <v>224</v>
      </c>
      <c r="R275" s="175"/>
    </row>
    <row r="276" spans="2:18" ht="16.5" thickBot="1" x14ac:dyDescent="0.3">
      <c r="B276" s="175" t="s">
        <v>1321</v>
      </c>
      <c r="C276" s="176" t="s">
        <v>1322</v>
      </c>
      <c r="D276" s="177" t="s">
        <v>65</v>
      </c>
      <c r="E276" s="177" t="s">
        <v>64</v>
      </c>
      <c r="F276" s="178">
        <v>2230808101006</v>
      </c>
      <c r="G276" s="177" t="s">
        <v>64</v>
      </c>
      <c r="H276" s="177" t="s">
        <v>64</v>
      </c>
      <c r="I276" s="177" t="s">
        <v>66</v>
      </c>
      <c r="J276" s="177" t="s">
        <v>65</v>
      </c>
      <c r="K276" s="179">
        <v>0</v>
      </c>
      <c r="L276" s="179">
        <v>0</v>
      </c>
      <c r="M276" s="179">
        <v>0</v>
      </c>
      <c r="N276" s="179" t="s">
        <v>67</v>
      </c>
      <c r="O276" s="179"/>
      <c r="P276" s="179" t="s">
        <v>224</v>
      </c>
      <c r="Q276" s="179" t="s">
        <v>224</v>
      </c>
      <c r="R276" s="175"/>
    </row>
    <row r="277" spans="2:18" ht="16.5" thickBot="1" x14ac:dyDescent="0.3">
      <c r="B277" s="175" t="s">
        <v>825</v>
      </c>
      <c r="C277" s="176" t="s">
        <v>1147</v>
      </c>
      <c r="D277" s="177" t="s">
        <v>65</v>
      </c>
      <c r="E277" s="177" t="s">
        <v>64</v>
      </c>
      <c r="F277" s="178">
        <v>1903269900101</v>
      </c>
      <c r="G277" s="177" t="s">
        <v>64</v>
      </c>
      <c r="H277" s="177" t="s">
        <v>64</v>
      </c>
      <c r="I277" s="177" t="s">
        <v>65</v>
      </c>
      <c r="J277" s="177" t="s">
        <v>66</v>
      </c>
      <c r="K277" s="179">
        <v>0</v>
      </c>
      <c r="L277" s="179">
        <v>0</v>
      </c>
      <c r="M277" s="179">
        <v>0</v>
      </c>
      <c r="N277" s="179" t="s">
        <v>67</v>
      </c>
      <c r="O277" s="179"/>
      <c r="P277" s="179" t="s">
        <v>224</v>
      </c>
      <c r="Q277" s="179" t="s">
        <v>224</v>
      </c>
      <c r="R277" s="175"/>
    </row>
    <row r="278" spans="2:18" ht="16.5" thickBot="1" x14ac:dyDescent="0.3">
      <c r="B278" s="175" t="s">
        <v>1323</v>
      </c>
      <c r="C278" s="176" t="s">
        <v>1043</v>
      </c>
      <c r="D278" s="177" t="s">
        <v>65</v>
      </c>
      <c r="E278" s="177" t="s">
        <v>64</v>
      </c>
      <c r="F278" s="178">
        <v>1583002381904</v>
      </c>
      <c r="G278" s="177" t="s">
        <v>64</v>
      </c>
      <c r="H278" s="177" t="s">
        <v>64</v>
      </c>
      <c r="I278" s="177" t="s">
        <v>66</v>
      </c>
      <c r="J278" s="177" t="s">
        <v>65</v>
      </c>
      <c r="K278" s="179">
        <v>0</v>
      </c>
      <c r="L278" s="179">
        <v>0</v>
      </c>
      <c r="M278" s="179">
        <v>0</v>
      </c>
      <c r="N278" s="179" t="s">
        <v>67</v>
      </c>
      <c r="O278" s="179"/>
      <c r="P278" s="179" t="s">
        <v>224</v>
      </c>
      <c r="Q278" s="179" t="s">
        <v>224</v>
      </c>
      <c r="R278" s="175"/>
    </row>
    <row r="279" spans="2:18" ht="16.5" thickBot="1" x14ac:dyDescent="0.3">
      <c r="B279" s="175" t="s">
        <v>860</v>
      </c>
      <c r="C279" s="176" t="s">
        <v>1324</v>
      </c>
      <c r="D279" s="177" t="s">
        <v>65</v>
      </c>
      <c r="E279" s="177" t="s">
        <v>64</v>
      </c>
      <c r="F279" s="178">
        <v>1719365151201</v>
      </c>
      <c r="G279" s="177" t="s">
        <v>64</v>
      </c>
      <c r="H279" s="177" t="s">
        <v>64</v>
      </c>
      <c r="I279" s="177" t="s">
        <v>65</v>
      </c>
      <c r="J279" s="177" t="s">
        <v>66</v>
      </c>
      <c r="K279" s="179">
        <v>0</v>
      </c>
      <c r="L279" s="179">
        <v>0</v>
      </c>
      <c r="M279" s="179">
        <v>0</v>
      </c>
      <c r="N279" s="179" t="s">
        <v>67</v>
      </c>
      <c r="O279" s="179"/>
      <c r="P279" s="179" t="s">
        <v>224</v>
      </c>
      <c r="Q279" s="179" t="s">
        <v>224</v>
      </c>
      <c r="R279" s="175"/>
    </row>
    <row r="280" spans="2:18" ht="16.5" thickBot="1" x14ac:dyDescent="0.3">
      <c r="B280" s="175" t="s">
        <v>696</v>
      </c>
      <c r="C280" s="176" t="s">
        <v>1299</v>
      </c>
      <c r="D280" s="177" t="s">
        <v>65</v>
      </c>
      <c r="E280" s="177" t="s">
        <v>64</v>
      </c>
      <c r="F280" s="178">
        <v>1928853400101</v>
      </c>
      <c r="G280" s="177" t="s">
        <v>64</v>
      </c>
      <c r="H280" s="177" t="s">
        <v>64</v>
      </c>
      <c r="I280" s="177" t="s">
        <v>66</v>
      </c>
      <c r="J280" s="177" t="s">
        <v>65</v>
      </c>
      <c r="K280" s="179">
        <v>0</v>
      </c>
      <c r="L280" s="179">
        <v>0</v>
      </c>
      <c r="M280" s="179">
        <v>0</v>
      </c>
      <c r="N280" s="179" t="s">
        <v>67</v>
      </c>
      <c r="O280" s="179"/>
      <c r="P280" s="179" t="s">
        <v>224</v>
      </c>
      <c r="Q280" s="179" t="s">
        <v>224</v>
      </c>
      <c r="R280" s="175"/>
    </row>
    <row r="281" spans="2:18" ht="16.5" thickBot="1" x14ac:dyDescent="0.3">
      <c r="B281" s="175" t="s">
        <v>1283</v>
      </c>
      <c r="C281" s="176" t="s">
        <v>262</v>
      </c>
      <c r="D281" s="177" t="s">
        <v>65</v>
      </c>
      <c r="E281" s="177" t="s">
        <v>64</v>
      </c>
      <c r="F281" s="178">
        <v>2386910120613</v>
      </c>
      <c r="G281" s="177" t="s">
        <v>64</v>
      </c>
      <c r="H281" s="177" t="s">
        <v>64</v>
      </c>
      <c r="I281" s="177" t="s">
        <v>66</v>
      </c>
      <c r="J281" s="177" t="s">
        <v>65</v>
      </c>
      <c r="K281" s="179">
        <v>0</v>
      </c>
      <c r="L281" s="179">
        <v>0</v>
      </c>
      <c r="M281" s="179">
        <v>0</v>
      </c>
      <c r="N281" s="179" t="s">
        <v>67</v>
      </c>
      <c r="O281" s="179"/>
      <c r="P281" s="179" t="s">
        <v>224</v>
      </c>
      <c r="Q281" s="179" t="s">
        <v>224</v>
      </c>
      <c r="R281" s="175"/>
    </row>
    <row r="282" spans="2:18" ht="16.5" thickBot="1" x14ac:dyDescent="0.3">
      <c r="B282" s="175" t="s">
        <v>970</v>
      </c>
      <c r="C282" s="176" t="s">
        <v>1325</v>
      </c>
      <c r="D282" s="177" t="s">
        <v>65</v>
      </c>
      <c r="E282" s="177" t="s">
        <v>64</v>
      </c>
      <c r="F282" s="178">
        <v>1697562460101</v>
      </c>
      <c r="G282" s="177" t="s">
        <v>64</v>
      </c>
      <c r="H282" s="177" t="s">
        <v>64</v>
      </c>
      <c r="I282" s="177" t="s">
        <v>65</v>
      </c>
      <c r="J282" s="177" t="s">
        <v>66</v>
      </c>
      <c r="K282" s="179">
        <v>0</v>
      </c>
      <c r="L282" s="179">
        <v>0</v>
      </c>
      <c r="M282" s="179">
        <v>0</v>
      </c>
      <c r="N282" s="179" t="s">
        <v>67</v>
      </c>
      <c r="O282" s="179"/>
      <c r="P282" s="179" t="s">
        <v>224</v>
      </c>
      <c r="Q282" s="179" t="s">
        <v>224</v>
      </c>
      <c r="R282" s="175"/>
    </row>
    <row r="283" spans="2:18" ht="16.5" thickBot="1" x14ac:dyDescent="0.3">
      <c r="B283" s="175" t="s">
        <v>1326</v>
      </c>
      <c r="C283" s="176" t="s">
        <v>1144</v>
      </c>
      <c r="D283" s="177" t="s">
        <v>65</v>
      </c>
      <c r="E283" s="177" t="s">
        <v>64</v>
      </c>
      <c r="F283" s="178">
        <v>1586861790101</v>
      </c>
      <c r="G283" s="177" t="s">
        <v>64</v>
      </c>
      <c r="H283" s="177" t="s">
        <v>64</v>
      </c>
      <c r="I283" s="177" t="s">
        <v>65</v>
      </c>
      <c r="J283" s="177" t="s">
        <v>66</v>
      </c>
      <c r="K283" s="179">
        <v>0</v>
      </c>
      <c r="L283" s="179">
        <v>0</v>
      </c>
      <c r="M283" s="179">
        <v>0</v>
      </c>
      <c r="N283" s="179" t="s">
        <v>67</v>
      </c>
      <c r="O283" s="179"/>
      <c r="P283" s="179" t="s">
        <v>224</v>
      </c>
      <c r="Q283" s="179" t="s">
        <v>224</v>
      </c>
      <c r="R283" s="175"/>
    </row>
    <row r="284" spans="2:18" ht="16.5" thickBot="1" x14ac:dyDescent="0.3">
      <c r="B284" s="175" t="s">
        <v>731</v>
      </c>
      <c r="C284" s="176" t="s">
        <v>1327</v>
      </c>
      <c r="D284" s="177" t="s">
        <v>65</v>
      </c>
      <c r="E284" s="177" t="s">
        <v>64</v>
      </c>
      <c r="F284" s="178">
        <v>2397469020101</v>
      </c>
      <c r="G284" s="177" t="s">
        <v>64</v>
      </c>
      <c r="H284" s="177" t="s">
        <v>64</v>
      </c>
      <c r="I284" s="177" t="s">
        <v>66</v>
      </c>
      <c r="J284" s="177" t="s">
        <v>65</v>
      </c>
      <c r="K284" s="179">
        <v>0</v>
      </c>
      <c r="L284" s="179">
        <v>0</v>
      </c>
      <c r="M284" s="179">
        <v>0</v>
      </c>
      <c r="N284" s="179" t="s">
        <v>67</v>
      </c>
      <c r="O284" s="179"/>
      <c r="P284" s="179" t="s">
        <v>224</v>
      </c>
      <c r="Q284" s="179" t="s">
        <v>224</v>
      </c>
      <c r="R284" s="175"/>
    </row>
    <row r="285" spans="2:18" ht="16.5" thickBot="1" x14ac:dyDescent="0.3">
      <c r="B285" s="175" t="s">
        <v>1183</v>
      </c>
      <c r="C285" s="176" t="s">
        <v>251</v>
      </c>
      <c r="D285" s="177" t="s">
        <v>65</v>
      </c>
      <c r="E285" s="177" t="s">
        <v>64</v>
      </c>
      <c r="F285" s="178">
        <v>1670094190101</v>
      </c>
      <c r="G285" s="177" t="s">
        <v>64</v>
      </c>
      <c r="H285" s="177" t="s">
        <v>64</v>
      </c>
      <c r="I285" s="177" t="s">
        <v>66</v>
      </c>
      <c r="J285" s="177" t="s">
        <v>65</v>
      </c>
      <c r="K285" s="179">
        <v>0</v>
      </c>
      <c r="L285" s="179">
        <v>0</v>
      </c>
      <c r="M285" s="179">
        <v>0</v>
      </c>
      <c r="N285" s="179" t="s">
        <v>67</v>
      </c>
      <c r="O285" s="179"/>
      <c r="P285" s="179" t="s">
        <v>224</v>
      </c>
      <c r="Q285" s="179" t="s">
        <v>224</v>
      </c>
      <c r="R285" s="175"/>
    </row>
    <row r="286" spans="2:18" ht="16.5" thickBot="1" x14ac:dyDescent="0.3">
      <c r="B286" s="175" t="s">
        <v>1328</v>
      </c>
      <c r="C286" s="176" t="s">
        <v>264</v>
      </c>
      <c r="D286" s="177" t="s">
        <v>65</v>
      </c>
      <c r="E286" s="177" t="s">
        <v>64</v>
      </c>
      <c r="F286" s="178">
        <v>2368342901202</v>
      </c>
      <c r="G286" s="177" t="s">
        <v>64</v>
      </c>
      <c r="H286" s="177" t="s">
        <v>64</v>
      </c>
      <c r="I286" s="177" t="s">
        <v>65</v>
      </c>
      <c r="J286" s="177" t="s">
        <v>66</v>
      </c>
      <c r="K286" s="179">
        <v>0</v>
      </c>
      <c r="L286" s="179">
        <v>0</v>
      </c>
      <c r="M286" s="179">
        <v>0</v>
      </c>
      <c r="N286" s="179" t="s">
        <v>67</v>
      </c>
      <c r="O286" s="179"/>
      <c r="P286" s="179" t="s">
        <v>224</v>
      </c>
      <c r="Q286" s="179" t="s">
        <v>224</v>
      </c>
      <c r="R286" s="175"/>
    </row>
    <row r="287" spans="2:18" ht="16.5" thickBot="1" x14ac:dyDescent="0.3">
      <c r="B287" s="175" t="s">
        <v>1329</v>
      </c>
      <c r="C287" s="176" t="s">
        <v>1165</v>
      </c>
      <c r="D287" s="177" t="s">
        <v>65</v>
      </c>
      <c r="E287" s="177" t="s">
        <v>64</v>
      </c>
      <c r="F287" s="178">
        <v>1610872052101</v>
      </c>
      <c r="G287" s="177" t="s">
        <v>64</v>
      </c>
      <c r="H287" s="177" t="s">
        <v>64</v>
      </c>
      <c r="I287" s="177" t="s">
        <v>66</v>
      </c>
      <c r="J287" s="177" t="s">
        <v>65</v>
      </c>
      <c r="K287" s="179">
        <v>0</v>
      </c>
      <c r="L287" s="179">
        <v>0</v>
      </c>
      <c r="M287" s="179">
        <v>0</v>
      </c>
      <c r="N287" s="179" t="s">
        <v>67</v>
      </c>
      <c r="O287" s="179"/>
      <c r="P287" s="179" t="s">
        <v>224</v>
      </c>
      <c r="Q287" s="179" t="s">
        <v>224</v>
      </c>
      <c r="R287" s="175"/>
    </row>
    <row r="288" spans="2:18" ht="16.5" thickBot="1" x14ac:dyDescent="0.3">
      <c r="B288" s="175" t="s">
        <v>663</v>
      </c>
      <c r="C288" s="176" t="s">
        <v>1330</v>
      </c>
      <c r="D288" s="177" t="s">
        <v>65</v>
      </c>
      <c r="E288" s="177" t="s">
        <v>64</v>
      </c>
      <c r="F288" s="178">
        <v>2337123050101</v>
      </c>
      <c r="G288" s="177" t="s">
        <v>64</v>
      </c>
      <c r="H288" s="177" t="s">
        <v>64</v>
      </c>
      <c r="I288" s="177" t="s">
        <v>65</v>
      </c>
      <c r="J288" s="177" t="s">
        <v>66</v>
      </c>
      <c r="K288" s="179">
        <v>0</v>
      </c>
      <c r="L288" s="179">
        <v>0</v>
      </c>
      <c r="M288" s="179">
        <v>0</v>
      </c>
      <c r="N288" s="179" t="s">
        <v>67</v>
      </c>
      <c r="O288" s="179"/>
      <c r="P288" s="179" t="s">
        <v>224</v>
      </c>
      <c r="Q288" s="179" t="s">
        <v>224</v>
      </c>
      <c r="R288" s="175"/>
    </row>
    <row r="289" spans="2:18" ht="16.5" thickBot="1" x14ac:dyDescent="0.3">
      <c r="B289" s="175" t="s">
        <v>1331</v>
      </c>
      <c r="C289" s="176" t="s">
        <v>865</v>
      </c>
      <c r="D289" s="177" t="s">
        <v>65</v>
      </c>
      <c r="E289" s="177" t="s">
        <v>64</v>
      </c>
      <c r="F289" s="178">
        <v>2176409150101</v>
      </c>
      <c r="G289" s="177" t="s">
        <v>64</v>
      </c>
      <c r="H289" s="177" t="s">
        <v>64</v>
      </c>
      <c r="I289" s="177" t="s">
        <v>65</v>
      </c>
      <c r="J289" s="177" t="s">
        <v>66</v>
      </c>
      <c r="K289" s="179">
        <v>0</v>
      </c>
      <c r="L289" s="179">
        <v>0</v>
      </c>
      <c r="M289" s="179">
        <v>0</v>
      </c>
      <c r="N289" s="179" t="s">
        <v>67</v>
      </c>
      <c r="O289" s="179"/>
      <c r="P289" s="179" t="s">
        <v>224</v>
      </c>
      <c r="Q289" s="179" t="s">
        <v>224</v>
      </c>
      <c r="R289" s="175"/>
    </row>
    <row r="290" spans="2:18" ht="16.5" thickBot="1" x14ac:dyDescent="0.3">
      <c r="B290" s="175" t="s">
        <v>1332</v>
      </c>
      <c r="C290" s="176" t="s">
        <v>1333</v>
      </c>
      <c r="D290" s="177" t="s">
        <v>65</v>
      </c>
      <c r="E290" s="177" t="s">
        <v>64</v>
      </c>
      <c r="F290" s="178">
        <v>1857970240207</v>
      </c>
      <c r="G290" s="177" t="s">
        <v>64</v>
      </c>
      <c r="H290" s="177" t="s">
        <v>64</v>
      </c>
      <c r="I290" s="177" t="s">
        <v>65</v>
      </c>
      <c r="J290" s="177" t="s">
        <v>66</v>
      </c>
      <c r="K290" s="179">
        <v>0</v>
      </c>
      <c r="L290" s="179">
        <v>0</v>
      </c>
      <c r="M290" s="179">
        <v>0</v>
      </c>
      <c r="N290" s="179" t="s">
        <v>67</v>
      </c>
      <c r="O290" s="179"/>
      <c r="P290" s="179" t="s">
        <v>224</v>
      </c>
      <c r="Q290" s="179" t="s">
        <v>224</v>
      </c>
      <c r="R290" s="175"/>
    </row>
    <row r="291" spans="2:18" ht="16.5" thickBot="1" x14ac:dyDescent="0.3">
      <c r="B291" s="175" t="s">
        <v>1334</v>
      </c>
      <c r="C291" s="176" t="s">
        <v>1021</v>
      </c>
      <c r="D291" s="177" t="s">
        <v>65</v>
      </c>
      <c r="E291" s="177" t="s">
        <v>64</v>
      </c>
      <c r="F291" s="178">
        <v>1951991709101</v>
      </c>
      <c r="G291" s="177" t="s">
        <v>64</v>
      </c>
      <c r="H291" s="177" t="s">
        <v>64</v>
      </c>
      <c r="I291" s="177" t="s">
        <v>65</v>
      </c>
      <c r="J291" s="177" t="s">
        <v>66</v>
      </c>
      <c r="K291" s="179">
        <v>0</v>
      </c>
      <c r="L291" s="179">
        <v>0</v>
      </c>
      <c r="M291" s="179">
        <v>0</v>
      </c>
      <c r="N291" s="179" t="s">
        <v>67</v>
      </c>
      <c r="O291" s="179"/>
      <c r="P291" s="179" t="s">
        <v>224</v>
      </c>
      <c r="Q291" s="179" t="s">
        <v>224</v>
      </c>
      <c r="R291" s="175"/>
    </row>
    <row r="292" spans="2:18" ht="16.5" thickBot="1" x14ac:dyDescent="0.3">
      <c r="B292" s="175" t="s">
        <v>731</v>
      </c>
      <c r="C292" s="176" t="s">
        <v>1335</v>
      </c>
      <c r="D292" s="177" t="s">
        <v>65</v>
      </c>
      <c r="E292" s="177" t="s">
        <v>64</v>
      </c>
      <c r="F292" s="178">
        <v>1652648370101</v>
      </c>
      <c r="G292" s="177" t="s">
        <v>64</v>
      </c>
      <c r="H292" s="177" t="s">
        <v>64</v>
      </c>
      <c r="I292" s="177" t="s">
        <v>65</v>
      </c>
      <c r="J292" s="177" t="s">
        <v>66</v>
      </c>
      <c r="K292" s="179">
        <v>0</v>
      </c>
      <c r="L292" s="179">
        <v>0</v>
      </c>
      <c r="M292" s="179">
        <v>0</v>
      </c>
      <c r="N292" s="179" t="s">
        <v>67</v>
      </c>
      <c r="O292" s="179"/>
      <c r="P292" s="179" t="s">
        <v>224</v>
      </c>
      <c r="Q292" s="179" t="s">
        <v>224</v>
      </c>
      <c r="R292" s="175"/>
    </row>
    <row r="293" spans="2:18" ht="16.5" thickBot="1" x14ac:dyDescent="0.3">
      <c r="B293" s="175" t="s">
        <v>663</v>
      </c>
      <c r="C293" s="176" t="s">
        <v>230</v>
      </c>
      <c r="D293" s="177" t="s">
        <v>65</v>
      </c>
      <c r="E293" s="177" t="s">
        <v>64</v>
      </c>
      <c r="F293" s="178">
        <v>2199751160110</v>
      </c>
      <c r="G293" s="177" t="s">
        <v>64</v>
      </c>
      <c r="H293" s="177" t="s">
        <v>64</v>
      </c>
      <c r="I293" s="177" t="s">
        <v>66</v>
      </c>
      <c r="J293" s="177" t="s">
        <v>65</v>
      </c>
      <c r="K293" s="179">
        <v>0</v>
      </c>
      <c r="L293" s="179">
        <v>0</v>
      </c>
      <c r="M293" s="179">
        <v>0</v>
      </c>
      <c r="N293" s="179" t="s">
        <v>67</v>
      </c>
      <c r="O293" s="179"/>
      <c r="P293" s="179" t="s">
        <v>224</v>
      </c>
      <c r="Q293" s="179" t="s">
        <v>224</v>
      </c>
      <c r="R293" s="175"/>
    </row>
    <row r="294" spans="2:18" ht="16.5" thickBot="1" x14ac:dyDescent="0.3">
      <c r="B294" s="175" t="s">
        <v>825</v>
      </c>
      <c r="C294" s="176" t="s">
        <v>1244</v>
      </c>
      <c r="D294" s="177" t="s">
        <v>65</v>
      </c>
      <c r="E294" s="177" t="s">
        <v>64</v>
      </c>
      <c r="F294" s="178">
        <v>1799044770101</v>
      </c>
      <c r="G294" s="177" t="s">
        <v>64</v>
      </c>
      <c r="H294" s="177" t="s">
        <v>64</v>
      </c>
      <c r="I294" s="177" t="s">
        <v>65</v>
      </c>
      <c r="J294" s="177" t="s">
        <v>66</v>
      </c>
      <c r="K294" s="179">
        <v>0</v>
      </c>
      <c r="L294" s="179">
        <v>0</v>
      </c>
      <c r="M294" s="179">
        <v>0</v>
      </c>
      <c r="N294" s="179" t="s">
        <v>67</v>
      </c>
      <c r="O294" s="179"/>
      <c r="P294" s="179" t="s">
        <v>224</v>
      </c>
      <c r="Q294" s="179" t="s">
        <v>224</v>
      </c>
      <c r="R294" s="175"/>
    </row>
    <row r="295" spans="2:18" ht="16.5" thickBot="1" x14ac:dyDescent="0.3">
      <c r="B295" s="175" t="s">
        <v>696</v>
      </c>
      <c r="C295" s="176" t="s">
        <v>1336</v>
      </c>
      <c r="D295" s="177" t="s">
        <v>65</v>
      </c>
      <c r="E295" s="177" t="s">
        <v>64</v>
      </c>
      <c r="F295" s="178">
        <v>2347125970510</v>
      </c>
      <c r="G295" s="177" t="s">
        <v>64</v>
      </c>
      <c r="H295" s="177" t="s">
        <v>64</v>
      </c>
      <c r="I295" s="177" t="s">
        <v>65</v>
      </c>
      <c r="J295" s="177" t="s">
        <v>66</v>
      </c>
      <c r="K295" s="179">
        <v>0</v>
      </c>
      <c r="L295" s="179">
        <v>0</v>
      </c>
      <c r="M295" s="179">
        <v>0</v>
      </c>
      <c r="N295" s="179" t="s">
        <v>67</v>
      </c>
      <c r="O295" s="179"/>
      <c r="P295" s="179" t="s">
        <v>224</v>
      </c>
      <c r="Q295" s="179" t="s">
        <v>224</v>
      </c>
      <c r="R295" s="175"/>
    </row>
    <row r="296" spans="2:18" ht="16.5" thickBot="1" x14ac:dyDescent="0.3">
      <c r="B296" s="175" t="s">
        <v>724</v>
      </c>
      <c r="C296" s="176" t="s">
        <v>1337</v>
      </c>
      <c r="D296" s="177" t="s">
        <v>65</v>
      </c>
      <c r="E296" s="177" t="s">
        <v>64</v>
      </c>
      <c r="F296" s="178">
        <v>2488027492205</v>
      </c>
      <c r="G296" s="177" t="s">
        <v>64</v>
      </c>
      <c r="H296" s="177" t="s">
        <v>64</v>
      </c>
      <c r="I296" s="177" t="s">
        <v>66</v>
      </c>
      <c r="J296" s="177" t="s">
        <v>65</v>
      </c>
      <c r="K296" s="179">
        <v>0</v>
      </c>
      <c r="L296" s="179">
        <v>0</v>
      </c>
      <c r="M296" s="179">
        <v>0</v>
      </c>
      <c r="N296" s="179" t="s">
        <v>67</v>
      </c>
      <c r="O296" s="179"/>
      <c r="P296" s="179" t="s">
        <v>224</v>
      </c>
      <c r="Q296" s="179" t="s">
        <v>224</v>
      </c>
      <c r="R296" s="175"/>
    </row>
    <row r="297" spans="2:18" ht="16.5" thickBot="1" x14ac:dyDescent="0.3">
      <c r="B297" s="175" t="s">
        <v>972</v>
      </c>
      <c r="C297" s="176" t="s">
        <v>1338</v>
      </c>
      <c r="D297" s="177" t="s">
        <v>65</v>
      </c>
      <c r="E297" s="177" t="s">
        <v>64</v>
      </c>
      <c r="F297" s="178">
        <v>1702154740613</v>
      </c>
      <c r="G297" s="177" t="s">
        <v>64</v>
      </c>
      <c r="H297" s="177" t="s">
        <v>64</v>
      </c>
      <c r="I297" s="177" t="s">
        <v>65</v>
      </c>
      <c r="J297" s="177" t="s">
        <v>66</v>
      </c>
      <c r="K297" s="179">
        <v>0</v>
      </c>
      <c r="L297" s="179">
        <v>0</v>
      </c>
      <c r="M297" s="179">
        <v>0</v>
      </c>
      <c r="N297" s="179" t="s">
        <v>67</v>
      </c>
      <c r="O297" s="179"/>
      <c r="P297" s="179" t="s">
        <v>224</v>
      </c>
      <c r="Q297" s="179" t="s">
        <v>224</v>
      </c>
      <c r="R297" s="175"/>
    </row>
    <row r="298" spans="2:18" ht="16.5" thickBot="1" x14ac:dyDescent="0.3">
      <c r="B298" s="175" t="s">
        <v>1318</v>
      </c>
      <c r="C298" s="176" t="s">
        <v>1339</v>
      </c>
      <c r="D298" s="177" t="s">
        <v>65</v>
      </c>
      <c r="E298" s="177" t="s">
        <v>64</v>
      </c>
      <c r="F298" s="178">
        <v>1763162210508</v>
      </c>
      <c r="G298" s="177" t="s">
        <v>64</v>
      </c>
      <c r="H298" s="177" t="s">
        <v>64</v>
      </c>
      <c r="I298" s="177" t="s">
        <v>65</v>
      </c>
      <c r="J298" s="177" t="s">
        <v>66</v>
      </c>
      <c r="K298" s="179">
        <v>0</v>
      </c>
      <c r="L298" s="179">
        <v>0</v>
      </c>
      <c r="M298" s="179">
        <v>0</v>
      </c>
      <c r="N298" s="179" t="s">
        <v>67</v>
      </c>
      <c r="O298" s="179"/>
      <c r="P298" s="179" t="s">
        <v>224</v>
      </c>
      <c r="Q298" s="179" t="s">
        <v>224</v>
      </c>
      <c r="R298" s="175"/>
    </row>
    <row r="299" spans="2:18" ht="16.5" thickBot="1" x14ac:dyDescent="0.3">
      <c r="B299" s="175" t="s">
        <v>1037</v>
      </c>
      <c r="C299" s="176" t="s">
        <v>262</v>
      </c>
      <c r="D299" s="177" t="s">
        <v>65</v>
      </c>
      <c r="E299" s="177" t="s">
        <v>64</v>
      </c>
      <c r="F299" s="178">
        <v>1666060030101</v>
      </c>
      <c r="G299" s="177" t="s">
        <v>64</v>
      </c>
      <c r="H299" s="177" t="s">
        <v>64</v>
      </c>
      <c r="I299" s="177" t="s">
        <v>66</v>
      </c>
      <c r="J299" s="177" t="s">
        <v>65</v>
      </c>
      <c r="K299" s="179">
        <v>0</v>
      </c>
      <c r="L299" s="179">
        <v>0</v>
      </c>
      <c r="M299" s="179">
        <v>0</v>
      </c>
      <c r="N299" s="179" t="s">
        <v>67</v>
      </c>
      <c r="O299" s="179"/>
      <c r="P299" s="179" t="s">
        <v>224</v>
      </c>
      <c r="Q299" s="179" t="s">
        <v>224</v>
      </c>
      <c r="R299" s="175"/>
    </row>
    <row r="300" spans="2:18" ht="16.5" thickBot="1" x14ac:dyDescent="0.3">
      <c r="B300" s="175" t="s">
        <v>683</v>
      </c>
      <c r="C300" s="176" t="s">
        <v>1340</v>
      </c>
      <c r="D300" s="177" t="s">
        <v>65</v>
      </c>
      <c r="E300" s="177" t="s">
        <v>64</v>
      </c>
      <c r="F300" s="178">
        <v>2984859822217</v>
      </c>
      <c r="G300" s="177" t="s">
        <v>64</v>
      </c>
      <c r="H300" s="177" t="s">
        <v>64</v>
      </c>
      <c r="I300" s="177" t="s">
        <v>66</v>
      </c>
      <c r="J300" s="177" t="s">
        <v>65</v>
      </c>
      <c r="K300" s="179">
        <v>0</v>
      </c>
      <c r="L300" s="179">
        <v>0</v>
      </c>
      <c r="M300" s="179">
        <v>0</v>
      </c>
      <c r="N300" s="179" t="s">
        <v>67</v>
      </c>
      <c r="O300" s="179"/>
      <c r="P300" s="179" t="s">
        <v>224</v>
      </c>
      <c r="Q300" s="179" t="s">
        <v>224</v>
      </c>
      <c r="R300" s="175"/>
    </row>
    <row r="301" spans="2:18" ht="16.5" thickBot="1" x14ac:dyDescent="0.3">
      <c r="B301" s="175" t="s">
        <v>1341</v>
      </c>
      <c r="C301" s="176" t="s">
        <v>262</v>
      </c>
      <c r="D301" s="177" t="s">
        <v>65</v>
      </c>
      <c r="E301" s="177" t="s">
        <v>64</v>
      </c>
      <c r="F301" s="178">
        <v>1777924502006</v>
      </c>
      <c r="G301" s="177" t="s">
        <v>64</v>
      </c>
      <c r="H301" s="177" t="s">
        <v>64</v>
      </c>
      <c r="I301" s="177" t="s">
        <v>66</v>
      </c>
      <c r="J301" s="177" t="s">
        <v>65</v>
      </c>
      <c r="K301" s="179">
        <v>0</v>
      </c>
      <c r="L301" s="179">
        <v>0</v>
      </c>
      <c r="M301" s="179">
        <v>0</v>
      </c>
      <c r="N301" s="179" t="s">
        <v>67</v>
      </c>
      <c r="O301" s="179"/>
      <c r="P301" s="179" t="s">
        <v>224</v>
      </c>
      <c r="Q301" s="179" t="s">
        <v>224</v>
      </c>
      <c r="R301" s="175"/>
    </row>
    <row r="302" spans="2:18" ht="16.5" thickBot="1" x14ac:dyDescent="0.3">
      <c r="B302" s="175" t="s">
        <v>954</v>
      </c>
      <c r="C302" s="176" t="s">
        <v>1342</v>
      </c>
      <c r="D302" s="177" t="s">
        <v>65</v>
      </c>
      <c r="E302" s="177" t="s">
        <v>64</v>
      </c>
      <c r="F302" s="178">
        <v>1625060821410</v>
      </c>
      <c r="G302" s="177" t="s">
        <v>64</v>
      </c>
      <c r="H302" s="177" t="s">
        <v>64</v>
      </c>
      <c r="I302" s="177" t="s">
        <v>66</v>
      </c>
      <c r="J302" s="177" t="s">
        <v>65</v>
      </c>
      <c r="K302" s="179">
        <v>0</v>
      </c>
      <c r="L302" s="179">
        <v>0</v>
      </c>
      <c r="M302" s="179">
        <v>0</v>
      </c>
      <c r="N302" s="179" t="s">
        <v>67</v>
      </c>
      <c r="O302" s="179"/>
      <c r="P302" s="179" t="s">
        <v>224</v>
      </c>
      <c r="Q302" s="179" t="s">
        <v>224</v>
      </c>
      <c r="R302" s="175"/>
    </row>
    <row r="303" spans="2:18" ht="16.5" thickBot="1" x14ac:dyDescent="0.3">
      <c r="B303" s="175" t="s">
        <v>851</v>
      </c>
      <c r="C303" s="176" t="s">
        <v>823</v>
      </c>
      <c r="D303" s="177" t="s">
        <v>65</v>
      </c>
      <c r="E303" s="177" t="s">
        <v>64</v>
      </c>
      <c r="F303" s="178">
        <v>1824086041904</v>
      </c>
      <c r="G303" s="177" t="s">
        <v>64</v>
      </c>
      <c r="H303" s="177" t="s">
        <v>64</v>
      </c>
      <c r="I303" s="177" t="s">
        <v>66</v>
      </c>
      <c r="J303" s="177" t="s">
        <v>65</v>
      </c>
      <c r="K303" s="179">
        <v>0</v>
      </c>
      <c r="L303" s="179">
        <v>0</v>
      </c>
      <c r="M303" s="179">
        <v>0</v>
      </c>
      <c r="N303" s="179" t="s">
        <v>67</v>
      </c>
      <c r="O303" s="179"/>
      <c r="P303" s="179" t="s">
        <v>224</v>
      </c>
      <c r="Q303" s="179" t="s">
        <v>224</v>
      </c>
      <c r="R303" s="175"/>
    </row>
    <row r="304" spans="2:18" ht="16.5" thickBot="1" x14ac:dyDescent="0.3">
      <c r="B304" s="175" t="s">
        <v>1112</v>
      </c>
      <c r="C304" s="176" t="s">
        <v>1343</v>
      </c>
      <c r="D304" s="177" t="s">
        <v>65</v>
      </c>
      <c r="E304" s="177" t="s">
        <v>64</v>
      </c>
      <c r="F304" s="178">
        <v>2220077450201</v>
      </c>
      <c r="G304" s="177" t="s">
        <v>64</v>
      </c>
      <c r="H304" s="177" t="s">
        <v>64</v>
      </c>
      <c r="I304" s="177" t="s">
        <v>66</v>
      </c>
      <c r="J304" s="177" t="s">
        <v>65</v>
      </c>
      <c r="K304" s="179">
        <v>0</v>
      </c>
      <c r="L304" s="179">
        <v>0</v>
      </c>
      <c r="M304" s="179">
        <v>0</v>
      </c>
      <c r="N304" s="179" t="s">
        <v>67</v>
      </c>
      <c r="O304" s="179"/>
      <c r="P304" s="179" t="s">
        <v>1344</v>
      </c>
      <c r="Q304" s="179" t="s">
        <v>1344</v>
      </c>
      <c r="R304" s="175"/>
    </row>
    <row r="305" spans="2:18" ht="16.5" thickBot="1" x14ac:dyDescent="0.3">
      <c r="B305" s="175" t="s">
        <v>286</v>
      </c>
      <c r="C305" s="176" t="s">
        <v>1345</v>
      </c>
      <c r="D305" s="177" t="s">
        <v>64</v>
      </c>
      <c r="E305" s="177" t="s">
        <v>65</v>
      </c>
      <c r="F305" s="178">
        <v>169992420206</v>
      </c>
      <c r="G305" s="177" t="s">
        <v>64</v>
      </c>
      <c r="H305" s="177" t="s">
        <v>64</v>
      </c>
      <c r="I305" s="177" t="s">
        <v>66</v>
      </c>
      <c r="J305" s="177" t="s">
        <v>65</v>
      </c>
      <c r="K305" s="179">
        <v>0</v>
      </c>
      <c r="L305" s="179">
        <v>0</v>
      </c>
      <c r="M305" s="179">
        <v>0</v>
      </c>
      <c r="N305" s="179" t="s">
        <v>67</v>
      </c>
      <c r="O305" s="179"/>
      <c r="P305" s="179" t="s">
        <v>1344</v>
      </c>
      <c r="Q305" s="179" t="s">
        <v>1344</v>
      </c>
      <c r="R305" s="175"/>
    </row>
    <row r="306" spans="2:18" ht="16.5" thickBot="1" x14ac:dyDescent="0.3">
      <c r="B306" s="175" t="s">
        <v>225</v>
      </c>
      <c r="C306" s="176" t="s">
        <v>734</v>
      </c>
      <c r="D306" s="177" t="s">
        <v>64</v>
      </c>
      <c r="E306" s="177" t="s">
        <v>65</v>
      </c>
      <c r="F306" s="178">
        <v>2231686512204</v>
      </c>
      <c r="G306" s="177" t="s">
        <v>64</v>
      </c>
      <c r="H306" s="177" t="s">
        <v>64</v>
      </c>
      <c r="I306" s="177" t="s">
        <v>66</v>
      </c>
      <c r="J306" s="177" t="s">
        <v>65</v>
      </c>
      <c r="K306" s="179">
        <v>0</v>
      </c>
      <c r="L306" s="179">
        <v>0</v>
      </c>
      <c r="M306" s="179">
        <v>0</v>
      </c>
      <c r="N306" s="179" t="s">
        <v>67</v>
      </c>
      <c r="O306" s="179"/>
      <c r="P306" s="179" t="s">
        <v>1344</v>
      </c>
      <c r="Q306" s="179" t="s">
        <v>1344</v>
      </c>
      <c r="R306" s="175"/>
    </row>
    <row r="307" spans="2:18" ht="16.5" thickBot="1" x14ac:dyDescent="0.3">
      <c r="B307" s="175" t="s">
        <v>696</v>
      </c>
      <c r="C307" s="176" t="s">
        <v>1118</v>
      </c>
      <c r="D307" s="177" t="s">
        <v>65</v>
      </c>
      <c r="E307" s="177" t="s">
        <v>64</v>
      </c>
      <c r="F307" s="178">
        <v>1775740342101</v>
      </c>
      <c r="G307" s="177" t="s">
        <v>64</v>
      </c>
      <c r="H307" s="177" t="s">
        <v>64</v>
      </c>
      <c r="I307" s="177" t="s">
        <v>66</v>
      </c>
      <c r="J307" s="177" t="s">
        <v>65</v>
      </c>
      <c r="K307" s="179">
        <v>0</v>
      </c>
      <c r="L307" s="179">
        <v>0</v>
      </c>
      <c r="M307" s="179">
        <v>0</v>
      </c>
      <c r="N307" s="179" t="s">
        <v>67</v>
      </c>
      <c r="O307" s="179"/>
      <c r="P307" s="179" t="s">
        <v>1344</v>
      </c>
      <c r="Q307" s="179" t="s">
        <v>1344</v>
      </c>
      <c r="R307" s="175"/>
    </row>
    <row r="308" spans="2:18" ht="16.5" thickBot="1" x14ac:dyDescent="0.3">
      <c r="B308" s="175" t="s">
        <v>1218</v>
      </c>
      <c r="C308" s="176" t="s">
        <v>1338</v>
      </c>
      <c r="D308" s="177" t="s">
        <v>65</v>
      </c>
      <c r="E308" s="177" t="s">
        <v>64</v>
      </c>
      <c r="F308" s="178">
        <v>2183844830101</v>
      </c>
      <c r="G308" s="177" t="s">
        <v>64</v>
      </c>
      <c r="H308" s="177" t="s">
        <v>64</v>
      </c>
      <c r="I308" s="177" t="s">
        <v>66</v>
      </c>
      <c r="J308" s="177" t="s">
        <v>65</v>
      </c>
      <c r="K308" s="179">
        <v>0</v>
      </c>
      <c r="L308" s="179">
        <v>0</v>
      </c>
      <c r="M308" s="179">
        <v>0</v>
      </c>
      <c r="N308" s="179" t="s">
        <v>67</v>
      </c>
      <c r="O308" s="179"/>
      <c r="P308" s="179" t="s">
        <v>1344</v>
      </c>
      <c r="Q308" s="179" t="s">
        <v>1344</v>
      </c>
      <c r="R308" s="175"/>
    </row>
    <row r="309" spans="2:18" ht="16.5" thickBot="1" x14ac:dyDescent="0.3">
      <c r="B309" s="175" t="s">
        <v>1346</v>
      </c>
      <c r="C309" s="176" t="s">
        <v>230</v>
      </c>
      <c r="D309" s="177" t="s">
        <v>64</v>
      </c>
      <c r="E309" s="177" t="s">
        <v>65</v>
      </c>
      <c r="F309" s="178">
        <v>1818669000207</v>
      </c>
      <c r="G309" s="177" t="s">
        <v>64</v>
      </c>
      <c r="H309" s="177" t="s">
        <v>64</v>
      </c>
      <c r="I309" s="177" t="s">
        <v>66</v>
      </c>
      <c r="J309" s="177" t="s">
        <v>65</v>
      </c>
      <c r="K309" s="179">
        <v>0</v>
      </c>
      <c r="L309" s="179">
        <v>0</v>
      </c>
      <c r="M309" s="179">
        <v>0</v>
      </c>
      <c r="N309" s="179" t="s">
        <v>67</v>
      </c>
      <c r="O309" s="179"/>
      <c r="P309" s="179" t="s">
        <v>1344</v>
      </c>
      <c r="Q309" s="179" t="s">
        <v>1344</v>
      </c>
      <c r="R309" s="175"/>
    </row>
    <row r="310" spans="2:18" ht="16.5" thickBot="1" x14ac:dyDescent="0.3">
      <c r="B310" s="175" t="s">
        <v>1347</v>
      </c>
      <c r="C310" s="176" t="s">
        <v>1130</v>
      </c>
      <c r="D310" s="177" t="s">
        <v>65</v>
      </c>
      <c r="E310" s="177" t="s">
        <v>64</v>
      </c>
      <c r="F310" s="178">
        <v>2536663330201</v>
      </c>
      <c r="G310" s="177" t="s">
        <v>64</v>
      </c>
      <c r="H310" s="177" t="s">
        <v>64</v>
      </c>
      <c r="I310" s="177" t="s">
        <v>66</v>
      </c>
      <c r="J310" s="177" t="s">
        <v>65</v>
      </c>
      <c r="K310" s="179">
        <v>0</v>
      </c>
      <c r="L310" s="179">
        <v>0</v>
      </c>
      <c r="M310" s="179">
        <v>0</v>
      </c>
      <c r="N310" s="179" t="s">
        <v>67</v>
      </c>
      <c r="O310" s="179"/>
      <c r="P310" s="179" t="s">
        <v>1344</v>
      </c>
      <c r="Q310" s="179" t="s">
        <v>1344</v>
      </c>
      <c r="R310" s="175"/>
    </row>
    <row r="311" spans="2:18" ht="16.5" thickBot="1" x14ac:dyDescent="0.3">
      <c r="B311" s="175" t="s">
        <v>1348</v>
      </c>
      <c r="C311" s="176" t="s">
        <v>1349</v>
      </c>
      <c r="D311" s="177" t="s">
        <v>64</v>
      </c>
      <c r="E311" s="177" t="s">
        <v>65</v>
      </c>
      <c r="F311" s="178">
        <v>1872245520201</v>
      </c>
      <c r="G311" s="177" t="s">
        <v>64</v>
      </c>
      <c r="H311" s="177" t="s">
        <v>64</v>
      </c>
      <c r="I311" s="177" t="s">
        <v>66</v>
      </c>
      <c r="J311" s="177" t="s">
        <v>65</v>
      </c>
      <c r="K311" s="179">
        <v>0</v>
      </c>
      <c r="L311" s="179">
        <v>0</v>
      </c>
      <c r="M311" s="179">
        <v>0</v>
      </c>
      <c r="N311" s="179" t="s">
        <v>67</v>
      </c>
      <c r="O311" s="179"/>
      <c r="P311" s="179" t="s">
        <v>1344</v>
      </c>
      <c r="Q311" s="179" t="s">
        <v>1344</v>
      </c>
      <c r="R311" s="175"/>
    </row>
    <row r="312" spans="2:18" ht="16.5" thickBot="1" x14ac:dyDescent="0.3">
      <c r="B312" s="175" t="s">
        <v>1350</v>
      </c>
      <c r="C312" s="176" t="s">
        <v>733</v>
      </c>
      <c r="D312" s="177" t="s">
        <v>65</v>
      </c>
      <c r="E312" s="177" t="s">
        <v>64</v>
      </c>
      <c r="F312" s="178">
        <v>1740538860207</v>
      </c>
      <c r="G312" s="177" t="s">
        <v>64</v>
      </c>
      <c r="H312" s="177" t="s">
        <v>64</v>
      </c>
      <c r="I312" s="177" t="s">
        <v>66</v>
      </c>
      <c r="J312" s="177" t="s">
        <v>65</v>
      </c>
      <c r="K312" s="179">
        <v>0</v>
      </c>
      <c r="L312" s="179">
        <v>0</v>
      </c>
      <c r="M312" s="179">
        <v>0</v>
      </c>
      <c r="N312" s="179" t="s">
        <v>67</v>
      </c>
      <c r="O312" s="179"/>
      <c r="P312" s="179" t="s">
        <v>1344</v>
      </c>
      <c r="Q312" s="179" t="s">
        <v>1344</v>
      </c>
      <c r="R312" s="175"/>
    </row>
    <row r="313" spans="2:18" ht="15.75" x14ac:dyDescent="0.25">
      <c r="B313" s="175" t="s">
        <v>713</v>
      </c>
      <c r="C313" s="176" t="s">
        <v>1351</v>
      </c>
      <c r="D313" s="177" t="s">
        <v>65</v>
      </c>
      <c r="E313" s="177" t="s">
        <v>64</v>
      </c>
      <c r="F313" s="178">
        <v>1702427730101</v>
      </c>
      <c r="G313" s="177" t="s">
        <v>64</v>
      </c>
      <c r="H313" s="177" t="s">
        <v>64</v>
      </c>
      <c r="I313" s="177" t="s">
        <v>66</v>
      </c>
      <c r="J313" s="177" t="s">
        <v>65</v>
      </c>
      <c r="K313" s="179">
        <v>0</v>
      </c>
      <c r="L313" s="179">
        <v>0</v>
      </c>
      <c r="M313" s="179">
        <v>0</v>
      </c>
      <c r="N313" s="179" t="s">
        <v>67</v>
      </c>
      <c r="O313" s="179"/>
      <c r="P313" s="179" t="s">
        <v>1344</v>
      </c>
      <c r="Q313" s="179" t="s">
        <v>1344</v>
      </c>
      <c r="R313" s="175"/>
    </row>
  </sheetData>
  <mergeCells count="83">
    <mergeCell ref="B253:C253"/>
    <mergeCell ref="N246:O246"/>
    <mergeCell ref="N247:O247"/>
    <mergeCell ref="C250:Q250"/>
    <mergeCell ref="B251:Q251"/>
    <mergeCell ref="B252:F252"/>
    <mergeCell ref="G252:J252"/>
    <mergeCell ref="K252:O252"/>
    <mergeCell ref="P252:Q252"/>
    <mergeCell ref="B240:P240"/>
    <mergeCell ref="C241:O241"/>
    <mergeCell ref="C243:O243"/>
    <mergeCell ref="B244:O244"/>
    <mergeCell ref="B245:G245"/>
    <mergeCell ref="H245:J245"/>
    <mergeCell ref="K245:M245"/>
    <mergeCell ref="N245:O245"/>
    <mergeCell ref="B213:C213"/>
    <mergeCell ref="N203:O203"/>
    <mergeCell ref="N204:O204"/>
    <mergeCell ref="N205:O205"/>
    <mergeCell ref="N206:O206"/>
    <mergeCell ref="N207:O207"/>
    <mergeCell ref="C210:Q210"/>
    <mergeCell ref="B211:Q211"/>
    <mergeCell ref="B212:F212"/>
    <mergeCell ref="G212:J212"/>
    <mergeCell ref="K212:O212"/>
    <mergeCell ref="P212:Q212"/>
    <mergeCell ref="N202:O202"/>
    <mergeCell ref="B168:C168"/>
    <mergeCell ref="B191:R191"/>
    <mergeCell ref="B195:P195"/>
    <mergeCell ref="C196:O196"/>
    <mergeCell ref="C198:O198"/>
    <mergeCell ref="B199:O199"/>
    <mergeCell ref="B200:G200"/>
    <mergeCell ref="H200:J200"/>
    <mergeCell ref="K200:M200"/>
    <mergeCell ref="N200:O200"/>
    <mergeCell ref="N201:O201"/>
    <mergeCell ref="B165:R165"/>
    <mergeCell ref="B166:R166"/>
    <mergeCell ref="B167:F167"/>
    <mergeCell ref="G167:J167"/>
    <mergeCell ref="K167:O167"/>
    <mergeCell ref="O162:P162"/>
    <mergeCell ref="O156:P156"/>
    <mergeCell ref="O157:P157"/>
    <mergeCell ref="O158:P158"/>
    <mergeCell ref="O159:P159"/>
    <mergeCell ref="O160:P160"/>
    <mergeCell ref="O161:P161"/>
    <mergeCell ref="C155:H155"/>
    <mergeCell ref="I155:K155"/>
    <mergeCell ref="L155:N155"/>
    <mergeCell ref="O155:P155"/>
    <mergeCell ref="O16:P16"/>
    <mergeCell ref="C18:Q18"/>
    <mergeCell ref="B19:Q19"/>
    <mergeCell ref="B20:F20"/>
    <mergeCell ref="G20:J20"/>
    <mergeCell ref="K20:O20"/>
    <mergeCell ref="P20:Q20"/>
    <mergeCell ref="B21:C21"/>
    <mergeCell ref="C150:Q150"/>
    <mergeCell ref="D151:P151"/>
    <mergeCell ref="D153:P153"/>
    <mergeCell ref="C154:P154"/>
    <mergeCell ref="O15:P15"/>
    <mergeCell ref="C4:Q4"/>
    <mergeCell ref="D5:P5"/>
    <mergeCell ref="D7:P7"/>
    <mergeCell ref="C8:P8"/>
    <mergeCell ref="C9:H9"/>
    <mergeCell ref="I9:K9"/>
    <mergeCell ref="L9:N9"/>
    <mergeCell ref="O9:P9"/>
    <mergeCell ref="O10:P10"/>
    <mergeCell ref="O11:P11"/>
    <mergeCell ref="O12:P12"/>
    <mergeCell ref="O13:P13"/>
    <mergeCell ref="O14:P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1084"/>
  <sheetViews>
    <sheetView topLeftCell="A1038" workbookViewId="0">
      <selection activeCell="T1054" sqref="T1054"/>
    </sheetView>
  </sheetViews>
  <sheetFormatPr baseColWidth="10" defaultRowHeight="15" x14ac:dyDescent="0.25"/>
  <cols>
    <col min="2" max="2" width="16.85546875" bestFit="1" customWidth="1"/>
    <col min="3" max="3" width="21.85546875" bestFit="1" customWidth="1"/>
    <col min="6" max="6" width="15" bestFit="1" customWidth="1"/>
    <col min="8" max="9" width="13.28515625" bestFit="1" customWidth="1"/>
  </cols>
  <sheetData>
    <row r="5" spans="2:16" ht="15.75" x14ac:dyDescent="0.25">
      <c r="B5" s="182" t="s">
        <v>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2:16" x14ac:dyDescent="0.25">
      <c r="B6" s="2" t="s">
        <v>1</v>
      </c>
      <c r="C6" s="183" t="s">
        <v>2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3"/>
    </row>
    <row r="7" spans="2:16" x14ac:dyDescent="0.25">
      <c r="B7" s="4"/>
      <c r="C7" s="5"/>
      <c r="D7" s="5"/>
      <c r="E7" s="5"/>
      <c r="F7" s="6"/>
      <c r="G7" s="6"/>
      <c r="H7" s="6"/>
      <c r="I7" s="6"/>
      <c r="J7" s="5"/>
      <c r="K7" s="5"/>
      <c r="L7" s="5"/>
      <c r="M7" s="5"/>
      <c r="N7" s="5"/>
      <c r="O7" s="5"/>
      <c r="P7" s="7"/>
    </row>
    <row r="8" spans="2:16" x14ac:dyDescent="0.25">
      <c r="B8" s="2" t="s">
        <v>3</v>
      </c>
      <c r="C8" s="183" t="s">
        <v>385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3"/>
    </row>
    <row r="9" spans="2:16" ht="15.75" thickBot="1" x14ac:dyDescent="0.3">
      <c r="B9" s="184" t="s">
        <v>5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9"/>
    </row>
    <row r="10" spans="2:16" ht="15.75" thickBot="1" x14ac:dyDescent="0.3">
      <c r="B10" s="185" t="s">
        <v>6</v>
      </c>
      <c r="C10" s="186"/>
      <c r="D10" s="186"/>
      <c r="E10" s="186"/>
      <c r="F10" s="186"/>
      <c r="G10" s="187"/>
      <c r="H10" s="185" t="s">
        <v>7</v>
      </c>
      <c r="I10" s="186"/>
      <c r="J10" s="187"/>
      <c r="K10" s="188" t="s">
        <v>8</v>
      </c>
      <c r="L10" s="189"/>
      <c r="M10" s="189"/>
      <c r="N10" s="188" t="s">
        <v>9</v>
      </c>
      <c r="O10" s="190"/>
      <c r="P10" s="9"/>
    </row>
    <row r="11" spans="2:16" ht="39" thickBot="1" x14ac:dyDescent="0.3">
      <c r="B11" s="11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3" t="s">
        <v>15</v>
      </c>
      <c r="H11" s="11" t="s">
        <v>16</v>
      </c>
      <c r="I11" s="14" t="s">
        <v>17</v>
      </c>
      <c r="J11" s="13" t="s">
        <v>18</v>
      </c>
      <c r="K11" s="15" t="s">
        <v>19</v>
      </c>
      <c r="L11" s="16" t="s">
        <v>20</v>
      </c>
      <c r="M11" s="17" t="s">
        <v>21</v>
      </c>
      <c r="N11" s="191" t="s">
        <v>22</v>
      </c>
      <c r="O11" s="192"/>
      <c r="P11" s="18"/>
    </row>
    <row r="12" spans="2:16" x14ac:dyDescent="0.25">
      <c r="B12" s="104" t="s">
        <v>383</v>
      </c>
      <c r="C12" s="20"/>
      <c r="D12" s="20"/>
      <c r="E12" s="25" t="s">
        <v>384</v>
      </c>
      <c r="F12" s="22"/>
      <c r="G12" s="23"/>
      <c r="H12" s="105">
        <v>14072110</v>
      </c>
      <c r="I12" s="106">
        <v>20526791</v>
      </c>
      <c r="J12" s="107">
        <v>1665579.06</v>
      </c>
      <c r="K12" s="108">
        <v>131191</v>
      </c>
      <c r="L12" s="108">
        <v>131191</v>
      </c>
      <c r="M12" s="109">
        <v>81600</v>
      </c>
      <c r="N12" s="214" t="s">
        <v>24</v>
      </c>
      <c r="O12" s="215"/>
      <c r="P12" s="28"/>
    </row>
    <row r="13" spans="2:16" x14ac:dyDescent="0.25">
      <c r="B13" s="29"/>
      <c r="C13" s="30"/>
      <c r="D13" s="30"/>
      <c r="E13" s="25"/>
      <c r="F13" s="22"/>
      <c r="G13" s="23"/>
      <c r="H13" s="24"/>
      <c r="I13" s="25"/>
      <c r="J13" s="110"/>
      <c r="K13" s="111"/>
      <c r="L13" s="112"/>
      <c r="M13" s="113"/>
      <c r="N13" s="216"/>
      <c r="O13" s="217"/>
      <c r="P13" s="28"/>
    </row>
    <row r="14" spans="2:16" x14ac:dyDescent="0.25">
      <c r="B14" s="29"/>
      <c r="C14" s="30"/>
      <c r="D14" s="30"/>
      <c r="E14" s="25"/>
      <c r="F14" s="22"/>
      <c r="G14" s="23"/>
      <c r="H14" s="24"/>
      <c r="I14" s="25"/>
      <c r="J14" s="110"/>
      <c r="K14" s="111"/>
      <c r="L14" s="112"/>
      <c r="M14" s="113"/>
      <c r="N14" s="216"/>
      <c r="O14" s="217"/>
      <c r="P14" s="28"/>
    </row>
    <row r="15" spans="2:16" x14ac:dyDescent="0.25">
      <c r="B15" s="29"/>
      <c r="C15" s="30"/>
      <c r="D15" s="30"/>
      <c r="E15" s="25"/>
      <c r="F15" s="22"/>
      <c r="G15" s="23"/>
      <c r="H15" s="24"/>
      <c r="I15" s="25"/>
      <c r="J15" s="110"/>
      <c r="K15" s="111"/>
      <c r="L15" s="112"/>
      <c r="M15" s="113"/>
      <c r="N15" s="216"/>
      <c r="O15" s="217"/>
      <c r="P15" s="28"/>
    </row>
    <row r="16" spans="2:16" x14ac:dyDescent="0.25">
      <c r="B16" s="29"/>
      <c r="C16" s="30"/>
      <c r="D16" s="30"/>
      <c r="E16" s="38"/>
      <c r="F16" s="35"/>
      <c r="G16" s="36"/>
      <c r="H16" s="37"/>
      <c r="I16" s="38"/>
      <c r="J16" s="114"/>
      <c r="K16" s="115"/>
      <c r="L16" s="116"/>
      <c r="M16" s="117"/>
      <c r="N16" s="216"/>
      <c r="O16" s="217"/>
      <c r="P16" s="28"/>
    </row>
    <row r="17" spans="2:19" ht="15.75" thickBot="1" x14ac:dyDescent="0.3">
      <c r="B17" s="43"/>
      <c r="C17" s="44"/>
      <c r="D17" s="44"/>
      <c r="E17" s="49"/>
      <c r="F17" s="46"/>
      <c r="G17" s="47"/>
      <c r="H17" s="48"/>
      <c r="I17" s="49"/>
      <c r="J17" s="118"/>
      <c r="K17" s="119"/>
      <c r="L17" s="120"/>
      <c r="M17" s="121"/>
      <c r="N17" s="218"/>
      <c r="O17" s="219"/>
      <c r="P17" s="28"/>
    </row>
    <row r="20" spans="2:19" x14ac:dyDescent="0.25">
      <c r="B20" s="56"/>
      <c r="C20" s="197" t="s">
        <v>26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56"/>
      <c r="S20" s="87"/>
    </row>
    <row r="21" spans="2:19" ht="15.75" thickBot="1" x14ac:dyDescent="0.3">
      <c r="B21" s="198" t="s">
        <v>27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</row>
    <row r="22" spans="2:19" ht="36" customHeight="1" thickBot="1" x14ac:dyDescent="0.3">
      <c r="B22" s="199" t="s">
        <v>28</v>
      </c>
      <c r="C22" s="199"/>
      <c r="D22" s="199"/>
      <c r="E22" s="199"/>
      <c r="F22" s="200"/>
      <c r="G22" s="185" t="s">
        <v>29</v>
      </c>
      <c r="H22" s="186"/>
      <c r="I22" s="186"/>
      <c r="J22" s="187"/>
      <c r="K22" s="186" t="s">
        <v>30</v>
      </c>
      <c r="L22" s="186"/>
      <c r="M22" s="186"/>
      <c r="N22" s="186"/>
      <c r="O22" s="187"/>
      <c r="P22" s="185" t="s">
        <v>31</v>
      </c>
      <c r="Q22" s="187"/>
      <c r="R22" s="199"/>
      <c r="S22" s="199"/>
    </row>
    <row r="23" spans="2:19" ht="51.75" thickBot="1" x14ac:dyDescent="0.3">
      <c r="B23" s="201" t="s">
        <v>32</v>
      </c>
      <c r="C23" s="202"/>
      <c r="D23" s="57" t="s">
        <v>33</v>
      </c>
      <c r="E23" s="58" t="s">
        <v>34</v>
      </c>
      <c r="F23" s="13" t="s">
        <v>35</v>
      </c>
      <c r="G23" s="11" t="s">
        <v>36</v>
      </c>
      <c r="H23" s="59" t="s">
        <v>37</v>
      </c>
      <c r="I23" s="17" t="s">
        <v>38</v>
      </c>
      <c r="J23" s="13" t="s">
        <v>39</v>
      </c>
      <c r="K23" s="60" t="s">
        <v>40</v>
      </c>
      <c r="L23" s="57" t="s">
        <v>41</v>
      </c>
      <c r="M23" s="57" t="s">
        <v>42</v>
      </c>
      <c r="N23" s="58" t="s">
        <v>43</v>
      </c>
      <c r="O23" s="61" t="s">
        <v>44</v>
      </c>
      <c r="P23" s="62" t="s">
        <v>45</v>
      </c>
      <c r="Q23" s="63" t="s">
        <v>46</v>
      </c>
      <c r="R23" s="201"/>
      <c r="S23" s="202"/>
    </row>
    <row r="24" spans="2:19" x14ac:dyDescent="0.25">
      <c r="B24" s="64" t="s">
        <v>386</v>
      </c>
      <c r="C24" s="65" t="s">
        <v>387</v>
      </c>
      <c r="D24" s="66" t="s">
        <v>65</v>
      </c>
      <c r="E24" s="66" t="s">
        <v>64</v>
      </c>
      <c r="F24" s="67">
        <v>3206645381318</v>
      </c>
      <c r="G24" s="66" t="s">
        <v>64</v>
      </c>
      <c r="H24" s="66" t="s">
        <v>64</v>
      </c>
      <c r="I24" s="66" t="s">
        <v>66</v>
      </c>
      <c r="J24" s="66" t="s">
        <v>65</v>
      </c>
      <c r="K24" s="68" t="s">
        <v>65</v>
      </c>
      <c r="L24" s="68">
        <v>0</v>
      </c>
      <c r="M24" s="68">
        <v>0</v>
      </c>
      <c r="N24" s="68">
        <v>0</v>
      </c>
      <c r="O24" s="68">
        <v>0</v>
      </c>
      <c r="P24" s="68" t="s">
        <v>68</v>
      </c>
      <c r="Q24" s="68" t="s">
        <v>68</v>
      </c>
      <c r="R24" s="64"/>
      <c r="S24" s="65"/>
    </row>
    <row r="25" spans="2:19" x14ac:dyDescent="0.25">
      <c r="B25" s="64" t="s">
        <v>388</v>
      </c>
      <c r="C25" s="65" t="s">
        <v>389</v>
      </c>
      <c r="D25" s="66" t="s">
        <v>64</v>
      </c>
      <c r="E25" s="66" t="s">
        <v>65</v>
      </c>
      <c r="F25" s="67">
        <v>2319122530917</v>
      </c>
      <c r="G25" s="66" t="s">
        <v>64</v>
      </c>
      <c r="H25" s="66" t="s">
        <v>64</v>
      </c>
      <c r="I25" s="66" t="s">
        <v>66</v>
      </c>
      <c r="J25" s="66" t="s">
        <v>65</v>
      </c>
      <c r="K25" s="68">
        <v>0</v>
      </c>
      <c r="L25" s="68">
        <v>0</v>
      </c>
      <c r="M25" s="68">
        <v>0</v>
      </c>
      <c r="N25" s="68" t="s">
        <v>65</v>
      </c>
      <c r="O25" s="68">
        <v>0</v>
      </c>
      <c r="P25" s="68" t="s">
        <v>68</v>
      </c>
      <c r="Q25" s="68" t="s">
        <v>68</v>
      </c>
      <c r="R25" s="64"/>
      <c r="S25" s="65"/>
    </row>
    <row r="26" spans="2:19" x14ac:dyDescent="0.25">
      <c r="B26" s="64" t="s">
        <v>89</v>
      </c>
      <c r="C26" s="65" t="s">
        <v>390</v>
      </c>
      <c r="D26" s="66" t="s">
        <v>64</v>
      </c>
      <c r="E26" s="66" t="s">
        <v>65</v>
      </c>
      <c r="F26" s="67">
        <v>1737990510116</v>
      </c>
      <c r="G26" s="66" t="s">
        <v>64</v>
      </c>
      <c r="H26" s="66" t="s">
        <v>64</v>
      </c>
      <c r="I26" s="66" t="s">
        <v>66</v>
      </c>
      <c r="J26" s="66" t="s">
        <v>65</v>
      </c>
      <c r="K26" s="68">
        <v>0</v>
      </c>
      <c r="L26" s="68">
        <v>0</v>
      </c>
      <c r="M26" s="68">
        <v>0</v>
      </c>
      <c r="N26" s="68" t="s">
        <v>65</v>
      </c>
      <c r="O26" s="68">
        <v>0</v>
      </c>
      <c r="P26" s="68" t="s">
        <v>68</v>
      </c>
      <c r="Q26" s="68" t="s">
        <v>68</v>
      </c>
      <c r="R26" s="64"/>
      <c r="S26" s="65"/>
    </row>
    <row r="27" spans="2:19" x14ac:dyDescent="0.25">
      <c r="B27" s="64" t="s">
        <v>185</v>
      </c>
      <c r="C27" s="65" t="s">
        <v>391</v>
      </c>
      <c r="D27" s="66" t="s">
        <v>64</v>
      </c>
      <c r="E27" s="66" t="s">
        <v>65</v>
      </c>
      <c r="F27" s="67">
        <v>2324834690710</v>
      </c>
      <c r="G27" s="66" t="s">
        <v>64</v>
      </c>
      <c r="H27" s="66" t="s">
        <v>64</v>
      </c>
      <c r="I27" s="66" t="s">
        <v>66</v>
      </c>
      <c r="J27" s="66" t="s">
        <v>65</v>
      </c>
      <c r="K27" s="68">
        <v>0</v>
      </c>
      <c r="L27" s="68">
        <v>0</v>
      </c>
      <c r="M27" s="68">
        <v>0</v>
      </c>
      <c r="N27" s="68" t="s">
        <v>65</v>
      </c>
      <c r="O27" s="68">
        <v>0</v>
      </c>
      <c r="P27" s="68" t="s">
        <v>68</v>
      </c>
      <c r="Q27" s="68" t="s">
        <v>68</v>
      </c>
      <c r="R27" s="64"/>
      <c r="S27" s="65"/>
    </row>
    <row r="28" spans="2:19" x14ac:dyDescent="0.25">
      <c r="B28" s="64" t="s">
        <v>392</v>
      </c>
      <c r="C28" s="65" t="s">
        <v>393</v>
      </c>
      <c r="D28" s="66" t="s">
        <v>65</v>
      </c>
      <c r="E28" s="66" t="s">
        <v>64</v>
      </c>
      <c r="F28" s="67">
        <v>2351945490101</v>
      </c>
      <c r="G28" s="66" t="s">
        <v>64</v>
      </c>
      <c r="H28" s="66" t="s">
        <v>64</v>
      </c>
      <c r="I28" s="66" t="s">
        <v>66</v>
      </c>
      <c r="J28" s="66" t="s">
        <v>65</v>
      </c>
      <c r="K28" s="68">
        <v>0</v>
      </c>
      <c r="L28" s="68">
        <v>0</v>
      </c>
      <c r="M28" s="68">
        <v>0</v>
      </c>
      <c r="N28" s="68" t="s">
        <v>65</v>
      </c>
      <c r="O28" s="68">
        <v>0</v>
      </c>
      <c r="P28" s="68" t="s">
        <v>68</v>
      </c>
      <c r="Q28" s="68" t="s">
        <v>68</v>
      </c>
      <c r="R28" s="64"/>
      <c r="S28" s="65"/>
    </row>
    <row r="29" spans="2:19" x14ac:dyDescent="0.25">
      <c r="B29" s="64" t="s">
        <v>394</v>
      </c>
      <c r="C29" s="65" t="s">
        <v>395</v>
      </c>
      <c r="D29" s="66" t="s">
        <v>65</v>
      </c>
      <c r="E29" s="66" t="s">
        <v>64</v>
      </c>
      <c r="F29" s="67">
        <v>1970415820101</v>
      </c>
      <c r="G29" s="66" t="s">
        <v>64</v>
      </c>
      <c r="H29" s="66" t="s">
        <v>64</v>
      </c>
      <c r="I29" s="66" t="s">
        <v>66</v>
      </c>
      <c r="J29" s="66" t="s">
        <v>65</v>
      </c>
      <c r="K29" s="68">
        <v>0</v>
      </c>
      <c r="L29" s="68">
        <v>0</v>
      </c>
      <c r="M29" s="68">
        <v>0</v>
      </c>
      <c r="N29" s="68" t="s">
        <v>65</v>
      </c>
      <c r="O29" s="68">
        <v>0</v>
      </c>
      <c r="P29" s="68" t="s">
        <v>68</v>
      </c>
      <c r="Q29" s="68" t="s">
        <v>68</v>
      </c>
      <c r="R29" s="64"/>
      <c r="S29" s="65"/>
    </row>
    <row r="30" spans="2:19" x14ac:dyDescent="0.25">
      <c r="B30" s="64" t="s">
        <v>348</v>
      </c>
      <c r="C30" s="65" t="s">
        <v>186</v>
      </c>
      <c r="D30" s="66" t="s">
        <v>64</v>
      </c>
      <c r="E30" s="66" t="s">
        <v>65</v>
      </c>
      <c r="F30" s="67">
        <v>1844690740506</v>
      </c>
      <c r="G30" s="66" t="s">
        <v>64</v>
      </c>
      <c r="H30" s="66" t="s">
        <v>64</v>
      </c>
      <c r="I30" s="66" t="s">
        <v>66</v>
      </c>
      <c r="J30" s="66" t="s">
        <v>65</v>
      </c>
      <c r="K30" s="68">
        <v>0</v>
      </c>
      <c r="L30" s="68">
        <v>0</v>
      </c>
      <c r="M30" s="68">
        <v>0</v>
      </c>
      <c r="N30" s="68" t="s">
        <v>65</v>
      </c>
      <c r="O30" s="68">
        <v>0</v>
      </c>
      <c r="P30" s="68" t="s">
        <v>68</v>
      </c>
      <c r="Q30" s="68" t="s">
        <v>68</v>
      </c>
      <c r="R30" s="64"/>
      <c r="S30" s="65"/>
    </row>
    <row r="31" spans="2:19" x14ac:dyDescent="0.25">
      <c r="B31" s="64" t="s">
        <v>396</v>
      </c>
      <c r="C31" s="65" t="s">
        <v>202</v>
      </c>
      <c r="D31" s="66" t="s">
        <v>64</v>
      </c>
      <c r="E31" s="66" t="s">
        <v>65</v>
      </c>
      <c r="F31" s="67">
        <v>2437185191013</v>
      </c>
      <c r="G31" s="66" t="s">
        <v>64</v>
      </c>
      <c r="H31" s="66" t="s">
        <v>64</v>
      </c>
      <c r="I31" s="66" t="s">
        <v>66</v>
      </c>
      <c r="J31" s="66" t="s">
        <v>65</v>
      </c>
      <c r="K31" s="68" t="s">
        <v>65</v>
      </c>
      <c r="L31" s="68">
        <v>0</v>
      </c>
      <c r="M31" s="68">
        <v>0</v>
      </c>
      <c r="N31" s="68">
        <v>0</v>
      </c>
      <c r="O31" s="68">
        <v>0</v>
      </c>
      <c r="P31" s="68" t="s">
        <v>68</v>
      </c>
      <c r="Q31" s="68" t="s">
        <v>68</v>
      </c>
      <c r="R31" s="64"/>
      <c r="S31" s="65"/>
    </row>
    <row r="32" spans="2:19" x14ac:dyDescent="0.25">
      <c r="B32" s="64" t="s">
        <v>303</v>
      </c>
      <c r="C32" s="65" t="s">
        <v>215</v>
      </c>
      <c r="D32" s="66" t="s">
        <v>64</v>
      </c>
      <c r="E32" s="66" t="s">
        <v>65</v>
      </c>
      <c r="F32" s="67">
        <v>2868783560101</v>
      </c>
      <c r="G32" s="66" t="s">
        <v>64</v>
      </c>
      <c r="H32" s="66" t="s">
        <v>64</v>
      </c>
      <c r="I32" s="66" t="s">
        <v>66</v>
      </c>
      <c r="J32" s="66" t="s">
        <v>65</v>
      </c>
      <c r="K32" s="68">
        <v>0</v>
      </c>
      <c r="L32" s="68">
        <v>0</v>
      </c>
      <c r="M32" s="68">
        <v>0</v>
      </c>
      <c r="N32" s="68" t="s">
        <v>65</v>
      </c>
      <c r="O32" s="68">
        <v>0</v>
      </c>
      <c r="P32" s="68" t="s">
        <v>68</v>
      </c>
      <c r="Q32" s="68" t="s">
        <v>68</v>
      </c>
      <c r="R32" s="64"/>
      <c r="S32" s="65"/>
    </row>
    <row r="33" spans="2:19" x14ac:dyDescent="0.25">
      <c r="B33" s="64" t="s">
        <v>89</v>
      </c>
      <c r="C33" s="65" t="s">
        <v>397</v>
      </c>
      <c r="D33" s="66" t="s">
        <v>64</v>
      </c>
      <c r="E33" s="66" t="s">
        <v>65</v>
      </c>
      <c r="F33" s="67">
        <v>2666052570101</v>
      </c>
      <c r="G33" s="66" t="s">
        <v>64</v>
      </c>
      <c r="H33" s="66" t="s">
        <v>64</v>
      </c>
      <c r="I33" s="66" t="s">
        <v>66</v>
      </c>
      <c r="J33" s="66" t="s">
        <v>65</v>
      </c>
      <c r="K33" s="68">
        <v>0</v>
      </c>
      <c r="L33" s="68">
        <v>0</v>
      </c>
      <c r="M33" s="68">
        <v>0</v>
      </c>
      <c r="N33" s="68" t="s">
        <v>65</v>
      </c>
      <c r="O33" s="68">
        <v>0</v>
      </c>
      <c r="P33" s="68" t="s">
        <v>68</v>
      </c>
      <c r="Q33" s="68" t="s">
        <v>68</v>
      </c>
      <c r="R33" s="64"/>
      <c r="S33" s="65"/>
    </row>
    <row r="34" spans="2:19" x14ac:dyDescent="0.25">
      <c r="B34" s="64" t="s">
        <v>125</v>
      </c>
      <c r="C34" s="65" t="s">
        <v>398</v>
      </c>
      <c r="D34" s="66" t="s">
        <v>64</v>
      </c>
      <c r="E34" s="66" t="s">
        <v>65</v>
      </c>
      <c r="F34" s="67">
        <v>1822850730208</v>
      </c>
      <c r="G34" s="66" t="s">
        <v>64</v>
      </c>
      <c r="H34" s="66" t="s">
        <v>64</v>
      </c>
      <c r="I34" s="66" t="s">
        <v>66</v>
      </c>
      <c r="J34" s="66" t="s">
        <v>65</v>
      </c>
      <c r="K34" s="68">
        <v>0</v>
      </c>
      <c r="L34" s="68">
        <v>0</v>
      </c>
      <c r="M34" s="68">
        <v>0</v>
      </c>
      <c r="N34" s="68" t="s">
        <v>65</v>
      </c>
      <c r="O34" s="68">
        <v>0</v>
      </c>
      <c r="P34" s="68" t="s">
        <v>68</v>
      </c>
      <c r="Q34" s="68" t="s">
        <v>68</v>
      </c>
      <c r="R34" s="64"/>
      <c r="S34" s="65"/>
    </row>
    <row r="35" spans="2:19" x14ac:dyDescent="0.25">
      <c r="B35" s="64" t="s">
        <v>399</v>
      </c>
      <c r="C35" s="65" t="s">
        <v>400</v>
      </c>
      <c r="D35" s="66" t="s">
        <v>64</v>
      </c>
      <c r="E35" s="66" t="s">
        <v>65</v>
      </c>
      <c r="F35" s="67">
        <v>1996003920101</v>
      </c>
      <c r="G35" s="66" t="s">
        <v>64</v>
      </c>
      <c r="H35" s="66" t="s">
        <v>64</v>
      </c>
      <c r="I35" s="66" t="s">
        <v>66</v>
      </c>
      <c r="J35" s="66" t="s">
        <v>65</v>
      </c>
      <c r="K35" s="68">
        <v>0</v>
      </c>
      <c r="L35" s="68">
        <v>0</v>
      </c>
      <c r="M35" s="68">
        <v>0</v>
      </c>
      <c r="N35" s="68" t="s">
        <v>65</v>
      </c>
      <c r="O35" s="68">
        <v>0</v>
      </c>
      <c r="P35" s="68" t="s">
        <v>68</v>
      </c>
      <c r="Q35" s="68" t="s">
        <v>68</v>
      </c>
      <c r="R35" s="64"/>
      <c r="S35" s="65"/>
    </row>
    <row r="36" spans="2:19" x14ac:dyDescent="0.25">
      <c r="B36" s="64" t="s">
        <v>401</v>
      </c>
      <c r="C36" s="65" t="s">
        <v>402</v>
      </c>
      <c r="D36" s="66" t="s">
        <v>64</v>
      </c>
      <c r="E36" s="66" t="s">
        <v>65</v>
      </c>
      <c r="F36" s="67">
        <v>2280565781801</v>
      </c>
      <c r="G36" s="66" t="s">
        <v>64</v>
      </c>
      <c r="H36" s="66" t="s">
        <v>64</v>
      </c>
      <c r="I36" s="66" t="s">
        <v>66</v>
      </c>
      <c r="J36" s="66" t="s">
        <v>65</v>
      </c>
      <c r="K36" s="68">
        <v>0</v>
      </c>
      <c r="L36" s="68">
        <v>0</v>
      </c>
      <c r="M36" s="68">
        <v>0</v>
      </c>
      <c r="N36" s="68" t="s">
        <v>65</v>
      </c>
      <c r="O36" s="68">
        <v>0</v>
      </c>
      <c r="P36" s="68" t="s">
        <v>68</v>
      </c>
      <c r="Q36" s="68" t="s">
        <v>68</v>
      </c>
      <c r="R36" s="64"/>
      <c r="S36" s="65"/>
    </row>
    <row r="37" spans="2:19" x14ac:dyDescent="0.25">
      <c r="B37" s="64" t="s">
        <v>403</v>
      </c>
      <c r="C37" s="65" t="s">
        <v>404</v>
      </c>
      <c r="D37" s="66" t="s">
        <v>65</v>
      </c>
      <c r="E37" s="66" t="s">
        <v>64</v>
      </c>
      <c r="F37" s="67">
        <v>2200722210101</v>
      </c>
      <c r="G37" s="66" t="s">
        <v>64</v>
      </c>
      <c r="H37" s="66" t="s">
        <v>64</v>
      </c>
      <c r="I37" s="66" t="s">
        <v>66</v>
      </c>
      <c r="J37" s="66" t="s">
        <v>65</v>
      </c>
      <c r="K37" s="68">
        <v>0</v>
      </c>
      <c r="L37" s="68">
        <v>0</v>
      </c>
      <c r="M37" s="68">
        <v>0</v>
      </c>
      <c r="N37" s="68" t="s">
        <v>65</v>
      </c>
      <c r="O37" s="68">
        <v>0</v>
      </c>
      <c r="P37" s="68" t="s">
        <v>68</v>
      </c>
      <c r="Q37" s="68" t="s">
        <v>68</v>
      </c>
      <c r="R37" s="64"/>
      <c r="S37" s="65"/>
    </row>
    <row r="38" spans="2:19" x14ac:dyDescent="0.25">
      <c r="B38" s="64" t="s">
        <v>405</v>
      </c>
      <c r="C38" s="65" t="s">
        <v>406</v>
      </c>
      <c r="D38" s="66" t="s">
        <v>65</v>
      </c>
      <c r="E38" s="66" t="s">
        <v>64</v>
      </c>
      <c r="F38" s="67">
        <v>2594316050101</v>
      </c>
      <c r="G38" s="66" t="s">
        <v>64</v>
      </c>
      <c r="H38" s="66" t="s">
        <v>64</v>
      </c>
      <c r="I38" s="66" t="s">
        <v>66</v>
      </c>
      <c r="J38" s="66" t="s">
        <v>65</v>
      </c>
      <c r="K38" s="68">
        <v>0</v>
      </c>
      <c r="L38" s="68">
        <v>0</v>
      </c>
      <c r="M38" s="68">
        <v>0</v>
      </c>
      <c r="N38" s="68" t="s">
        <v>65</v>
      </c>
      <c r="O38" s="68">
        <v>0</v>
      </c>
      <c r="P38" s="68" t="s">
        <v>68</v>
      </c>
      <c r="Q38" s="68" t="s">
        <v>68</v>
      </c>
      <c r="R38" s="64"/>
      <c r="S38" s="65"/>
    </row>
    <row r="39" spans="2:19" x14ac:dyDescent="0.25">
      <c r="B39" s="64" t="s">
        <v>407</v>
      </c>
      <c r="C39" s="65" t="s">
        <v>408</v>
      </c>
      <c r="D39" s="66" t="s">
        <v>65</v>
      </c>
      <c r="E39" s="66" t="s">
        <v>64</v>
      </c>
      <c r="F39" s="67">
        <v>2273453980101</v>
      </c>
      <c r="G39" s="66" t="s">
        <v>64</v>
      </c>
      <c r="H39" s="66" t="s">
        <v>64</v>
      </c>
      <c r="I39" s="66" t="s">
        <v>66</v>
      </c>
      <c r="J39" s="66" t="s">
        <v>65</v>
      </c>
      <c r="K39" s="68">
        <v>0</v>
      </c>
      <c r="L39" s="68">
        <v>0</v>
      </c>
      <c r="M39" s="68">
        <v>0</v>
      </c>
      <c r="N39" s="68" t="s">
        <v>65</v>
      </c>
      <c r="O39" s="68">
        <v>0</v>
      </c>
      <c r="P39" s="68" t="s">
        <v>68</v>
      </c>
      <c r="Q39" s="68" t="s">
        <v>68</v>
      </c>
      <c r="R39" s="64"/>
      <c r="S39" s="65"/>
    </row>
    <row r="40" spans="2:19" x14ac:dyDescent="0.25">
      <c r="B40" s="64" t="s">
        <v>409</v>
      </c>
      <c r="C40" s="65" t="s">
        <v>389</v>
      </c>
      <c r="D40" s="66" t="s">
        <v>65</v>
      </c>
      <c r="E40" s="66" t="s">
        <v>64</v>
      </c>
      <c r="F40" s="67">
        <v>1669234511221</v>
      </c>
      <c r="G40" s="66" t="s">
        <v>64</v>
      </c>
      <c r="H40" s="66" t="s">
        <v>64</v>
      </c>
      <c r="I40" s="66" t="s">
        <v>66</v>
      </c>
      <c r="J40" s="66" t="s">
        <v>65</v>
      </c>
      <c r="K40" s="68">
        <v>0</v>
      </c>
      <c r="L40" s="68">
        <v>0</v>
      </c>
      <c r="M40" s="68">
        <v>0</v>
      </c>
      <c r="N40" s="68" t="s">
        <v>65</v>
      </c>
      <c r="O40" s="68">
        <v>0</v>
      </c>
      <c r="P40" s="68" t="s">
        <v>68</v>
      </c>
      <c r="Q40" s="68" t="s">
        <v>68</v>
      </c>
      <c r="R40" s="64"/>
      <c r="S40" s="65"/>
    </row>
    <row r="41" spans="2:19" x14ac:dyDescent="0.25">
      <c r="B41" s="64" t="s">
        <v>410</v>
      </c>
      <c r="C41" s="65" t="s">
        <v>411</v>
      </c>
      <c r="D41" s="66" t="s">
        <v>65</v>
      </c>
      <c r="E41" s="66" t="s">
        <v>64</v>
      </c>
      <c r="F41" s="67">
        <v>2457699270102</v>
      </c>
      <c r="G41" s="66" t="s">
        <v>64</v>
      </c>
      <c r="H41" s="66" t="s">
        <v>64</v>
      </c>
      <c r="I41" s="66" t="s">
        <v>66</v>
      </c>
      <c r="J41" s="66" t="s">
        <v>65</v>
      </c>
      <c r="K41" s="68">
        <v>0</v>
      </c>
      <c r="L41" s="68">
        <v>0</v>
      </c>
      <c r="M41" s="68">
        <v>0</v>
      </c>
      <c r="N41" s="68" t="s">
        <v>65</v>
      </c>
      <c r="O41" s="68">
        <v>0</v>
      </c>
      <c r="P41" s="68" t="s">
        <v>68</v>
      </c>
      <c r="Q41" s="68" t="s">
        <v>68</v>
      </c>
      <c r="R41" s="64"/>
      <c r="S41" s="65"/>
    </row>
    <row r="42" spans="2:19" x14ac:dyDescent="0.25">
      <c r="B42" s="64" t="s">
        <v>412</v>
      </c>
      <c r="C42" s="65" t="s">
        <v>202</v>
      </c>
      <c r="D42" s="66" t="s">
        <v>65</v>
      </c>
      <c r="E42" s="66" t="s">
        <v>64</v>
      </c>
      <c r="F42" s="67">
        <v>2817591380101</v>
      </c>
      <c r="G42" s="66" t="s">
        <v>64</v>
      </c>
      <c r="H42" s="66" t="s">
        <v>65</v>
      </c>
      <c r="I42" s="66" t="s">
        <v>66</v>
      </c>
      <c r="J42" s="66" t="s">
        <v>66</v>
      </c>
      <c r="K42" s="68">
        <v>0</v>
      </c>
      <c r="L42" s="68">
        <v>0</v>
      </c>
      <c r="M42" s="68">
        <v>0</v>
      </c>
      <c r="N42" s="68" t="s">
        <v>65</v>
      </c>
      <c r="O42" s="68">
        <v>0</v>
      </c>
      <c r="P42" s="68" t="s">
        <v>68</v>
      </c>
      <c r="Q42" s="68" t="s">
        <v>68</v>
      </c>
      <c r="R42" s="64"/>
      <c r="S42" s="65"/>
    </row>
    <row r="43" spans="2:19" x14ac:dyDescent="0.25">
      <c r="B43" s="64" t="s">
        <v>413</v>
      </c>
      <c r="C43" s="65" t="s">
        <v>414</v>
      </c>
      <c r="D43" s="66" t="s">
        <v>65</v>
      </c>
      <c r="E43" s="66" t="s">
        <v>64</v>
      </c>
      <c r="F43" s="67">
        <v>1662198860101</v>
      </c>
      <c r="G43" s="66" t="s">
        <v>64</v>
      </c>
      <c r="H43" s="66" t="s">
        <v>64</v>
      </c>
      <c r="I43" s="66" t="s">
        <v>66</v>
      </c>
      <c r="J43" s="66" t="s">
        <v>65</v>
      </c>
      <c r="K43" s="68">
        <v>0</v>
      </c>
      <c r="L43" s="68">
        <v>0</v>
      </c>
      <c r="M43" s="68">
        <v>0</v>
      </c>
      <c r="N43" s="68" t="s">
        <v>65</v>
      </c>
      <c r="O43" s="68">
        <v>0</v>
      </c>
      <c r="P43" s="68" t="s">
        <v>68</v>
      </c>
      <c r="Q43" s="68" t="s">
        <v>68</v>
      </c>
      <c r="R43" s="64"/>
      <c r="S43" s="65"/>
    </row>
    <row r="44" spans="2:19" x14ac:dyDescent="0.25">
      <c r="B44" s="64" t="s">
        <v>415</v>
      </c>
      <c r="C44" s="65" t="s">
        <v>416</v>
      </c>
      <c r="D44" s="66" t="s">
        <v>65</v>
      </c>
      <c r="E44" s="66" t="s">
        <v>64</v>
      </c>
      <c r="F44" s="67">
        <v>2598889820101</v>
      </c>
      <c r="G44" s="66" t="s">
        <v>64</v>
      </c>
      <c r="H44" s="66" t="s">
        <v>64</v>
      </c>
      <c r="I44" s="66" t="s">
        <v>65</v>
      </c>
      <c r="J44" s="66" t="s">
        <v>66</v>
      </c>
      <c r="K44" s="68">
        <v>0</v>
      </c>
      <c r="L44" s="68">
        <v>0</v>
      </c>
      <c r="M44" s="68">
        <v>0</v>
      </c>
      <c r="N44" s="68" t="s">
        <v>65</v>
      </c>
      <c r="O44" s="68">
        <v>0</v>
      </c>
      <c r="P44" s="68" t="s">
        <v>68</v>
      </c>
      <c r="Q44" s="68" t="s">
        <v>68</v>
      </c>
      <c r="R44" s="64"/>
      <c r="S44" s="65"/>
    </row>
    <row r="45" spans="2:19" x14ac:dyDescent="0.25">
      <c r="B45" s="64" t="s">
        <v>417</v>
      </c>
      <c r="C45" s="65" t="s">
        <v>116</v>
      </c>
      <c r="D45" s="66" t="s">
        <v>65</v>
      </c>
      <c r="E45" s="66" t="s">
        <v>64</v>
      </c>
      <c r="F45" s="67">
        <v>2435182850611</v>
      </c>
      <c r="G45" s="66" t="s">
        <v>64</v>
      </c>
      <c r="H45" s="66" t="s">
        <v>64</v>
      </c>
      <c r="I45" s="66" t="s">
        <v>66</v>
      </c>
      <c r="J45" s="66" t="s">
        <v>65</v>
      </c>
      <c r="K45" s="68">
        <v>0</v>
      </c>
      <c r="L45" s="68">
        <v>0</v>
      </c>
      <c r="M45" s="68">
        <v>0</v>
      </c>
      <c r="N45" s="68" t="s">
        <v>65</v>
      </c>
      <c r="O45" s="68">
        <v>0</v>
      </c>
      <c r="P45" s="68" t="s">
        <v>68</v>
      </c>
      <c r="Q45" s="68" t="s">
        <v>68</v>
      </c>
      <c r="R45" s="64"/>
      <c r="S45" s="65"/>
    </row>
    <row r="46" spans="2:19" x14ac:dyDescent="0.25">
      <c r="B46" s="64" t="s">
        <v>407</v>
      </c>
      <c r="C46" s="65" t="s">
        <v>408</v>
      </c>
      <c r="D46" s="66" t="s">
        <v>65</v>
      </c>
      <c r="E46" s="66" t="s">
        <v>64</v>
      </c>
      <c r="F46" s="67">
        <v>2273453980101</v>
      </c>
      <c r="G46" s="66" t="s">
        <v>64</v>
      </c>
      <c r="H46" s="66" t="s">
        <v>64</v>
      </c>
      <c r="I46" s="66" t="s">
        <v>65</v>
      </c>
      <c r="J46" s="66" t="s">
        <v>66</v>
      </c>
      <c r="K46" s="68">
        <v>0</v>
      </c>
      <c r="L46" s="68">
        <v>0</v>
      </c>
      <c r="M46" s="68">
        <v>0</v>
      </c>
      <c r="N46" s="68" t="s">
        <v>65</v>
      </c>
      <c r="O46" s="68">
        <v>0</v>
      </c>
      <c r="P46" s="68" t="s">
        <v>68</v>
      </c>
      <c r="Q46" s="68" t="s">
        <v>68</v>
      </c>
      <c r="R46" s="64"/>
      <c r="S46" s="65"/>
    </row>
    <row r="47" spans="2:19" x14ac:dyDescent="0.25">
      <c r="B47" s="64" t="s">
        <v>201</v>
      </c>
      <c r="C47" s="65" t="s">
        <v>202</v>
      </c>
      <c r="D47" s="66" t="s">
        <v>64</v>
      </c>
      <c r="E47" s="66" t="s">
        <v>65</v>
      </c>
      <c r="F47" s="67">
        <v>2976826951420</v>
      </c>
      <c r="G47" s="66" t="s">
        <v>64</v>
      </c>
      <c r="H47" s="66" t="s">
        <v>65</v>
      </c>
      <c r="I47" s="66" t="s">
        <v>66</v>
      </c>
      <c r="J47" s="66" t="s">
        <v>66</v>
      </c>
      <c r="K47" s="68" t="s">
        <v>65</v>
      </c>
      <c r="L47" s="68">
        <v>0</v>
      </c>
      <c r="M47" s="68">
        <v>0</v>
      </c>
      <c r="N47" s="68">
        <v>0</v>
      </c>
      <c r="O47" s="68">
        <v>0</v>
      </c>
      <c r="P47" s="68" t="s">
        <v>68</v>
      </c>
      <c r="Q47" s="68" t="s">
        <v>68</v>
      </c>
      <c r="R47" s="64"/>
      <c r="S47" s="65"/>
    </row>
    <row r="48" spans="2:19" x14ac:dyDescent="0.25">
      <c r="B48" s="64" t="s">
        <v>418</v>
      </c>
      <c r="C48" s="65" t="s">
        <v>419</v>
      </c>
      <c r="D48" s="66" t="s">
        <v>65</v>
      </c>
      <c r="E48" s="66" t="s">
        <v>64</v>
      </c>
      <c r="F48" s="67">
        <v>2527033590509</v>
      </c>
      <c r="G48" s="66" t="s">
        <v>64</v>
      </c>
      <c r="H48" s="66" t="s">
        <v>64</v>
      </c>
      <c r="I48" s="66" t="s">
        <v>65</v>
      </c>
      <c r="J48" s="66" t="s">
        <v>66</v>
      </c>
      <c r="K48" s="68">
        <v>0</v>
      </c>
      <c r="L48" s="68">
        <v>0</v>
      </c>
      <c r="M48" s="68">
        <v>0</v>
      </c>
      <c r="N48" s="68" t="s">
        <v>65</v>
      </c>
      <c r="O48" s="68">
        <v>0</v>
      </c>
      <c r="P48" s="68" t="s">
        <v>68</v>
      </c>
      <c r="Q48" s="68" t="s">
        <v>68</v>
      </c>
      <c r="R48" s="64"/>
      <c r="S48" s="65"/>
    </row>
    <row r="49" spans="2:19" x14ac:dyDescent="0.25">
      <c r="B49" s="64" t="s">
        <v>369</v>
      </c>
      <c r="C49" s="65" t="s">
        <v>165</v>
      </c>
      <c r="D49" s="66" t="s">
        <v>64</v>
      </c>
      <c r="E49" s="66" t="s">
        <v>65</v>
      </c>
      <c r="F49" s="67">
        <v>1996275411001</v>
      </c>
      <c r="G49" s="66" t="s">
        <v>64</v>
      </c>
      <c r="H49" s="66" t="s">
        <v>64</v>
      </c>
      <c r="I49" s="66" t="s">
        <v>65</v>
      </c>
      <c r="J49" s="66" t="s">
        <v>66</v>
      </c>
      <c r="K49" s="68">
        <v>0</v>
      </c>
      <c r="L49" s="68">
        <v>0</v>
      </c>
      <c r="M49" s="68">
        <v>0</v>
      </c>
      <c r="N49" s="68" t="s">
        <v>65</v>
      </c>
      <c r="O49" s="68">
        <v>0</v>
      </c>
      <c r="P49" s="68" t="s">
        <v>68</v>
      </c>
      <c r="Q49" s="68" t="s">
        <v>68</v>
      </c>
      <c r="R49" s="64"/>
      <c r="S49" s="65"/>
    </row>
    <row r="50" spans="2:19" x14ac:dyDescent="0.25">
      <c r="B50" s="64" t="s">
        <v>420</v>
      </c>
      <c r="C50" s="65" t="s">
        <v>205</v>
      </c>
      <c r="D50" s="66" t="s">
        <v>64</v>
      </c>
      <c r="E50" s="66" t="s">
        <v>65</v>
      </c>
      <c r="F50" s="67">
        <v>1949555160101</v>
      </c>
      <c r="G50" s="66" t="s">
        <v>64</v>
      </c>
      <c r="H50" s="66" t="s">
        <v>64</v>
      </c>
      <c r="I50" s="66" t="s">
        <v>65</v>
      </c>
      <c r="J50" s="66" t="s">
        <v>66</v>
      </c>
      <c r="K50" s="68">
        <v>0</v>
      </c>
      <c r="L50" s="68">
        <v>0</v>
      </c>
      <c r="M50" s="68">
        <v>0</v>
      </c>
      <c r="N50" s="68" t="s">
        <v>65</v>
      </c>
      <c r="O50" s="68">
        <v>0</v>
      </c>
      <c r="P50" s="68" t="s">
        <v>68</v>
      </c>
      <c r="Q50" s="68" t="s">
        <v>68</v>
      </c>
      <c r="R50" s="64"/>
      <c r="S50" s="65"/>
    </row>
    <row r="51" spans="2:19" x14ac:dyDescent="0.25">
      <c r="B51" s="64" t="s">
        <v>421</v>
      </c>
      <c r="C51" s="65" t="s">
        <v>204</v>
      </c>
      <c r="D51" s="66" t="s">
        <v>65</v>
      </c>
      <c r="E51" s="66" t="s">
        <v>64</v>
      </c>
      <c r="F51" s="67">
        <v>2226173061015</v>
      </c>
      <c r="G51" s="66" t="s">
        <v>64</v>
      </c>
      <c r="H51" s="66" t="s">
        <v>65</v>
      </c>
      <c r="I51" s="66" t="s">
        <v>66</v>
      </c>
      <c r="J51" s="66" t="s">
        <v>66</v>
      </c>
      <c r="K51" s="68">
        <v>0</v>
      </c>
      <c r="L51" s="68">
        <v>0</v>
      </c>
      <c r="M51" s="68">
        <v>0</v>
      </c>
      <c r="N51" s="68" t="s">
        <v>65</v>
      </c>
      <c r="O51" s="68">
        <v>0</v>
      </c>
      <c r="P51" s="68" t="s">
        <v>68</v>
      </c>
      <c r="Q51" s="68" t="s">
        <v>68</v>
      </c>
      <c r="R51" s="64"/>
      <c r="S51" s="65"/>
    </row>
    <row r="52" spans="2:19" x14ac:dyDescent="0.25">
      <c r="B52" s="64" t="s">
        <v>413</v>
      </c>
      <c r="C52" s="65" t="s">
        <v>422</v>
      </c>
      <c r="D52" s="66" t="s">
        <v>65</v>
      </c>
      <c r="E52" s="66" t="s">
        <v>64</v>
      </c>
      <c r="F52" s="67">
        <v>1732630380101</v>
      </c>
      <c r="G52" s="66" t="s">
        <v>64</v>
      </c>
      <c r="H52" s="66" t="s">
        <v>64</v>
      </c>
      <c r="I52" s="66" t="s">
        <v>65</v>
      </c>
      <c r="J52" s="66" t="s">
        <v>66</v>
      </c>
      <c r="K52" s="68">
        <v>0</v>
      </c>
      <c r="L52" s="68">
        <v>0</v>
      </c>
      <c r="M52" s="68">
        <v>0</v>
      </c>
      <c r="N52" s="68" t="s">
        <v>65</v>
      </c>
      <c r="O52" s="68">
        <v>0</v>
      </c>
      <c r="P52" s="68" t="s">
        <v>68</v>
      </c>
      <c r="Q52" s="68" t="s">
        <v>68</v>
      </c>
      <c r="R52" s="64"/>
      <c r="S52" s="65"/>
    </row>
    <row r="53" spans="2:19" x14ac:dyDescent="0.25">
      <c r="B53" s="64" t="s">
        <v>423</v>
      </c>
      <c r="C53" s="65" t="s">
        <v>424</v>
      </c>
      <c r="D53" s="66" t="s">
        <v>65</v>
      </c>
      <c r="E53" s="66" t="s">
        <v>64</v>
      </c>
      <c r="F53" s="67">
        <v>1007176880101</v>
      </c>
      <c r="G53" s="66" t="s">
        <v>64</v>
      </c>
      <c r="H53" s="66" t="s">
        <v>65</v>
      </c>
      <c r="I53" s="66" t="s">
        <v>66</v>
      </c>
      <c r="J53" s="66" t="s">
        <v>66</v>
      </c>
      <c r="K53" s="68">
        <v>0</v>
      </c>
      <c r="L53" s="68">
        <v>0</v>
      </c>
      <c r="M53" s="68">
        <v>0</v>
      </c>
      <c r="N53" s="68" t="s">
        <v>65</v>
      </c>
      <c r="O53" s="68">
        <v>0</v>
      </c>
      <c r="P53" s="68" t="s">
        <v>68</v>
      </c>
      <c r="Q53" s="68" t="s">
        <v>68</v>
      </c>
      <c r="R53" s="64"/>
      <c r="S53" s="65"/>
    </row>
    <row r="54" spans="2:19" x14ac:dyDescent="0.25">
      <c r="B54" s="64" t="s">
        <v>425</v>
      </c>
      <c r="C54" s="65" t="s">
        <v>426</v>
      </c>
      <c r="D54" s="66" t="s">
        <v>65</v>
      </c>
      <c r="E54" s="66" t="s">
        <v>64</v>
      </c>
      <c r="F54" s="67">
        <v>2184266901601</v>
      </c>
      <c r="G54" s="66" t="s">
        <v>64</v>
      </c>
      <c r="H54" s="66" t="s">
        <v>64</v>
      </c>
      <c r="I54" s="66" t="s">
        <v>66</v>
      </c>
      <c r="J54" s="66" t="s">
        <v>65</v>
      </c>
      <c r="K54" s="68" t="s">
        <v>65</v>
      </c>
      <c r="L54" s="68">
        <v>0</v>
      </c>
      <c r="M54" s="68">
        <v>0</v>
      </c>
      <c r="N54" s="68">
        <v>0</v>
      </c>
      <c r="O54" s="68">
        <v>0</v>
      </c>
      <c r="P54" s="68" t="s">
        <v>68</v>
      </c>
      <c r="Q54" s="68" t="s">
        <v>68</v>
      </c>
      <c r="R54" s="64"/>
      <c r="S54" s="65"/>
    </row>
    <row r="55" spans="2:19" x14ac:dyDescent="0.25">
      <c r="B55" s="64" t="s">
        <v>407</v>
      </c>
      <c r="C55" s="65" t="s">
        <v>408</v>
      </c>
      <c r="D55" s="66" t="s">
        <v>65</v>
      </c>
      <c r="E55" s="66" t="s">
        <v>64</v>
      </c>
      <c r="F55" s="67">
        <v>2273453980101</v>
      </c>
      <c r="G55" s="66" t="s">
        <v>64</v>
      </c>
      <c r="H55" s="66" t="s">
        <v>64</v>
      </c>
      <c r="I55" s="66" t="s">
        <v>65</v>
      </c>
      <c r="J55" s="66" t="s">
        <v>66</v>
      </c>
      <c r="K55" s="68">
        <v>0</v>
      </c>
      <c r="L55" s="68">
        <v>0</v>
      </c>
      <c r="M55" s="68">
        <v>0</v>
      </c>
      <c r="N55" s="68" t="s">
        <v>65</v>
      </c>
      <c r="O55" s="68">
        <v>0</v>
      </c>
      <c r="P55" s="68" t="s">
        <v>68</v>
      </c>
      <c r="Q55" s="68" t="s">
        <v>68</v>
      </c>
      <c r="R55" s="64"/>
      <c r="S55" s="65"/>
    </row>
    <row r="56" spans="2:19" x14ac:dyDescent="0.25">
      <c r="B56" s="64" t="s">
        <v>421</v>
      </c>
      <c r="C56" s="65" t="s">
        <v>204</v>
      </c>
      <c r="D56" s="66" t="s">
        <v>65</v>
      </c>
      <c r="E56" s="66" t="s">
        <v>64</v>
      </c>
      <c r="F56" s="67">
        <v>2226173061015</v>
      </c>
      <c r="G56" s="66" t="s">
        <v>64</v>
      </c>
      <c r="H56" s="66" t="s">
        <v>65</v>
      </c>
      <c r="I56" s="66" t="s">
        <v>66</v>
      </c>
      <c r="J56" s="66" t="s">
        <v>66</v>
      </c>
      <c r="K56" s="68">
        <v>0</v>
      </c>
      <c r="L56" s="68">
        <v>0</v>
      </c>
      <c r="M56" s="68">
        <v>0</v>
      </c>
      <c r="N56" s="68" t="s">
        <v>65</v>
      </c>
      <c r="O56" s="68">
        <v>0</v>
      </c>
      <c r="P56" s="68" t="s">
        <v>68</v>
      </c>
      <c r="Q56" s="68" t="s">
        <v>68</v>
      </c>
      <c r="R56" s="64"/>
      <c r="S56" s="65"/>
    </row>
    <row r="57" spans="2:19" x14ac:dyDescent="0.25">
      <c r="B57" s="64" t="s">
        <v>413</v>
      </c>
      <c r="C57" s="65" t="s">
        <v>422</v>
      </c>
      <c r="D57" s="66" t="s">
        <v>65</v>
      </c>
      <c r="E57" s="66" t="s">
        <v>64</v>
      </c>
      <c r="F57" s="67">
        <v>1732630380101</v>
      </c>
      <c r="G57" s="66" t="s">
        <v>64</v>
      </c>
      <c r="H57" s="66" t="s">
        <v>64</v>
      </c>
      <c r="I57" s="66" t="s">
        <v>65</v>
      </c>
      <c r="J57" s="66" t="s">
        <v>66</v>
      </c>
      <c r="K57" s="68">
        <v>0</v>
      </c>
      <c r="L57" s="68">
        <v>0</v>
      </c>
      <c r="M57" s="68">
        <v>0</v>
      </c>
      <c r="N57" s="68" t="s">
        <v>65</v>
      </c>
      <c r="O57" s="68">
        <v>0</v>
      </c>
      <c r="P57" s="68" t="s">
        <v>68</v>
      </c>
      <c r="Q57" s="68" t="s">
        <v>68</v>
      </c>
      <c r="R57" s="64"/>
      <c r="S57" s="65"/>
    </row>
    <row r="58" spans="2:19" x14ac:dyDescent="0.25">
      <c r="B58" s="64" t="s">
        <v>423</v>
      </c>
      <c r="C58" s="65" t="s">
        <v>424</v>
      </c>
      <c r="D58" s="66" t="s">
        <v>65</v>
      </c>
      <c r="E58" s="66" t="s">
        <v>64</v>
      </c>
      <c r="F58" s="67">
        <v>1007176880101</v>
      </c>
      <c r="G58" s="66" t="s">
        <v>64</v>
      </c>
      <c r="H58" s="66" t="s">
        <v>65</v>
      </c>
      <c r="I58" s="66" t="s">
        <v>66</v>
      </c>
      <c r="J58" s="66" t="s">
        <v>66</v>
      </c>
      <c r="K58" s="68">
        <v>0</v>
      </c>
      <c r="L58" s="68">
        <v>0</v>
      </c>
      <c r="M58" s="68">
        <v>0</v>
      </c>
      <c r="N58" s="68" t="s">
        <v>65</v>
      </c>
      <c r="O58" s="68">
        <v>0</v>
      </c>
      <c r="P58" s="68" t="s">
        <v>68</v>
      </c>
      <c r="Q58" s="68" t="s">
        <v>68</v>
      </c>
      <c r="R58" s="64"/>
      <c r="S58" s="65"/>
    </row>
    <row r="59" spans="2:19" x14ac:dyDescent="0.25">
      <c r="B59" s="64" t="s">
        <v>425</v>
      </c>
      <c r="C59" s="65" t="s">
        <v>426</v>
      </c>
      <c r="D59" s="66" t="s">
        <v>65</v>
      </c>
      <c r="E59" s="66" t="s">
        <v>64</v>
      </c>
      <c r="F59" s="67">
        <v>2184266901601</v>
      </c>
      <c r="G59" s="66" t="s">
        <v>64</v>
      </c>
      <c r="H59" s="66" t="s">
        <v>64</v>
      </c>
      <c r="I59" s="66" t="s">
        <v>66</v>
      </c>
      <c r="J59" s="66" t="s">
        <v>65</v>
      </c>
      <c r="K59" s="68" t="s">
        <v>65</v>
      </c>
      <c r="L59" s="68">
        <v>0</v>
      </c>
      <c r="M59" s="68">
        <v>0</v>
      </c>
      <c r="N59" s="68">
        <v>0</v>
      </c>
      <c r="O59" s="68">
        <v>0</v>
      </c>
      <c r="P59" s="68" t="s">
        <v>68</v>
      </c>
      <c r="Q59" s="68" t="s">
        <v>68</v>
      </c>
      <c r="R59" s="64"/>
      <c r="S59" s="65"/>
    </row>
    <row r="60" spans="2:19" x14ac:dyDescent="0.25">
      <c r="B60" s="64" t="s">
        <v>407</v>
      </c>
      <c r="C60" s="65" t="s">
        <v>408</v>
      </c>
      <c r="D60" s="66" t="s">
        <v>65</v>
      </c>
      <c r="E60" s="66" t="s">
        <v>64</v>
      </c>
      <c r="F60" s="67">
        <v>2273453980101</v>
      </c>
      <c r="G60" s="66" t="s">
        <v>64</v>
      </c>
      <c r="H60" s="66" t="s">
        <v>64</v>
      </c>
      <c r="I60" s="66" t="s">
        <v>65</v>
      </c>
      <c r="J60" s="66" t="s">
        <v>66</v>
      </c>
      <c r="K60" s="68">
        <v>0</v>
      </c>
      <c r="L60" s="68">
        <v>0</v>
      </c>
      <c r="M60" s="68">
        <v>0</v>
      </c>
      <c r="N60" s="68" t="s">
        <v>65</v>
      </c>
      <c r="O60" s="68">
        <v>0</v>
      </c>
      <c r="P60" s="68" t="s">
        <v>68</v>
      </c>
      <c r="Q60" s="68" t="s">
        <v>68</v>
      </c>
      <c r="R60" s="64"/>
      <c r="S60" s="65"/>
    </row>
    <row r="61" spans="2:19" x14ac:dyDescent="0.25">
      <c r="B61" s="64" t="s">
        <v>427</v>
      </c>
      <c r="C61" s="65" t="s">
        <v>428</v>
      </c>
      <c r="D61" s="66" t="s">
        <v>64</v>
      </c>
      <c r="E61" s="66" t="s">
        <v>65</v>
      </c>
      <c r="F61" s="67">
        <v>2204932350101</v>
      </c>
      <c r="G61" s="66" t="s">
        <v>64</v>
      </c>
      <c r="H61" s="66" t="s">
        <v>64</v>
      </c>
      <c r="I61" s="66" t="s">
        <v>65</v>
      </c>
      <c r="J61" s="66" t="s">
        <v>66</v>
      </c>
      <c r="K61" s="68">
        <v>0</v>
      </c>
      <c r="L61" s="68">
        <v>0</v>
      </c>
      <c r="M61" s="68">
        <v>0</v>
      </c>
      <c r="N61" s="68" t="s">
        <v>65</v>
      </c>
      <c r="O61" s="68">
        <v>0</v>
      </c>
      <c r="P61" s="68" t="s">
        <v>68</v>
      </c>
      <c r="Q61" s="68" t="s">
        <v>68</v>
      </c>
      <c r="R61" s="64"/>
      <c r="S61" s="65"/>
    </row>
    <row r="62" spans="2:19" x14ac:dyDescent="0.25">
      <c r="B62" s="64" t="s">
        <v>429</v>
      </c>
      <c r="C62" s="65" t="s">
        <v>430</v>
      </c>
      <c r="D62" s="66" t="s">
        <v>65</v>
      </c>
      <c r="E62" s="66" t="s">
        <v>64</v>
      </c>
      <c r="F62" s="67">
        <v>2634358220101</v>
      </c>
      <c r="G62" s="66" t="s">
        <v>64</v>
      </c>
      <c r="H62" s="66" t="s">
        <v>65</v>
      </c>
      <c r="I62" s="66" t="s">
        <v>66</v>
      </c>
      <c r="J62" s="66" t="s">
        <v>66</v>
      </c>
      <c r="K62" s="68">
        <v>0</v>
      </c>
      <c r="L62" s="68">
        <v>0</v>
      </c>
      <c r="M62" s="68">
        <v>0</v>
      </c>
      <c r="N62" s="68" t="s">
        <v>65</v>
      </c>
      <c r="O62" s="68">
        <v>0</v>
      </c>
      <c r="P62" s="68" t="s">
        <v>68</v>
      </c>
      <c r="Q62" s="68" t="s">
        <v>68</v>
      </c>
      <c r="R62" s="64"/>
      <c r="S62" s="65"/>
    </row>
    <row r="63" spans="2:19" x14ac:dyDescent="0.25">
      <c r="B63" s="64" t="s">
        <v>194</v>
      </c>
      <c r="C63" s="65" t="s">
        <v>431</v>
      </c>
      <c r="D63" s="66" t="s">
        <v>64</v>
      </c>
      <c r="E63" s="66" t="s">
        <v>65</v>
      </c>
      <c r="F63" s="67">
        <v>2234018031601</v>
      </c>
      <c r="G63" s="66" t="s">
        <v>64</v>
      </c>
      <c r="H63" s="66" t="s">
        <v>64</v>
      </c>
      <c r="I63" s="66" t="s">
        <v>65</v>
      </c>
      <c r="J63" s="66" t="s">
        <v>66</v>
      </c>
      <c r="K63" s="68">
        <v>0</v>
      </c>
      <c r="L63" s="68">
        <v>0</v>
      </c>
      <c r="M63" s="68">
        <v>0</v>
      </c>
      <c r="N63" s="68" t="s">
        <v>65</v>
      </c>
      <c r="O63" s="68">
        <v>0</v>
      </c>
      <c r="P63" s="68" t="s">
        <v>68</v>
      </c>
      <c r="Q63" s="68" t="s">
        <v>68</v>
      </c>
      <c r="R63" s="64"/>
      <c r="S63" s="65"/>
    </row>
    <row r="64" spans="2:19" x14ac:dyDescent="0.25">
      <c r="B64" s="64" t="s">
        <v>154</v>
      </c>
      <c r="C64" s="65" t="s">
        <v>432</v>
      </c>
      <c r="D64" s="66" t="s">
        <v>64</v>
      </c>
      <c r="E64" s="66" t="s">
        <v>65</v>
      </c>
      <c r="F64" s="67">
        <v>2575172780101</v>
      </c>
      <c r="G64" s="66" t="s">
        <v>64</v>
      </c>
      <c r="H64" s="66" t="s">
        <v>65</v>
      </c>
      <c r="I64" s="66" t="s">
        <v>66</v>
      </c>
      <c r="J64" s="66" t="s">
        <v>66</v>
      </c>
      <c r="K64" s="68">
        <v>0</v>
      </c>
      <c r="L64" s="68">
        <v>0</v>
      </c>
      <c r="M64" s="68">
        <v>0</v>
      </c>
      <c r="N64" s="68" t="s">
        <v>65</v>
      </c>
      <c r="O64" s="68">
        <v>0</v>
      </c>
      <c r="P64" s="68" t="s">
        <v>68</v>
      </c>
      <c r="Q64" s="68" t="s">
        <v>68</v>
      </c>
      <c r="R64" s="64"/>
      <c r="S64" s="65"/>
    </row>
    <row r="65" spans="2:19" x14ac:dyDescent="0.25">
      <c r="B65" s="64" t="s">
        <v>369</v>
      </c>
      <c r="C65" s="65" t="s">
        <v>433</v>
      </c>
      <c r="D65" s="66" t="s">
        <v>64</v>
      </c>
      <c r="E65" s="66" t="s">
        <v>65</v>
      </c>
      <c r="F65" s="67">
        <v>2236818491705</v>
      </c>
      <c r="G65" s="66" t="s">
        <v>64</v>
      </c>
      <c r="H65" s="66" t="s">
        <v>65</v>
      </c>
      <c r="I65" s="66" t="s">
        <v>66</v>
      </c>
      <c r="J65" s="66" t="s">
        <v>66</v>
      </c>
      <c r="K65" s="68">
        <v>0</v>
      </c>
      <c r="L65" s="68">
        <v>0</v>
      </c>
      <c r="M65" s="68">
        <v>0</v>
      </c>
      <c r="N65" s="68" t="s">
        <v>65</v>
      </c>
      <c r="O65" s="68">
        <v>0</v>
      </c>
      <c r="P65" s="68" t="s">
        <v>68</v>
      </c>
      <c r="Q65" s="68" t="s">
        <v>68</v>
      </c>
      <c r="R65" s="64"/>
      <c r="S65" s="65"/>
    </row>
    <row r="66" spans="2:19" x14ac:dyDescent="0.25">
      <c r="B66" s="64" t="s">
        <v>434</v>
      </c>
      <c r="C66" s="65" t="s">
        <v>435</v>
      </c>
      <c r="D66" s="66" t="s">
        <v>64</v>
      </c>
      <c r="E66" s="66" t="s">
        <v>65</v>
      </c>
      <c r="F66" s="67">
        <v>2429530930101</v>
      </c>
      <c r="G66" s="66" t="s">
        <v>64</v>
      </c>
      <c r="H66" s="66" t="s">
        <v>64</v>
      </c>
      <c r="I66" s="66" t="s">
        <v>65</v>
      </c>
      <c r="J66" s="66" t="s">
        <v>66</v>
      </c>
      <c r="K66" s="68">
        <v>0</v>
      </c>
      <c r="L66" s="68">
        <v>0</v>
      </c>
      <c r="M66" s="68">
        <v>0</v>
      </c>
      <c r="N66" s="68" t="s">
        <v>65</v>
      </c>
      <c r="O66" s="68">
        <v>0</v>
      </c>
      <c r="P66" s="68" t="s">
        <v>68</v>
      </c>
      <c r="Q66" s="68" t="s">
        <v>68</v>
      </c>
      <c r="R66" s="64"/>
      <c r="S66" s="65"/>
    </row>
    <row r="67" spans="2:19" x14ac:dyDescent="0.25">
      <c r="B67" s="64" t="s">
        <v>436</v>
      </c>
      <c r="C67" s="65" t="s">
        <v>437</v>
      </c>
      <c r="D67" s="66" t="s">
        <v>65</v>
      </c>
      <c r="E67" s="66" t="s">
        <v>64</v>
      </c>
      <c r="F67" s="67">
        <v>1662198860101</v>
      </c>
      <c r="G67" s="66" t="s">
        <v>64</v>
      </c>
      <c r="H67" s="66" t="s">
        <v>64</v>
      </c>
      <c r="I67" s="66" t="s">
        <v>66</v>
      </c>
      <c r="J67" s="66" t="s">
        <v>65</v>
      </c>
      <c r="K67" s="68">
        <v>0</v>
      </c>
      <c r="L67" s="68">
        <v>0</v>
      </c>
      <c r="M67" s="68">
        <v>0</v>
      </c>
      <c r="N67" s="68" t="s">
        <v>65</v>
      </c>
      <c r="O67" s="68">
        <v>0</v>
      </c>
      <c r="P67" s="68" t="s">
        <v>68</v>
      </c>
      <c r="Q67" s="68" t="s">
        <v>68</v>
      </c>
      <c r="R67" s="64"/>
      <c r="S67" s="65"/>
    </row>
    <row r="68" spans="2:19" x14ac:dyDescent="0.25">
      <c r="B68" s="64" t="s">
        <v>438</v>
      </c>
      <c r="C68" s="65" t="s">
        <v>439</v>
      </c>
      <c r="D68" s="66" t="s">
        <v>65</v>
      </c>
      <c r="E68" s="66" t="s">
        <v>64</v>
      </c>
      <c r="F68" s="67">
        <v>1969946830101</v>
      </c>
      <c r="G68" s="66" t="s">
        <v>64</v>
      </c>
      <c r="H68" s="66" t="s">
        <v>64</v>
      </c>
      <c r="I68" s="66" t="s">
        <v>66</v>
      </c>
      <c r="J68" s="66" t="s">
        <v>65</v>
      </c>
      <c r="K68" s="68">
        <v>0</v>
      </c>
      <c r="L68" s="68">
        <v>0</v>
      </c>
      <c r="M68" s="68">
        <v>0</v>
      </c>
      <c r="N68" s="68" t="s">
        <v>65</v>
      </c>
      <c r="O68" s="68">
        <v>0</v>
      </c>
      <c r="P68" s="68" t="s">
        <v>68</v>
      </c>
      <c r="Q68" s="68" t="s">
        <v>68</v>
      </c>
      <c r="R68" s="64"/>
      <c r="S68" s="65"/>
    </row>
    <row r="69" spans="2:19" x14ac:dyDescent="0.25">
      <c r="B69" s="64" t="s">
        <v>440</v>
      </c>
      <c r="C69" s="65" t="s">
        <v>441</v>
      </c>
      <c r="D69" s="66" t="s">
        <v>65</v>
      </c>
      <c r="E69" s="66" t="s">
        <v>64</v>
      </c>
      <c r="F69" s="67">
        <v>2528272600101</v>
      </c>
      <c r="G69" s="66" t="s">
        <v>64</v>
      </c>
      <c r="H69" s="66" t="s">
        <v>64</v>
      </c>
      <c r="I69" s="66" t="s">
        <v>65</v>
      </c>
      <c r="J69" s="66" t="s">
        <v>66</v>
      </c>
      <c r="K69" s="68">
        <v>0</v>
      </c>
      <c r="L69" s="68">
        <v>0</v>
      </c>
      <c r="M69" s="68">
        <v>0</v>
      </c>
      <c r="N69" s="68" t="s">
        <v>65</v>
      </c>
      <c r="O69" s="68">
        <v>0</v>
      </c>
      <c r="P69" s="68" t="s">
        <v>68</v>
      </c>
      <c r="Q69" s="68" t="s">
        <v>68</v>
      </c>
      <c r="R69" s="64"/>
      <c r="S69" s="65"/>
    </row>
    <row r="70" spans="2:19" x14ac:dyDescent="0.25">
      <c r="B70" s="64" t="s">
        <v>407</v>
      </c>
      <c r="C70" s="65" t="s">
        <v>442</v>
      </c>
      <c r="D70" s="66" t="s">
        <v>64</v>
      </c>
      <c r="E70" s="66" t="s">
        <v>65</v>
      </c>
      <c r="F70" s="67">
        <v>2467029902217</v>
      </c>
      <c r="G70" s="66" t="s">
        <v>64</v>
      </c>
      <c r="H70" s="66" t="s">
        <v>64</v>
      </c>
      <c r="I70" s="66" t="s">
        <v>65</v>
      </c>
      <c r="J70" s="66" t="s">
        <v>66</v>
      </c>
      <c r="K70" s="68">
        <v>0</v>
      </c>
      <c r="L70" s="68">
        <v>0</v>
      </c>
      <c r="M70" s="68">
        <v>0</v>
      </c>
      <c r="N70" s="68" t="s">
        <v>65</v>
      </c>
      <c r="O70" s="68">
        <v>0</v>
      </c>
      <c r="P70" s="68" t="s">
        <v>68</v>
      </c>
      <c r="Q70" s="68" t="s">
        <v>68</v>
      </c>
      <c r="R70" s="64"/>
      <c r="S70" s="65"/>
    </row>
    <row r="71" spans="2:19" x14ac:dyDescent="0.25">
      <c r="B71" s="64" t="s">
        <v>443</v>
      </c>
      <c r="C71" s="65" t="s">
        <v>444</v>
      </c>
      <c r="D71" s="66" t="s">
        <v>65</v>
      </c>
      <c r="E71" s="66" t="s">
        <v>64</v>
      </c>
      <c r="F71" s="67">
        <v>1783739310101</v>
      </c>
      <c r="G71" s="66" t="s">
        <v>64</v>
      </c>
      <c r="H71" s="66" t="s">
        <v>64</v>
      </c>
      <c r="I71" s="66" t="s">
        <v>65</v>
      </c>
      <c r="J71" s="66" t="s">
        <v>66</v>
      </c>
      <c r="K71" s="68">
        <v>0</v>
      </c>
      <c r="L71" s="68">
        <v>0</v>
      </c>
      <c r="M71" s="68">
        <v>0</v>
      </c>
      <c r="N71" s="68" t="s">
        <v>65</v>
      </c>
      <c r="O71" s="68">
        <v>0</v>
      </c>
      <c r="P71" s="68" t="s">
        <v>68</v>
      </c>
      <c r="Q71" s="68" t="s">
        <v>68</v>
      </c>
      <c r="R71" s="64"/>
      <c r="S71" s="65"/>
    </row>
    <row r="72" spans="2:19" x14ac:dyDescent="0.25">
      <c r="B72" s="64" t="s">
        <v>445</v>
      </c>
      <c r="C72" s="65" t="s">
        <v>446</v>
      </c>
      <c r="D72" s="66" t="s">
        <v>65</v>
      </c>
      <c r="E72" s="66" t="s">
        <v>64</v>
      </c>
      <c r="F72" s="67">
        <v>1939312220208</v>
      </c>
      <c r="G72" s="66" t="s">
        <v>64</v>
      </c>
      <c r="H72" s="66" t="s">
        <v>64</v>
      </c>
      <c r="I72" s="66" t="s">
        <v>66</v>
      </c>
      <c r="J72" s="66" t="s">
        <v>65</v>
      </c>
      <c r="K72" s="68">
        <v>0</v>
      </c>
      <c r="L72" s="68">
        <v>0</v>
      </c>
      <c r="M72" s="68">
        <v>0</v>
      </c>
      <c r="N72" s="68" t="s">
        <v>65</v>
      </c>
      <c r="O72" s="68">
        <v>0</v>
      </c>
      <c r="P72" s="68" t="s">
        <v>68</v>
      </c>
      <c r="Q72" s="68" t="s">
        <v>68</v>
      </c>
      <c r="R72" s="64"/>
      <c r="S72" s="65"/>
    </row>
    <row r="73" spans="2:19" x14ac:dyDescent="0.25">
      <c r="B73" s="64" t="s">
        <v>447</v>
      </c>
      <c r="C73" s="65" t="s">
        <v>448</v>
      </c>
      <c r="D73" s="66" t="s">
        <v>64</v>
      </c>
      <c r="E73" s="66" t="s">
        <v>65</v>
      </c>
      <c r="F73" s="67">
        <v>1984767440101</v>
      </c>
      <c r="G73" s="66" t="s">
        <v>64</v>
      </c>
      <c r="H73" s="66" t="s">
        <v>64</v>
      </c>
      <c r="I73" s="66" t="s">
        <v>66</v>
      </c>
      <c r="J73" s="66" t="s">
        <v>65</v>
      </c>
      <c r="K73" s="68">
        <v>0</v>
      </c>
      <c r="L73" s="68">
        <v>0</v>
      </c>
      <c r="M73" s="68">
        <v>0</v>
      </c>
      <c r="N73" s="68" t="s">
        <v>65</v>
      </c>
      <c r="O73" s="68">
        <v>0</v>
      </c>
      <c r="P73" s="68" t="s">
        <v>68</v>
      </c>
      <c r="Q73" s="68" t="s">
        <v>68</v>
      </c>
      <c r="R73" s="64"/>
      <c r="S73" s="65"/>
    </row>
    <row r="74" spans="2:19" x14ac:dyDescent="0.25">
      <c r="B74" s="64" t="s">
        <v>449</v>
      </c>
      <c r="C74" s="65" t="s">
        <v>450</v>
      </c>
      <c r="D74" s="66" t="s">
        <v>65</v>
      </c>
      <c r="E74" s="66" t="s">
        <v>64</v>
      </c>
      <c r="F74" s="67">
        <v>1776771040101</v>
      </c>
      <c r="G74" s="66" t="s">
        <v>64</v>
      </c>
      <c r="H74" s="66" t="s">
        <v>64</v>
      </c>
      <c r="I74" s="66" t="s">
        <v>66</v>
      </c>
      <c r="J74" s="66" t="s">
        <v>65</v>
      </c>
      <c r="K74" s="68">
        <v>0</v>
      </c>
      <c r="L74" s="68">
        <v>0</v>
      </c>
      <c r="M74" s="68">
        <v>0</v>
      </c>
      <c r="N74" s="68" t="s">
        <v>65</v>
      </c>
      <c r="O74" s="68">
        <v>0</v>
      </c>
      <c r="P74" s="68" t="s">
        <v>68</v>
      </c>
      <c r="Q74" s="68" t="s">
        <v>68</v>
      </c>
      <c r="R74" s="64"/>
      <c r="S74" s="65"/>
    </row>
    <row r="75" spans="2:19" x14ac:dyDescent="0.25">
      <c r="B75" s="64" t="s">
        <v>451</v>
      </c>
      <c r="C75" s="65" t="s">
        <v>391</v>
      </c>
      <c r="D75" s="66" t="s">
        <v>64</v>
      </c>
      <c r="E75" s="66" t="s">
        <v>65</v>
      </c>
      <c r="F75" s="67">
        <v>2324834690710</v>
      </c>
      <c r="G75" s="66" t="s">
        <v>64</v>
      </c>
      <c r="H75" s="66" t="s">
        <v>64</v>
      </c>
      <c r="I75" s="66" t="s">
        <v>66</v>
      </c>
      <c r="J75" s="66" t="s">
        <v>65</v>
      </c>
      <c r="K75" s="68">
        <v>0</v>
      </c>
      <c r="L75" s="68">
        <v>0</v>
      </c>
      <c r="M75" s="68">
        <v>0</v>
      </c>
      <c r="N75" s="68" t="s">
        <v>65</v>
      </c>
      <c r="O75" s="68">
        <v>0</v>
      </c>
      <c r="P75" s="68" t="s">
        <v>68</v>
      </c>
      <c r="Q75" s="68" t="s">
        <v>68</v>
      </c>
      <c r="R75" s="64"/>
      <c r="S75" s="65"/>
    </row>
    <row r="76" spans="2:19" x14ac:dyDescent="0.25">
      <c r="B76" s="64" t="s">
        <v>452</v>
      </c>
      <c r="C76" s="65" t="s">
        <v>453</v>
      </c>
      <c r="D76" s="66" t="s">
        <v>65</v>
      </c>
      <c r="E76" s="66" t="s">
        <v>64</v>
      </c>
      <c r="F76" s="67">
        <v>2085484910101</v>
      </c>
      <c r="G76" s="66" t="s">
        <v>64</v>
      </c>
      <c r="H76" s="66" t="s">
        <v>64</v>
      </c>
      <c r="I76" s="66" t="s">
        <v>66</v>
      </c>
      <c r="J76" s="66" t="s">
        <v>65</v>
      </c>
      <c r="K76" s="68">
        <v>0</v>
      </c>
      <c r="L76" s="68">
        <v>0</v>
      </c>
      <c r="M76" s="68">
        <v>0</v>
      </c>
      <c r="N76" s="68" t="s">
        <v>65</v>
      </c>
      <c r="O76" s="68">
        <v>0</v>
      </c>
      <c r="P76" s="68" t="s">
        <v>68</v>
      </c>
      <c r="Q76" s="68" t="s">
        <v>68</v>
      </c>
      <c r="R76" s="64"/>
      <c r="S76" s="65"/>
    </row>
    <row r="77" spans="2:19" x14ac:dyDescent="0.25">
      <c r="B77" s="64" t="s">
        <v>454</v>
      </c>
      <c r="C77" s="65" t="s">
        <v>453</v>
      </c>
      <c r="D77" s="66" t="s">
        <v>65</v>
      </c>
      <c r="E77" s="66" t="s">
        <v>64</v>
      </c>
      <c r="F77" s="67">
        <v>3033220980108</v>
      </c>
      <c r="G77" s="66" t="s">
        <v>64</v>
      </c>
      <c r="H77" s="66" t="s">
        <v>64</v>
      </c>
      <c r="I77" s="66" t="s">
        <v>66</v>
      </c>
      <c r="J77" s="66" t="s">
        <v>65</v>
      </c>
      <c r="K77" s="68">
        <v>0</v>
      </c>
      <c r="L77" s="68">
        <v>0</v>
      </c>
      <c r="M77" s="68">
        <v>0</v>
      </c>
      <c r="N77" s="68" t="s">
        <v>65</v>
      </c>
      <c r="O77" s="68">
        <v>0</v>
      </c>
      <c r="P77" s="68" t="s">
        <v>68</v>
      </c>
      <c r="Q77" s="68" t="s">
        <v>68</v>
      </c>
      <c r="R77" s="64"/>
      <c r="S77" s="65"/>
    </row>
    <row r="78" spans="2:19" x14ac:dyDescent="0.25">
      <c r="B78" s="64" t="s">
        <v>455</v>
      </c>
      <c r="C78" s="65" t="s">
        <v>456</v>
      </c>
      <c r="D78" s="66" t="s">
        <v>65</v>
      </c>
      <c r="E78" s="66" t="s">
        <v>64</v>
      </c>
      <c r="F78" s="67">
        <v>2451762090101</v>
      </c>
      <c r="G78" s="66" t="s">
        <v>64</v>
      </c>
      <c r="H78" s="66" t="s">
        <v>64</v>
      </c>
      <c r="I78" s="66" t="s">
        <v>65</v>
      </c>
      <c r="J78" s="66" t="s">
        <v>66</v>
      </c>
      <c r="K78" s="68">
        <v>0</v>
      </c>
      <c r="L78" s="68">
        <v>0</v>
      </c>
      <c r="M78" s="68">
        <v>0</v>
      </c>
      <c r="N78" s="68" t="s">
        <v>65</v>
      </c>
      <c r="O78" s="68">
        <v>0</v>
      </c>
      <c r="P78" s="68" t="s">
        <v>68</v>
      </c>
      <c r="Q78" s="68" t="s">
        <v>68</v>
      </c>
      <c r="R78" s="64"/>
      <c r="S78" s="65"/>
    </row>
    <row r="79" spans="2:19" x14ac:dyDescent="0.25">
      <c r="B79" s="64" t="s">
        <v>412</v>
      </c>
      <c r="C79" s="65" t="s">
        <v>202</v>
      </c>
      <c r="D79" s="66" t="s">
        <v>65</v>
      </c>
      <c r="E79" s="66" t="s">
        <v>64</v>
      </c>
      <c r="F79" s="67">
        <v>2817591380101</v>
      </c>
      <c r="G79" s="66" t="s">
        <v>64</v>
      </c>
      <c r="H79" s="66" t="s">
        <v>65</v>
      </c>
      <c r="I79" s="66" t="s">
        <v>66</v>
      </c>
      <c r="J79" s="66" t="s">
        <v>66</v>
      </c>
      <c r="K79" s="68">
        <v>0</v>
      </c>
      <c r="L79" s="68">
        <v>0</v>
      </c>
      <c r="M79" s="68">
        <v>0</v>
      </c>
      <c r="N79" s="68" t="s">
        <v>65</v>
      </c>
      <c r="O79" s="68">
        <v>0</v>
      </c>
      <c r="P79" s="68" t="s">
        <v>68</v>
      </c>
      <c r="Q79" s="68" t="s">
        <v>68</v>
      </c>
      <c r="R79" s="64"/>
      <c r="S79" s="65"/>
    </row>
    <row r="80" spans="2:19" x14ac:dyDescent="0.25">
      <c r="B80" s="64" t="s">
        <v>457</v>
      </c>
      <c r="C80" s="65" t="s">
        <v>416</v>
      </c>
      <c r="D80" s="66" t="s">
        <v>65</v>
      </c>
      <c r="E80" s="66" t="s">
        <v>64</v>
      </c>
      <c r="F80" s="67">
        <v>1638752000101</v>
      </c>
      <c r="G80" s="66" t="s">
        <v>64</v>
      </c>
      <c r="H80" s="66" t="s">
        <v>64</v>
      </c>
      <c r="I80" s="66" t="s">
        <v>65</v>
      </c>
      <c r="J80" s="66" t="s">
        <v>66</v>
      </c>
      <c r="K80" s="68">
        <v>0</v>
      </c>
      <c r="L80" s="68">
        <v>0</v>
      </c>
      <c r="M80" s="68">
        <v>0</v>
      </c>
      <c r="N80" s="68" t="s">
        <v>65</v>
      </c>
      <c r="O80" s="68">
        <v>0</v>
      </c>
      <c r="P80" s="68" t="s">
        <v>68</v>
      </c>
      <c r="Q80" s="68" t="s">
        <v>68</v>
      </c>
      <c r="R80" s="64"/>
      <c r="S80" s="65"/>
    </row>
    <row r="81" spans="2:19" x14ac:dyDescent="0.25">
      <c r="B81" s="64" t="s">
        <v>458</v>
      </c>
      <c r="C81" s="65" t="s">
        <v>116</v>
      </c>
      <c r="D81" s="66" t="s">
        <v>65</v>
      </c>
      <c r="E81" s="66" t="s">
        <v>64</v>
      </c>
      <c r="F81" s="67">
        <v>2435182850611</v>
      </c>
      <c r="G81" s="66" t="s">
        <v>64</v>
      </c>
      <c r="H81" s="66" t="s">
        <v>64</v>
      </c>
      <c r="I81" s="66" t="s">
        <v>66</v>
      </c>
      <c r="J81" s="66" t="s">
        <v>65</v>
      </c>
      <c r="K81" s="68">
        <v>0</v>
      </c>
      <c r="L81" s="68">
        <v>0</v>
      </c>
      <c r="M81" s="68">
        <v>0</v>
      </c>
      <c r="N81" s="68" t="s">
        <v>65</v>
      </c>
      <c r="O81" s="68">
        <v>0</v>
      </c>
      <c r="P81" s="68" t="s">
        <v>68</v>
      </c>
      <c r="Q81" s="68" t="s">
        <v>68</v>
      </c>
      <c r="R81" s="64"/>
      <c r="S81" s="65"/>
    </row>
    <row r="82" spans="2:19" x14ac:dyDescent="0.25">
      <c r="B82" s="64" t="s">
        <v>417</v>
      </c>
      <c r="C82" s="65" t="s">
        <v>459</v>
      </c>
      <c r="D82" s="66" t="s">
        <v>65</v>
      </c>
      <c r="E82" s="66" t="s">
        <v>64</v>
      </c>
      <c r="F82" s="67">
        <v>2400379601006</v>
      </c>
      <c r="G82" s="66" t="s">
        <v>64</v>
      </c>
      <c r="H82" s="66" t="s">
        <v>64</v>
      </c>
      <c r="I82" s="66" t="s">
        <v>65</v>
      </c>
      <c r="J82" s="66" t="s">
        <v>66</v>
      </c>
      <c r="K82" s="68">
        <v>0</v>
      </c>
      <c r="L82" s="68">
        <v>0</v>
      </c>
      <c r="M82" s="68">
        <v>0</v>
      </c>
      <c r="N82" s="68" t="s">
        <v>65</v>
      </c>
      <c r="O82" s="68">
        <v>0</v>
      </c>
      <c r="P82" s="68" t="s">
        <v>68</v>
      </c>
      <c r="Q82" s="68" t="s">
        <v>68</v>
      </c>
      <c r="R82" s="64"/>
      <c r="S82" s="65"/>
    </row>
    <row r="83" spans="2:19" x14ac:dyDescent="0.25">
      <c r="B83" s="64" t="s">
        <v>348</v>
      </c>
      <c r="C83" s="65" t="s">
        <v>460</v>
      </c>
      <c r="D83" s="66" t="s">
        <v>64</v>
      </c>
      <c r="E83" s="66" t="s">
        <v>65</v>
      </c>
      <c r="F83" s="67">
        <v>1637806840101</v>
      </c>
      <c r="G83" s="66" t="s">
        <v>64</v>
      </c>
      <c r="H83" s="66" t="s">
        <v>64</v>
      </c>
      <c r="I83" s="66" t="s">
        <v>65</v>
      </c>
      <c r="J83" s="66" t="s">
        <v>66</v>
      </c>
      <c r="K83" s="68">
        <v>0</v>
      </c>
      <c r="L83" s="68">
        <v>0</v>
      </c>
      <c r="M83" s="68">
        <v>0</v>
      </c>
      <c r="N83" s="68" t="s">
        <v>65</v>
      </c>
      <c r="O83" s="68">
        <v>0</v>
      </c>
      <c r="P83" s="68" t="s">
        <v>68</v>
      </c>
      <c r="Q83" s="68" t="s">
        <v>68</v>
      </c>
      <c r="R83" s="64"/>
      <c r="S83" s="65"/>
    </row>
    <row r="84" spans="2:19" x14ac:dyDescent="0.25">
      <c r="B84" s="64" t="s">
        <v>413</v>
      </c>
      <c r="C84" s="65" t="s">
        <v>461</v>
      </c>
      <c r="D84" s="66" t="s">
        <v>65</v>
      </c>
      <c r="E84" s="66" t="s">
        <v>64</v>
      </c>
      <c r="F84" s="67">
        <v>2508357540101</v>
      </c>
      <c r="G84" s="66" t="s">
        <v>64</v>
      </c>
      <c r="H84" s="66" t="s">
        <v>64</v>
      </c>
      <c r="I84" s="66" t="s">
        <v>65</v>
      </c>
      <c r="J84" s="66" t="s">
        <v>66</v>
      </c>
      <c r="K84" s="68">
        <v>0</v>
      </c>
      <c r="L84" s="68">
        <v>0</v>
      </c>
      <c r="M84" s="68">
        <v>0</v>
      </c>
      <c r="N84" s="68" t="s">
        <v>65</v>
      </c>
      <c r="O84" s="68">
        <v>0</v>
      </c>
      <c r="P84" s="68" t="s">
        <v>68</v>
      </c>
      <c r="Q84" s="68" t="s">
        <v>68</v>
      </c>
      <c r="R84" s="64"/>
      <c r="S84" s="65"/>
    </row>
    <row r="85" spans="2:19" x14ac:dyDescent="0.25">
      <c r="B85" s="64" t="s">
        <v>462</v>
      </c>
      <c r="C85" s="65" t="s">
        <v>463</v>
      </c>
      <c r="D85" s="66" t="s">
        <v>64</v>
      </c>
      <c r="E85" s="66" t="s">
        <v>65</v>
      </c>
      <c r="F85" s="67">
        <v>1998087751803</v>
      </c>
      <c r="G85" s="66" t="s">
        <v>64</v>
      </c>
      <c r="H85" s="66" t="s">
        <v>64</v>
      </c>
      <c r="I85" s="66" t="s">
        <v>65</v>
      </c>
      <c r="J85" s="66" t="s">
        <v>66</v>
      </c>
      <c r="K85" s="68">
        <v>0</v>
      </c>
      <c r="L85" s="68">
        <v>0</v>
      </c>
      <c r="M85" s="68">
        <v>0</v>
      </c>
      <c r="N85" s="68" t="s">
        <v>65</v>
      </c>
      <c r="O85" s="68">
        <v>0</v>
      </c>
      <c r="P85" s="68" t="s">
        <v>68</v>
      </c>
      <c r="Q85" s="68" t="s">
        <v>68</v>
      </c>
      <c r="R85" s="64"/>
      <c r="S85" s="65"/>
    </row>
    <row r="86" spans="2:19" x14ac:dyDescent="0.25">
      <c r="B86" s="64" t="s">
        <v>464</v>
      </c>
      <c r="C86" s="65" t="s">
        <v>465</v>
      </c>
      <c r="D86" s="66" t="s">
        <v>64</v>
      </c>
      <c r="E86" s="66" t="s">
        <v>65</v>
      </c>
      <c r="F86" s="67">
        <v>1603554511904</v>
      </c>
      <c r="G86" s="66" t="s">
        <v>64</v>
      </c>
      <c r="H86" s="66" t="s">
        <v>64</v>
      </c>
      <c r="I86" s="66" t="s">
        <v>65</v>
      </c>
      <c r="J86" s="66" t="s">
        <v>66</v>
      </c>
      <c r="K86" s="68">
        <v>0</v>
      </c>
      <c r="L86" s="68">
        <v>0</v>
      </c>
      <c r="M86" s="68">
        <v>0</v>
      </c>
      <c r="N86" s="68" t="s">
        <v>65</v>
      </c>
      <c r="O86" s="68">
        <v>0</v>
      </c>
      <c r="P86" s="68" t="s">
        <v>68</v>
      </c>
      <c r="Q86" s="68" t="s">
        <v>68</v>
      </c>
      <c r="R86" s="64"/>
      <c r="S86" s="65"/>
    </row>
    <row r="87" spans="2:19" x14ac:dyDescent="0.25">
      <c r="B87" s="64" t="s">
        <v>466</v>
      </c>
      <c r="C87" s="65" t="s">
        <v>467</v>
      </c>
      <c r="D87" s="66" t="s">
        <v>64</v>
      </c>
      <c r="E87" s="66" t="s">
        <v>65</v>
      </c>
      <c r="F87" s="67">
        <v>2375539020101</v>
      </c>
      <c r="G87" s="66" t="s">
        <v>64</v>
      </c>
      <c r="H87" s="66" t="s">
        <v>64</v>
      </c>
      <c r="I87" s="66" t="s">
        <v>65</v>
      </c>
      <c r="J87" s="66" t="s">
        <v>66</v>
      </c>
      <c r="K87" s="68">
        <v>0</v>
      </c>
      <c r="L87" s="68">
        <v>0</v>
      </c>
      <c r="M87" s="68">
        <v>0</v>
      </c>
      <c r="N87" s="68" t="s">
        <v>65</v>
      </c>
      <c r="O87" s="68">
        <v>0</v>
      </c>
      <c r="P87" s="68" t="s">
        <v>68</v>
      </c>
      <c r="Q87" s="68" t="s">
        <v>68</v>
      </c>
      <c r="R87" s="64"/>
      <c r="S87" s="65"/>
    </row>
    <row r="88" spans="2:19" x14ac:dyDescent="0.25">
      <c r="B88" s="64" t="s">
        <v>189</v>
      </c>
      <c r="C88" s="65" t="s">
        <v>468</v>
      </c>
      <c r="D88" s="66" t="s">
        <v>64</v>
      </c>
      <c r="E88" s="66" t="s">
        <v>65</v>
      </c>
      <c r="F88" s="67">
        <v>2314383460101</v>
      </c>
      <c r="G88" s="66" t="s">
        <v>64</v>
      </c>
      <c r="H88" s="66" t="s">
        <v>64</v>
      </c>
      <c r="I88" s="66" t="s">
        <v>65</v>
      </c>
      <c r="J88" s="66" t="s">
        <v>66</v>
      </c>
      <c r="K88" s="68">
        <v>0</v>
      </c>
      <c r="L88" s="68">
        <v>0</v>
      </c>
      <c r="M88" s="68">
        <v>0</v>
      </c>
      <c r="N88" s="68" t="s">
        <v>65</v>
      </c>
      <c r="O88" s="68">
        <v>0</v>
      </c>
      <c r="P88" s="68" t="s">
        <v>68</v>
      </c>
      <c r="Q88" s="68" t="s">
        <v>68</v>
      </c>
      <c r="R88" s="64"/>
      <c r="S88" s="65"/>
    </row>
    <row r="89" spans="2:19" x14ac:dyDescent="0.25">
      <c r="B89" s="64" t="s">
        <v>469</v>
      </c>
      <c r="C89" s="65" t="s">
        <v>389</v>
      </c>
      <c r="D89" s="66" t="s">
        <v>65</v>
      </c>
      <c r="E89" s="66" t="s">
        <v>64</v>
      </c>
      <c r="F89" s="67">
        <v>2256066230101</v>
      </c>
      <c r="G89" s="66" t="s">
        <v>64</v>
      </c>
      <c r="H89" s="66" t="s">
        <v>65</v>
      </c>
      <c r="I89" s="66" t="s">
        <v>66</v>
      </c>
      <c r="J89" s="66" t="s">
        <v>66</v>
      </c>
      <c r="K89" s="68">
        <v>0</v>
      </c>
      <c r="L89" s="68">
        <v>0</v>
      </c>
      <c r="M89" s="68">
        <v>0</v>
      </c>
      <c r="N89" s="68" t="s">
        <v>65</v>
      </c>
      <c r="O89" s="68">
        <v>0</v>
      </c>
      <c r="P89" s="68" t="s">
        <v>68</v>
      </c>
      <c r="Q89" s="68" t="s">
        <v>68</v>
      </c>
      <c r="R89" s="64"/>
      <c r="S89" s="65"/>
    </row>
    <row r="90" spans="2:19" x14ac:dyDescent="0.25">
      <c r="B90" s="64" t="s">
        <v>470</v>
      </c>
      <c r="C90" s="65" t="s">
        <v>471</v>
      </c>
      <c r="D90" s="66" t="s">
        <v>65</v>
      </c>
      <c r="E90" s="66" t="s">
        <v>64</v>
      </c>
      <c r="F90" s="67">
        <v>1853011850101</v>
      </c>
      <c r="G90" s="66" t="s">
        <v>64</v>
      </c>
      <c r="H90" s="66" t="s">
        <v>64</v>
      </c>
      <c r="I90" s="66" t="s">
        <v>65</v>
      </c>
      <c r="J90" s="66" t="s">
        <v>66</v>
      </c>
      <c r="K90" s="68">
        <v>0</v>
      </c>
      <c r="L90" s="68">
        <v>0</v>
      </c>
      <c r="M90" s="68">
        <v>0</v>
      </c>
      <c r="N90" s="68" t="s">
        <v>65</v>
      </c>
      <c r="O90" s="68">
        <v>0</v>
      </c>
      <c r="P90" s="68" t="s">
        <v>68</v>
      </c>
      <c r="Q90" s="68" t="s">
        <v>68</v>
      </c>
      <c r="R90" s="64"/>
      <c r="S90" s="65"/>
    </row>
    <row r="91" spans="2:19" x14ac:dyDescent="0.25">
      <c r="B91" s="64" t="s">
        <v>472</v>
      </c>
      <c r="C91" s="65" t="s">
        <v>473</v>
      </c>
      <c r="D91" s="66" t="s">
        <v>65</v>
      </c>
      <c r="E91" s="66" t="s">
        <v>64</v>
      </c>
      <c r="F91" s="67">
        <v>1642926080106</v>
      </c>
      <c r="G91" s="66" t="s">
        <v>64</v>
      </c>
      <c r="H91" s="66" t="s">
        <v>64</v>
      </c>
      <c r="I91" s="66" t="s">
        <v>65</v>
      </c>
      <c r="J91" s="66" t="s">
        <v>66</v>
      </c>
      <c r="K91" s="68">
        <v>0</v>
      </c>
      <c r="L91" s="68">
        <v>0</v>
      </c>
      <c r="M91" s="68">
        <v>0</v>
      </c>
      <c r="N91" s="68" t="s">
        <v>67</v>
      </c>
      <c r="O91" s="68">
        <v>0</v>
      </c>
      <c r="P91" s="68" t="s">
        <v>68</v>
      </c>
      <c r="Q91" s="68" t="s">
        <v>68</v>
      </c>
      <c r="R91" s="64"/>
      <c r="S91" s="65"/>
    </row>
    <row r="92" spans="2:19" x14ac:dyDescent="0.25">
      <c r="B92" s="64" t="s">
        <v>474</v>
      </c>
      <c r="C92" s="65" t="s">
        <v>368</v>
      </c>
      <c r="D92" s="66" t="s">
        <v>64</v>
      </c>
      <c r="E92" s="66" t="s">
        <v>65</v>
      </c>
      <c r="F92" s="67">
        <v>2753056510101</v>
      </c>
      <c r="G92" s="66" t="s">
        <v>64</v>
      </c>
      <c r="H92" s="66" t="s">
        <v>64</v>
      </c>
      <c r="I92" s="66" t="s">
        <v>66</v>
      </c>
      <c r="J92" s="66" t="s">
        <v>65</v>
      </c>
      <c r="K92" s="68">
        <v>0</v>
      </c>
      <c r="L92" s="68">
        <v>0</v>
      </c>
      <c r="M92" s="68">
        <v>0</v>
      </c>
      <c r="N92" s="68" t="s">
        <v>65</v>
      </c>
      <c r="O92" s="68">
        <v>0</v>
      </c>
      <c r="P92" s="68" t="s">
        <v>68</v>
      </c>
      <c r="Q92" s="68" t="s">
        <v>68</v>
      </c>
      <c r="R92" s="64"/>
      <c r="S92" s="65"/>
    </row>
    <row r="93" spans="2:19" x14ac:dyDescent="0.25">
      <c r="B93" s="64" t="s">
        <v>475</v>
      </c>
      <c r="C93" s="65" t="s">
        <v>204</v>
      </c>
      <c r="D93" s="66" t="s">
        <v>65</v>
      </c>
      <c r="E93" s="66" t="s">
        <v>64</v>
      </c>
      <c r="F93" s="67">
        <v>1710919140608</v>
      </c>
      <c r="G93" s="66" t="s">
        <v>64</v>
      </c>
      <c r="H93" s="66" t="s">
        <v>64</v>
      </c>
      <c r="I93" s="66" t="s">
        <v>66</v>
      </c>
      <c r="J93" s="66" t="s">
        <v>65</v>
      </c>
      <c r="K93" s="68">
        <v>0</v>
      </c>
      <c r="L93" s="68">
        <v>0</v>
      </c>
      <c r="M93" s="68">
        <v>0</v>
      </c>
      <c r="N93" s="68" t="s">
        <v>65</v>
      </c>
      <c r="O93" s="68">
        <v>0</v>
      </c>
      <c r="P93" s="68" t="s">
        <v>68</v>
      </c>
      <c r="Q93" s="68" t="s">
        <v>68</v>
      </c>
      <c r="R93" s="64"/>
      <c r="S93" s="65"/>
    </row>
    <row r="94" spans="2:19" x14ac:dyDescent="0.25">
      <c r="B94" s="64" t="s">
        <v>476</v>
      </c>
      <c r="C94" s="65" t="s">
        <v>477</v>
      </c>
      <c r="D94" s="66" t="s">
        <v>64</v>
      </c>
      <c r="E94" s="66" t="s">
        <v>65</v>
      </c>
      <c r="F94" s="67">
        <v>2294813960101</v>
      </c>
      <c r="G94" s="66" t="s">
        <v>64</v>
      </c>
      <c r="H94" s="66" t="s">
        <v>64</v>
      </c>
      <c r="I94" s="66" t="s">
        <v>66</v>
      </c>
      <c r="J94" s="66" t="s">
        <v>65</v>
      </c>
      <c r="K94" s="68">
        <v>0</v>
      </c>
      <c r="L94" s="68">
        <v>0</v>
      </c>
      <c r="M94" s="68">
        <v>0</v>
      </c>
      <c r="N94" s="68" t="s">
        <v>65</v>
      </c>
      <c r="O94" s="68">
        <v>0</v>
      </c>
      <c r="P94" s="68" t="s">
        <v>68</v>
      </c>
      <c r="Q94" s="68" t="s">
        <v>68</v>
      </c>
      <c r="R94" s="64"/>
      <c r="S94" s="65"/>
    </row>
    <row r="95" spans="2:19" x14ac:dyDescent="0.25">
      <c r="B95" s="64" t="s">
        <v>105</v>
      </c>
      <c r="C95" s="65" t="s">
        <v>478</v>
      </c>
      <c r="D95" s="66" t="s">
        <v>64</v>
      </c>
      <c r="E95" s="66" t="s">
        <v>65</v>
      </c>
      <c r="F95" s="67">
        <v>2636995790101</v>
      </c>
      <c r="G95" s="66" t="s">
        <v>64</v>
      </c>
      <c r="H95" s="66" t="s">
        <v>65</v>
      </c>
      <c r="I95" s="66" t="s">
        <v>66</v>
      </c>
      <c r="J95" s="66" t="s">
        <v>66</v>
      </c>
      <c r="K95" s="68">
        <v>0</v>
      </c>
      <c r="L95" s="68">
        <v>0</v>
      </c>
      <c r="M95" s="68">
        <v>0</v>
      </c>
      <c r="N95" s="68" t="s">
        <v>65</v>
      </c>
      <c r="O95" s="68">
        <v>0</v>
      </c>
      <c r="P95" s="68" t="s">
        <v>68</v>
      </c>
      <c r="Q95" s="68" t="s">
        <v>68</v>
      </c>
      <c r="R95" s="64"/>
      <c r="S95" s="65"/>
    </row>
    <row r="96" spans="2:19" x14ac:dyDescent="0.25">
      <c r="B96" s="64" t="s">
        <v>479</v>
      </c>
      <c r="C96" s="65" t="s">
        <v>480</v>
      </c>
      <c r="D96" s="66" t="s">
        <v>65</v>
      </c>
      <c r="E96" s="66" t="s">
        <v>64</v>
      </c>
      <c r="F96" s="67">
        <v>1645639700101</v>
      </c>
      <c r="G96" s="66" t="s">
        <v>64</v>
      </c>
      <c r="H96" s="66" t="s">
        <v>64</v>
      </c>
      <c r="I96" s="66" t="s">
        <v>65</v>
      </c>
      <c r="J96" s="66" t="s">
        <v>66</v>
      </c>
      <c r="K96" s="68">
        <v>0</v>
      </c>
      <c r="L96" s="68">
        <v>0</v>
      </c>
      <c r="M96" s="68">
        <v>0</v>
      </c>
      <c r="N96" s="68" t="s">
        <v>65</v>
      </c>
      <c r="O96" s="68">
        <v>0</v>
      </c>
      <c r="P96" s="68" t="s">
        <v>68</v>
      </c>
      <c r="Q96" s="68" t="s">
        <v>68</v>
      </c>
      <c r="R96" s="64"/>
      <c r="S96" s="65"/>
    </row>
    <row r="97" spans="2:19" x14ac:dyDescent="0.25">
      <c r="B97" s="64" t="s">
        <v>481</v>
      </c>
      <c r="C97" s="65" t="s">
        <v>482</v>
      </c>
      <c r="D97" s="66" t="s">
        <v>65</v>
      </c>
      <c r="E97" s="66" t="s">
        <v>64</v>
      </c>
      <c r="F97" s="67">
        <v>2086713070110</v>
      </c>
      <c r="G97" s="66" t="s">
        <v>64</v>
      </c>
      <c r="H97" s="66" t="s">
        <v>65</v>
      </c>
      <c r="I97" s="66" t="s">
        <v>66</v>
      </c>
      <c r="J97" s="66" t="s">
        <v>66</v>
      </c>
      <c r="K97" s="68">
        <v>0</v>
      </c>
      <c r="L97" s="68">
        <v>0</v>
      </c>
      <c r="M97" s="68">
        <v>0</v>
      </c>
      <c r="N97" s="68" t="s">
        <v>65</v>
      </c>
      <c r="O97" s="68">
        <v>0</v>
      </c>
      <c r="P97" s="68" t="s">
        <v>68</v>
      </c>
      <c r="Q97" s="68" t="s">
        <v>68</v>
      </c>
      <c r="R97" s="64"/>
      <c r="S97" s="65"/>
    </row>
    <row r="98" spans="2:19" x14ac:dyDescent="0.25">
      <c r="B98" s="64" t="s">
        <v>161</v>
      </c>
      <c r="C98" s="65" t="s">
        <v>158</v>
      </c>
      <c r="D98" s="66" t="s">
        <v>65</v>
      </c>
      <c r="E98" s="66" t="s">
        <v>64</v>
      </c>
      <c r="F98" s="67">
        <v>1811705312010</v>
      </c>
      <c r="G98" s="66" t="s">
        <v>64</v>
      </c>
      <c r="H98" s="66" t="s">
        <v>65</v>
      </c>
      <c r="I98" s="66" t="s">
        <v>66</v>
      </c>
      <c r="J98" s="66" t="s">
        <v>66</v>
      </c>
      <c r="K98" s="68">
        <v>0</v>
      </c>
      <c r="L98" s="68">
        <v>0</v>
      </c>
      <c r="M98" s="68">
        <v>0</v>
      </c>
      <c r="N98" s="68" t="s">
        <v>65</v>
      </c>
      <c r="O98" s="68">
        <v>0</v>
      </c>
      <c r="P98" s="68" t="s">
        <v>68</v>
      </c>
      <c r="Q98" s="68" t="s">
        <v>68</v>
      </c>
      <c r="R98" s="64"/>
      <c r="S98" s="65"/>
    </row>
    <row r="99" spans="2:19" x14ac:dyDescent="0.25">
      <c r="B99" s="64" t="s">
        <v>483</v>
      </c>
      <c r="C99" s="65" t="s">
        <v>165</v>
      </c>
      <c r="D99" s="66" t="s">
        <v>65</v>
      </c>
      <c r="E99" s="66" t="s">
        <v>64</v>
      </c>
      <c r="F99" s="67">
        <v>2553292290101</v>
      </c>
      <c r="G99" s="66" t="s">
        <v>64</v>
      </c>
      <c r="H99" s="66" t="s">
        <v>65</v>
      </c>
      <c r="I99" s="66" t="s">
        <v>66</v>
      </c>
      <c r="J99" s="66" t="s">
        <v>66</v>
      </c>
      <c r="K99" s="68">
        <v>0</v>
      </c>
      <c r="L99" s="68">
        <v>0</v>
      </c>
      <c r="M99" s="68">
        <v>0</v>
      </c>
      <c r="N99" s="68" t="s">
        <v>65</v>
      </c>
      <c r="O99" s="68">
        <v>0</v>
      </c>
      <c r="P99" s="68" t="s">
        <v>68</v>
      </c>
      <c r="Q99" s="68" t="s">
        <v>68</v>
      </c>
      <c r="R99" s="64"/>
      <c r="S99" s="65"/>
    </row>
    <row r="100" spans="2:19" x14ac:dyDescent="0.25">
      <c r="B100" s="64" t="s">
        <v>484</v>
      </c>
      <c r="C100" s="65" t="s">
        <v>485</v>
      </c>
      <c r="D100" s="66" t="s">
        <v>65</v>
      </c>
      <c r="E100" s="66" t="s">
        <v>64</v>
      </c>
      <c r="F100" s="67">
        <v>1814209201712</v>
      </c>
      <c r="G100" s="66" t="s">
        <v>64</v>
      </c>
      <c r="H100" s="66" t="s">
        <v>64</v>
      </c>
      <c r="I100" s="66" t="s">
        <v>65</v>
      </c>
      <c r="J100" s="66" t="s">
        <v>66</v>
      </c>
      <c r="K100" s="68">
        <v>0</v>
      </c>
      <c r="L100" s="68">
        <v>0</v>
      </c>
      <c r="M100" s="68">
        <v>0</v>
      </c>
      <c r="N100" s="68" t="s">
        <v>65</v>
      </c>
      <c r="O100" s="68">
        <v>0</v>
      </c>
      <c r="P100" s="68" t="s">
        <v>68</v>
      </c>
      <c r="Q100" s="68" t="s">
        <v>68</v>
      </c>
      <c r="R100" s="64"/>
      <c r="S100" s="65"/>
    </row>
    <row r="101" spans="2:19" x14ac:dyDescent="0.25">
      <c r="B101" s="64" t="s">
        <v>421</v>
      </c>
      <c r="C101" s="65" t="s">
        <v>204</v>
      </c>
      <c r="D101" s="66" t="s">
        <v>65</v>
      </c>
      <c r="E101" s="66" t="s">
        <v>64</v>
      </c>
      <c r="F101" s="67">
        <v>2226173061015</v>
      </c>
      <c r="G101" s="66" t="s">
        <v>64</v>
      </c>
      <c r="H101" s="66" t="s">
        <v>65</v>
      </c>
      <c r="I101" s="66" t="s">
        <v>66</v>
      </c>
      <c r="J101" s="66" t="s">
        <v>66</v>
      </c>
      <c r="K101" s="68">
        <v>0</v>
      </c>
      <c r="L101" s="68">
        <v>0</v>
      </c>
      <c r="M101" s="68">
        <v>0</v>
      </c>
      <c r="N101" s="68" t="s">
        <v>65</v>
      </c>
      <c r="O101" s="68">
        <v>0</v>
      </c>
      <c r="P101" s="68" t="s">
        <v>68</v>
      </c>
      <c r="Q101" s="68" t="s">
        <v>68</v>
      </c>
      <c r="R101" s="64"/>
      <c r="S101" s="65"/>
    </row>
    <row r="102" spans="2:19" x14ac:dyDescent="0.25">
      <c r="B102" s="64" t="s">
        <v>483</v>
      </c>
      <c r="C102" s="65" t="s">
        <v>389</v>
      </c>
      <c r="D102" s="66" t="s">
        <v>65</v>
      </c>
      <c r="E102" s="66" t="s">
        <v>64</v>
      </c>
      <c r="F102" s="67">
        <v>2553292290101</v>
      </c>
      <c r="G102" s="66" t="s">
        <v>64</v>
      </c>
      <c r="H102" s="66" t="s">
        <v>65</v>
      </c>
      <c r="I102" s="66" t="s">
        <v>66</v>
      </c>
      <c r="J102" s="66" t="s">
        <v>66</v>
      </c>
      <c r="K102" s="68">
        <v>0</v>
      </c>
      <c r="L102" s="68">
        <v>0</v>
      </c>
      <c r="M102" s="68">
        <v>0</v>
      </c>
      <c r="N102" s="68" t="s">
        <v>65</v>
      </c>
      <c r="O102" s="68">
        <v>0</v>
      </c>
      <c r="P102" s="68" t="s">
        <v>68</v>
      </c>
      <c r="Q102" s="68" t="s">
        <v>68</v>
      </c>
      <c r="R102" s="64"/>
      <c r="S102" s="65"/>
    </row>
    <row r="103" spans="2:19" x14ac:dyDescent="0.25">
      <c r="B103" s="64" t="s">
        <v>189</v>
      </c>
      <c r="C103" s="65" t="s">
        <v>468</v>
      </c>
      <c r="D103" s="66" t="s">
        <v>65</v>
      </c>
      <c r="E103" s="66" t="s">
        <v>64</v>
      </c>
      <c r="F103" s="67">
        <v>2314383460101</v>
      </c>
      <c r="G103" s="66" t="s">
        <v>64</v>
      </c>
      <c r="H103" s="66" t="s">
        <v>65</v>
      </c>
      <c r="I103" s="66" t="s">
        <v>66</v>
      </c>
      <c r="J103" s="66" t="s">
        <v>66</v>
      </c>
      <c r="K103" s="68">
        <v>0</v>
      </c>
      <c r="L103" s="68">
        <v>0</v>
      </c>
      <c r="M103" s="68">
        <v>0</v>
      </c>
      <c r="N103" s="68" t="s">
        <v>65</v>
      </c>
      <c r="O103" s="68">
        <v>0</v>
      </c>
      <c r="P103" s="68" t="s">
        <v>68</v>
      </c>
      <c r="Q103" s="68" t="s">
        <v>68</v>
      </c>
      <c r="R103" s="64"/>
      <c r="S103" s="65"/>
    </row>
    <row r="104" spans="2:19" x14ac:dyDescent="0.25">
      <c r="B104" s="64" t="s">
        <v>486</v>
      </c>
      <c r="C104" s="65" t="s">
        <v>204</v>
      </c>
      <c r="D104" s="66" t="s">
        <v>65</v>
      </c>
      <c r="E104" s="66" t="s">
        <v>64</v>
      </c>
      <c r="F104" s="67">
        <v>2215065430408</v>
      </c>
      <c r="G104" s="66" t="s">
        <v>64</v>
      </c>
      <c r="H104" s="66" t="s">
        <v>64</v>
      </c>
      <c r="I104" s="66" t="s">
        <v>65</v>
      </c>
      <c r="J104" s="66" t="s">
        <v>66</v>
      </c>
      <c r="K104" s="68">
        <v>0</v>
      </c>
      <c r="L104" s="68">
        <v>0</v>
      </c>
      <c r="M104" s="68">
        <v>0</v>
      </c>
      <c r="N104" s="68" t="s">
        <v>65</v>
      </c>
      <c r="O104" s="68">
        <v>0</v>
      </c>
      <c r="P104" s="68" t="s">
        <v>68</v>
      </c>
      <c r="Q104" s="68" t="s">
        <v>68</v>
      </c>
      <c r="R104" s="64"/>
      <c r="S104" s="65"/>
    </row>
    <row r="105" spans="2:19" x14ac:dyDescent="0.25">
      <c r="B105" s="64" t="s">
        <v>487</v>
      </c>
      <c r="C105" s="65" t="s">
        <v>488</v>
      </c>
      <c r="D105" s="66" t="s">
        <v>65</v>
      </c>
      <c r="E105" s="66" t="s">
        <v>64</v>
      </c>
      <c r="F105" s="67">
        <v>2433337300101</v>
      </c>
      <c r="G105" s="66" t="s">
        <v>64</v>
      </c>
      <c r="H105" s="66" t="s">
        <v>64</v>
      </c>
      <c r="I105" s="66" t="s">
        <v>65</v>
      </c>
      <c r="J105" s="66" t="s">
        <v>66</v>
      </c>
      <c r="K105" s="68">
        <v>0</v>
      </c>
      <c r="L105" s="68">
        <v>0</v>
      </c>
      <c r="M105" s="68">
        <v>0</v>
      </c>
      <c r="N105" s="68" t="s">
        <v>65</v>
      </c>
      <c r="O105" s="68">
        <v>0</v>
      </c>
      <c r="P105" s="68" t="s">
        <v>68</v>
      </c>
      <c r="Q105" s="68" t="s">
        <v>68</v>
      </c>
      <c r="R105" s="64"/>
      <c r="S105" s="65"/>
    </row>
    <row r="106" spans="2:19" x14ac:dyDescent="0.25">
      <c r="B106" s="64" t="s">
        <v>484</v>
      </c>
      <c r="C106" s="65" t="s">
        <v>489</v>
      </c>
      <c r="D106" s="66" t="s">
        <v>65</v>
      </c>
      <c r="E106" s="66" t="s">
        <v>64</v>
      </c>
      <c r="F106" s="67">
        <v>1814209101712</v>
      </c>
      <c r="G106" s="66" t="s">
        <v>64</v>
      </c>
      <c r="H106" s="66" t="s">
        <v>64</v>
      </c>
      <c r="I106" s="66" t="s">
        <v>65</v>
      </c>
      <c r="J106" s="66" t="s">
        <v>66</v>
      </c>
      <c r="K106" s="68">
        <v>0</v>
      </c>
      <c r="L106" s="68">
        <v>0</v>
      </c>
      <c r="M106" s="68">
        <v>0</v>
      </c>
      <c r="N106" s="68" t="s">
        <v>65</v>
      </c>
      <c r="O106" s="68">
        <v>0</v>
      </c>
      <c r="P106" s="68" t="s">
        <v>68</v>
      </c>
      <c r="Q106" s="68" t="s">
        <v>68</v>
      </c>
      <c r="R106" s="64"/>
      <c r="S106" s="65"/>
    </row>
    <row r="107" spans="2:19" x14ac:dyDescent="0.25">
      <c r="B107" s="64" t="s">
        <v>440</v>
      </c>
      <c r="C107" s="65" t="s">
        <v>441</v>
      </c>
      <c r="D107" s="66" t="s">
        <v>65</v>
      </c>
      <c r="E107" s="66" t="s">
        <v>64</v>
      </c>
      <c r="F107" s="67">
        <v>2528272600101</v>
      </c>
      <c r="G107" s="66" t="s">
        <v>64</v>
      </c>
      <c r="H107" s="66" t="s">
        <v>64</v>
      </c>
      <c r="I107" s="66" t="s">
        <v>65</v>
      </c>
      <c r="J107" s="66" t="s">
        <v>66</v>
      </c>
      <c r="K107" s="68">
        <v>0</v>
      </c>
      <c r="L107" s="68">
        <v>0</v>
      </c>
      <c r="M107" s="68">
        <v>0</v>
      </c>
      <c r="N107" s="68" t="s">
        <v>65</v>
      </c>
      <c r="O107" s="68">
        <v>0</v>
      </c>
      <c r="P107" s="68" t="s">
        <v>68</v>
      </c>
      <c r="Q107" s="68" t="s">
        <v>68</v>
      </c>
      <c r="R107" s="64"/>
      <c r="S107" s="65"/>
    </row>
    <row r="108" spans="2:19" x14ac:dyDescent="0.25">
      <c r="B108" s="64" t="s">
        <v>490</v>
      </c>
      <c r="C108" s="65" t="s">
        <v>491</v>
      </c>
      <c r="D108" s="66" t="s">
        <v>65</v>
      </c>
      <c r="E108" s="66" t="s">
        <v>64</v>
      </c>
      <c r="F108" s="67">
        <v>2696064670101</v>
      </c>
      <c r="G108" s="66" t="s">
        <v>64</v>
      </c>
      <c r="H108" s="66" t="s">
        <v>64</v>
      </c>
      <c r="I108" s="66" t="s">
        <v>65</v>
      </c>
      <c r="J108" s="66" t="s">
        <v>66</v>
      </c>
      <c r="K108" s="68">
        <v>0</v>
      </c>
      <c r="L108" s="68">
        <v>0</v>
      </c>
      <c r="M108" s="68">
        <v>0</v>
      </c>
      <c r="N108" s="68" t="s">
        <v>65</v>
      </c>
      <c r="O108" s="68">
        <v>0</v>
      </c>
      <c r="P108" s="68" t="s">
        <v>68</v>
      </c>
      <c r="Q108" s="68" t="s">
        <v>68</v>
      </c>
      <c r="R108" s="64"/>
      <c r="S108" s="65"/>
    </row>
    <row r="109" spans="2:19" x14ac:dyDescent="0.25">
      <c r="B109" s="64" t="s">
        <v>410</v>
      </c>
      <c r="C109" s="65" t="s">
        <v>411</v>
      </c>
      <c r="D109" s="66" t="s">
        <v>65</v>
      </c>
      <c r="E109" s="66" t="s">
        <v>64</v>
      </c>
      <c r="F109" s="67">
        <v>2457699270102</v>
      </c>
      <c r="G109" s="66" t="s">
        <v>64</v>
      </c>
      <c r="H109" s="66" t="s">
        <v>64</v>
      </c>
      <c r="I109" s="66" t="s">
        <v>65</v>
      </c>
      <c r="J109" s="66" t="s">
        <v>66</v>
      </c>
      <c r="K109" s="68">
        <v>0</v>
      </c>
      <c r="L109" s="68">
        <v>0</v>
      </c>
      <c r="M109" s="68">
        <v>0</v>
      </c>
      <c r="N109" s="68" t="s">
        <v>67</v>
      </c>
      <c r="O109" s="68">
        <v>0</v>
      </c>
      <c r="P109" s="68" t="s">
        <v>68</v>
      </c>
      <c r="Q109" s="68" t="s">
        <v>68</v>
      </c>
      <c r="R109" s="64"/>
      <c r="S109" s="65"/>
    </row>
    <row r="110" spans="2:19" x14ac:dyDescent="0.25">
      <c r="B110" s="64" t="s">
        <v>492</v>
      </c>
      <c r="C110" s="65" t="s">
        <v>493</v>
      </c>
      <c r="D110" s="66" t="s">
        <v>64</v>
      </c>
      <c r="E110" s="66" t="s">
        <v>65</v>
      </c>
      <c r="F110" s="67">
        <v>3493774560101</v>
      </c>
      <c r="G110" s="66" t="s">
        <v>65</v>
      </c>
      <c r="H110" s="66" t="s">
        <v>64</v>
      </c>
      <c r="I110" s="66" t="s">
        <v>66</v>
      </c>
      <c r="J110" s="66" t="s">
        <v>66</v>
      </c>
      <c r="K110" s="68">
        <v>0</v>
      </c>
      <c r="L110" s="68">
        <v>0</v>
      </c>
      <c r="M110" s="68">
        <v>0</v>
      </c>
      <c r="N110" s="68" t="s">
        <v>67</v>
      </c>
      <c r="O110" s="68">
        <v>0</v>
      </c>
      <c r="P110" s="68" t="s">
        <v>68</v>
      </c>
      <c r="Q110" s="68" t="s">
        <v>68</v>
      </c>
      <c r="R110" s="64"/>
      <c r="S110" s="65"/>
    </row>
    <row r="111" spans="2:19" x14ac:dyDescent="0.25">
      <c r="B111" s="64" t="s">
        <v>494</v>
      </c>
      <c r="C111" s="65" t="s">
        <v>411</v>
      </c>
      <c r="D111" s="66" t="s">
        <v>64</v>
      </c>
      <c r="E111" s="66" t="s">
        <v>65</v>
      </c>
      <c r="F111" s="67">
        <v>2044526000108</v>
      </c>
      <c r="G111" s="66" t="s">
        <v>65</v>
      </c>
      <c r="H111" s="66" t="s">
        <v>64</v>
      </c>
      <c r="I111" s="66" t="s">
        <v>66</v>
      </c>
      <c r="J111" s="66" t="s">
        <v>66</v>
      </c>
      <c r="K111" s="68">
        <v>0</v>
      </c>
      <c r="L111" s="68">
        <v>0</v>
      </c>
      <c r="M111" s="68">
        <v>0</v>
      </c>
      <c r="N111" s="68" t="s">
        <v>67</v>
      </c>
      <c r="O111" s="68">
        <v>0</v>
      </c>
      <c r="P111" s="68" t="s">
        <v>68</v>
      </c>
      <c r="Q111" s="68" t="s">
        <v>68</v>
      </c>
      <c r="R111" s="64"/>
      <c r="S111" s="65"/>
    </row>
    <row r="112" spans="2:19" x14ac:dyDescent="0.25">
      <c r="B112" s="64" t="s">
        <v>495</v>
      </c>
      <c r="C112" s="65" t="s">
        <v>496</v>
      </c>
      <c r="D112" s="66" t="s">
        <v>64</v>
      </c>
      <c r="E112" s="66" t="s">
        <v>65</v>
      </c>
      <c r="F112" s="67">
        <v>3010776140101</v>
      </c>
      <c r="G112" s="66" t="s">
        <v>65</v>
      </c>
      <c r="H112" s="66" t="s">
        <v>65</v>
      </c>
      <c r="I112" s="66" t="s">
        <v>66</v>
      </c>
      <c r="J112" s="66" t="s">
        <v>66</v>
      </c>
      <c r="K112" s="68">
        <v>0</v>
      </c>
      <c r="L112" s="68">
        <v>0</v>
      </c>
      <c r="M112" s="68">
        <v>0</v>
      </c>
      <c r="N112" s="68" t="s">
        <v>67</v>
      </c>
      <c r="O112" s="68">
        <v>0</v>
      </c>
      <c r="P112" s="68" t="s">
        <v>68</v>
      </c>
      <c r="Q112" s="68" t="s">
        <v>68</v>
      </c>
      <c r="R112" s="64"/>
      <c r="S112" s="65"/>
    </row>
    <row r="113" spans="2:19" x14ac:dyDescent="0.25">
      <c r="B113" s="64" t="s">
        <v>177</v>
      </c>
      <c r="C113" s="65" t="s">
        <v>496</v>
      </c>
      <c r="D113" s="66" t="s">
        <v>64</v>
      </c>
      <c r="E113" s="66" t="s">
        <v>65</v>
      </c>
      <c r="F113" s="67">
        <v>2009656970101</v>
      </c>
      <c r="G113" s="66" t="s">
        <v>65</v>
      </c>
      <c r="H113" s="66" t="s">
        <v>64</v>
      </c>
      <c r="I113" s="66" t="s">
        <v>66</v>
      </c>
      <c r="J113" s="66" t="s">
        <v>66</v>
      </c>
      <c r="K113" s="68">
        <v>0</v>
      </c>
      <c r="L113" s="68">
        <v>0</v>
      </c>
      <c r="M113" s="68">
        <v>0</v>
      </c>
      <c r="N113" s="68" t="s">
        <v>67</v>
      </c>
      <c r="O113" s="68">
        <v>0</v>
      </c>
      <c r="P113" s="68" t="s">
        <v>68</v>
      </c>
      <c r="Q113" s="68" t="s">
        <v>68</v>
      </c>
      <c r="R113" s="64"/>
      <c r="S113" s="65"/>
    </row>
    <row r="114" spans="2:19" x14ac:dyDescent="0.25">
      <c r="B114" s="64" t="s">
        <v>177</v>
      </c>
      <c r="C114" s="65" t="s">
        <v>496</v>
      </c>
      <c r="D114" s="66" t="s">
        <v>64</v>
      </c>
      <c r="E114" s="66" t="s">
        <v>65</v>
      </c>
      <c r="F114" s="67">
        <v>2009656970101</v>
      </c>
      <c r="G114" s="66" t="s">
        <v>65</v>
      </c>
      <c r="H114" s="66" t="s">
        <v>64</v>
      </c>
      <c r="I114" s="66" t="s">
        <v>66</v>
      </c>
      <c r="J114" s="66" t="s">
        <v>66</v>
      </c>
      <c r="K114" s="68">
        <v>0</v>
      </c>
      <c r="L114" s="68">
        <v>0</v>
      </c>
      <c r="M114" s="68">
        <v>0</v>
      </c>
      <c r="N114" s="68" t="s">
        <v>67</v>
      </c>
      <c r="O114" s="68">
        <v>0</v>
      </c>
      <c r="P114" s="68" t="s">
        <v>68</v>
      </c>
      <c r="Q114" s="68" t="s">
        <v>68</v>
      </c>
      <c r="R114" s="64"/>
      <c r="S114" s="65"/>
    </row>
    <row r="115" spans="2:19" x14ac:dyDescent="0.25">
      <c r="B115" s="64" t="s">
        <v>495</v>
      </c>
      <c r="C115" s="65" t="s">
        <v>496</v>
      </c>
      <c r="D115" s="66" t="s">
        <v>64</v>
      </c>
      <c r="E115" s="66" t="s">
        <v>65</v>
      </c>
      <c r="F115" s="67">
        <v>3010776140101</v>
      </c>
      <c r="G115" s="66" t="s">
        <v>65</v>
      </c>
      <c r="H115" s="66" t="s">
        <v>65</v>
      </c>
      <c r="I115" s="66" t="s">
        <v>66</v>
      </c>
      <c r="J115" s="66" t="s">
        <v>66</v>
      </c>
      <c r="K115" s="68">
        <v>0</v>
      </c>
      <c r="L115" s="68">
        <v>0</v>
      </c>
      <c r="M115" s="68">
        <v>0</v>
      </c>
      <c r="N115" s="68" t="s">
        <v>67</v>
      </c>
      <c r="O115" s="68">
        <v>0</v>
      </c>
      <c r="P115" s="68" t="s">
        <v>68</v>
      </c>
      <c r="Q115" s="68" t="s">
        <v>68</v>
      </c>
      <c r="R115" s="64"/>
      <c r="S115" s="65"/>
    </row>
    <row r="116" spans="2:19" x14ac:dyDescent="0.25">
      <c r="B116" s="64" t="s">
        <v>497</v>
      </c>
      <c r="C116" s="65" t="s">
        <v>498</v>
      </c>
      <c r="D116" s="66" t="s">
        <v>64</v>
      </c>
      <c r="E116" s="66" t="s">
        <v>65</v>
      </c>
      <c r="F116" s="67">
        <v>2081157490101</v>
      </c>
      <c r="G116" s="66" t="s">
        <v>64</v>
      </c>
      <c r="H116" s="66" t="s">
        <v>65</v>
      </c>
      <c r="I116" s="66" t="s">
        <v>66</v>
      </c>
      <c r="J116" s="66" t="s">
        <v>66</v>
      </c>
      <c r="K116" s="68">
        <v>0</v>
      </c>
      <c r="L116" s="68">
        <v>0</v>
      </c>
      <c r="M116" s="68">
        <v>0</v>
      </c>
      <c r="N116" s="68" t="s">
        <v>67</v>
      </c>
      <c r="O116" s="68">
        <v>0</v>
      </c>
      <c r="P116" s="68" t="s">
        <v>68</v>
      </c>
      <c r="Q116" s="68" t="s">
        <v>68</v>
      </c>
      <c r="R116" s="64"/>
      <c r="S116" s="65"/>
    </row>
    <row r="117" spans="2:19" x14ac:dyDescent="0.25">
      <c r="B117" s="64" t="s">
        <v>499</v>
      </c>
      <c r="C117" s="65" t="s">
        <v>500</v>
      </c>
      <c r="D117" s="66" t="s">
        <v>65</v>
      </c>
      <c r="E117" s="66" t="s">
        <v>64</v>
      </c>
      <c r="F117" s="67">
        <v>2802026600101</v>
      </c>
      <c r="G117" s="66" t="s">
        <v>65</v>
      </c>
      <c r="H117" s="66" t="s">
        <v>64</v>
      </c>
      <c r="I117" s="66" t="s">
        <v>66</v>
      </c>
      <c r="J117" s="66" t="s">
        <v>66</v>
      </c>
      <c r="K117" s="68">
        <v>0</v>
      </c>
      <c r="L117" s="68">
        <v>0</v>
      </c>
      <c r="M117" s="68">
        <v>0</v>
      </c>
      <c r="N117" s="68" t="s">
        <v>67</v>
      </c>
      <c r="O117" s="68">
        <v>0</v>
      </c>
      <c r="P117" s="68" t="s">
        <v>68</v>
      </c>
      <c r="Q117" s="68" t="s">
        <v>68</v>
      </c>
      <c r="R117" s="64"/>
      <c r="S117" s="65"/>
    </row>
    <row r="118" spans="2:19" x14ac:dyDescent="0.25">
      <c r="B118" s="64" t="s">
        <v>501</v>
      </c>
      <c r="C118" s="65" t="s">
        <v>502</v>
      </c>
      <c r="D118" s="66" t="s">
        <v>65</v>
      </c>
      <c r="E118" s="66" t="s">
        <v>64</v>
      </c>
      <c r="F118" s="67">
        <v>2084922160108</v>
      </c>
      <c r="G118" s="66" t="s">
        <v>65</v>
      </c>
      <c r="H118" s="66" t="s">
        <v>64</v>
      </c>
      <c r="I118" s="66" t="s">
        <v>66</v>
      </c>
      <c r="J118" s="66" t="s">
        <v>66</v>
      </c>
      <c r="K118" s="68">
        <v>0</v>
      </c>
      <c r="L118" s="68">
        <v>0</v>
      </c>
      <c r="M118" s="68">
        <v>0</v>
      </c>
      <c r="N118" s="68" t="s">
        <v>67</v>
      </c>
      <c r="O118" s="68">
        <v>0</v>
      </c>
      <c r="P118" s="68" t="s">
        <v>68</v>
      </c>
      <c r="Q118" s="68" t="s">
        <v>68</v>
      </c>
      <c r="R118" s="64"/>
      <c r="S118" s="65"/>
    </row>
    <row r="119" spans="2:19" x14ac:dyDescent="0.25">
      <c r="B119" s="64" t="s">
        <v>201</v>
      </c>
      <c r="C119" s="65" t="s">
        <v>202</v>
      </c>
      <c r="D119" s="66" t="s">
        <v>64</v>
      </c>
      <c r="E119" s="66" t="s">
        <v>65</v>
      </c>
      <c r="F119" s="67">
        <v>2976826951420</v>
      </c>
      <c r="G119" s="66" t="s">
        <v>64</v>
      </c>
      <c r="H119" s="66" t="s">
        <v>65</v>
      </c>
      <c r="I119" s="66" t="s">
        <v>66</v>
      </c>
      <c r="J119" s="66" t="s">
        <v>66</v>
      </c>
      <c r="K119" s="68" t="s">
        <v>67</v>
      </c>
      <c r="L119" s="68">
        <v>0</v>
      </c>
      <c r="M119" s="68">
        <v>0</v>
      </c>
      <c r="N119" s="68">
        <v>0</v>
      </c>
      <c r="O119" s="68">
        <v>0</v>
      </c>
      <c r="P119" s="68" t="s">
        <v>68</v>
      </c>
      <c r="Q119" s="68" t="s">
        <v>68</v>
      </c>
      <c r="R119" s="64"/>
      <c r="S119" s="65"/>
    </row>
    <row r="120" spans="2:19" x14ac:dyDescent="0.25">
      <c r="B120" s="64" t="s">
        <v>194</v>
      </c>
      <c r="C120" s="65" t="s">
        <v>503</v>
      </c>
      <c r="D120" s="66" t="s">
        <v>64</v>
      </c>
      <c r="E120" s="66" t="s">
        <v>65</v>
      </c>
      <c r="F120" s="67">
        <v>2234018031601</v>
      </c>
      <c r="G120" s="66" t="s">
        <v>64</v>
      </c>
      <c r="H120" s="66" t="s">
        <v>64</v>
      </c>
      <c r="I120" s="66" t="s">
        <v>65</v>
      </c>
      <c r="J120" s="66" t="s">
        <v>66</v>
      </c>
      <c r="K120" s="68" t="s">
        <v>67</v>
      </c>
      <c r="L120" s="68">
        <v>0</v>
      </c>
      <c r="M120" s="68">
        <v>0</v>
      </c>
      <c r="N120" s="68" t="s">
        <v>67</v>
      </c>
      <c r="O120" s="68">
        <v>0</v>
      </c>
      <c r="P120" s="68" t="s">
        <v>68</v>
      </c>
      <c r="Q120" s="68" t="s">
        <v>68</v>
      </c>
      <c r="R120" s="64"/>
      <c r="S120" s="65"/>
    </row>
    <row r="121" spans="2:19" x14ac:dyDescent="0.25">
      <c r="B121" s="64" t="s">
        <v>434</v>
      </c>
      <c r="C121" s="65" t="s">
        <v>504</v>
      </c>
      <c r="D121" s="66" t="s">
        <v>64</v>
      </c>
      <c r="E121" s="66" t="s">
        <v>65</v>
      </c>
      <c r="F121" s="67">
        <v>2429530930101</v>
      </c>
      <c r="G121" s="66" t="s">
        <v>64</v>
      </c>
      <c r="H121" s="66" t="s">
        <v>64</v>
      </c>
      <c r="I121" s="66" t="s">
        <v>65</v>
      </c>
      <c r="J121" s="66" t="s">
        <v>66</v>
      </c>
      <c r="K121" s="68">
        <v>0</v>
      </c>
      <c r="L121" s="68">
        <v>0</v>
      </c>
      <c r="M121" s="68">
        <v>0</v>
      </c>
      <c r="N121" s="68" t="s">
        <v>67</v>
      </c>
      <c r="O121" s="68">
        <v>0</v>
      </c>
      <c r="P121" s="68" t="s">
        <v>68</v>
      </c>
      <c r="Q121" s="68" t="s">
        <v>68</v>
      </c>
      <c r="R121" s="64"/>
      <c r="S121" s="65"/>
    </row>
    <row r="122" spans="2:19" x14ac:dyDescent="0.25">
      <c r="B122" s="64" t="s">
        <v>369</v>
      </c>
      <c r="C122" s="65" t="s">
        <v>505</v>
      </c>
      <c r="D122" s="66" t="s">
        <v>64</v>
      </c>
      <c r="E122" s="66" t="s">
        <v>65</v>
      </c>
      <c r="F122" s="67">
        <v>2236818491705</v>
      </c>
      <c r="G122" s="66" t="s">
        <v>64</v>
      </c>
      <c r="H122" s="66" t="s">
        <v>65</v>
      </c>
      <c r="I122" s="66" t="s">
        <v>66</v>
      </c>
      <c r="J122" s="66" t="s">
        <v>66</v>
      </c>
      <c r="K122" s="68">
        <v>0</v>
      </c>
      <c r="L122" s="68">
        <v>0</v>
      </c>
      <c r="M122" s="68">
        <v>0</v>
      </c>
      <c r="N122" s="68" t="s">
        <v>67</v>
      </c>
      <c r="O122" s="68">
        <v>0</v>
      </c>
      <c r="P122" s="68" t="s">
        <v>68</v>
      </c>
      <c r="Q122" s="68" t="s">
        <v>68</v>
      </c>
      <c r="R122" s="64"/>
      <c r="S122" s="65"/>
    </row>
    <row r="123" spans="2:19" x14ac:dyDescent="0.25">
      <c r="B123" s="64" t="s">
        <v>506</v>
      </c>
      <c r="C123" s="65" t="s">
        <v>507</v>
      </c>
      <c r="D123" s="66" t="s">
        <v>65</v>
      </c>
      <c r="E123" s="66" t="s">
        <v>64</v>
      </c>
      <c r="F123" s="67">
        <v>2422783961301</v>
      </c>
      <c r="G123" s="66" t="s">
        <v>64</v>
      </c>
      <c r="H123" s="66" t="s">
        <v>64</v>
      </c>
      <c r="I123" s="66" t="s">
        <v>65</v>
      </c>
      <c r="J123" s="66" t="s">
        <v>66</v>
      </c>
      <c r="K123" s="68">
        <v>0</v>
      </c>
      <c r="L123" s="68">
        <v>0</v>
      </c>
      <c r="M123" s="68">
        <v>0</v>
      </c>
      <c r="N123" s="68" t="s">
        <v>67</v>
      </c>
      <c r="O123" s="68">
        <v>0</v>
      </c>
      <c r="P123" s="68" t="s">
        <v>68</v>
      </c>
      <c r="Q123" s="68" t="s">
        <v>68</v>
      </c>
      <c r="R123" s="64"/>
      <c r="S123" s="65"/>
    </row>
    <row r="124" spans="2:19" x14ac:dyDescent="0.25">
      <c r="B124" s="64" t="s">
        <v>508</v>
      </c>
      <c r="C124" s="65" t="s">
        <v>509</v>
      </c>
      <c r="D124" s="66" t="s">
        <v>64</v>
      </c>
      <c r="E124" s="66" t="s">
        <v>65</v>
      </c>
      <c r="F124" s="67">
        <v>2117560320101</v>
      </c>
      <c r="G124" s="66" t="s">
        <v>64</v>
      </c>
      <c r="H124" s="66" t="s">
        <v>65</v>
      </c>
      <c r="I124" s="66" t="s">
        <v>66</v>
      </c>
      <c r="J124" s="66" t="s">
        <v>66</v>
      </c>
      <c r="K124" s="68">
        <v>0</v>
      </c>
      <c r="L124" s="68">
        <v>0</v>
      </c>
      <c r="M124" s="68">
        <v>0</v>
      </c>
      <c r="N124" s="68" t="s">
        <v>67</v>
      </c>
      <c r="O124" s="68">
        <v>0</v>
      </c>
      <c r="P124" s="68" t="s">
        <v>68</v>
      </c>
      <c r="Q124" s="68" t="s">
        <v>68</v>
      </c>
      <c r="R124" s="64"/>
      <c r="S124" s="65"/>
    </row>
    <row r="125" spans="2:19" x14ac:dyDescent="0.25">
      <c r="B125" s="64" t="s">
        <v>177</v>
      </c>
      <c r="C125" s="65" t="s">
        <v>510</v>
      </c>
      <c r="D125" s="66" t="s">
        <v>64</v>
      </c>
      <c r="E125" s="66" t="s">
        <v>65</v>
      </c>
      <c r="F125" s="67">
        <v>3183670331506</v>
      </c>
      <c r="G125" s="66" t="s">
        <v>64</v>
      </c>
      <c r="H125" s="66" t="s">
        <v>65</v>
      </c>
      <c r="I125" s="66" t="s">
        <v>66</v>
      </c>
      <c r="J125" s="66" t="s">
        <v>66</v>
      </c>
      <c r="K125" s="68">
        <v>0</v>
      </c>
      <c r="L125" s="68">
        <v>0</v>
      </c>
      <c r="M125" s="68">
        <v>0</v>
      </c>
      <c r="N125" s="68" t="s">
        <v>67</v>
      </c>
      <c r="O125" s="68">
        <v>0</v>
      </c>
      <c r="P125" s="68" t="s">
        <v>68</v>
      </c>
      <c r="Q125" s="68" t="s">
        <v>68</v>
      </c>
      <c r="R125" s="64"/>
      <c r="S125" s="65"/>
    </row>
    <row r="126" spans="2:19" x14ac:dyDescent="0.25">
      <c r="B126" s="64" t="s">
        <v>511</v>
      </c>
      <c r="C126" s="65" t="s">
        <v>512</v>
      </c>
      <c r="D126" s="66" t="s">
        <v>64</v>
      </c>
      <c r="E126" s="66" t="s">
        <v>65</v>
      </c>
      <c r="F126" s="67">
        <v>2421657880101</v>
      </c>
      <c r="G126" s="66" t="s">
        <v>64</v>
      </c>
      <c r="H126" s="66" t="s">
        <v>65</v>
      </c>
      <c r="I126" s="66" t="s">
        <v>66</v>
      </c>
      <c r="J126" s="66" t="s">
        <v>66</v>
      </c>
      <c r="K126" s="68">
        <v>0</v>
      </c>
      <c r="L126" s="68">
        <v>0</v>
      </c>
      <c r="M126" s="68">
        <v>0</v>
      </c>
      <c r="N126" s="68" t="s">
        <v>67</v>
      </c>
      <c r="O126" s="68">
        <v>0</v>
      </c>
      <c r="P126" s="68" t="s">
        <v>68</v>
      </c>
      <c r="Q126" s="68" t="s">
        <v>68</v>
      </c>
      <c r="R126" s="64"/>
      <c r="S126" s="65"/>
    </row>
    <row r="127" spans="2:19" x14ac:dyDescent="0.25">
      <c r="B127" s="64" t="s">
        <v>513</v>
      </c>
      <c r="C127" s="65" t="s">
        <v>514</v>
      </c>
      <c r="D127" s="66" t="s">
        <v>64</v>
      </c>
      <c r="E127" s="66" t="s">
        <v>65</v>
      </c>
      <c r="F127" s="67">
        <v>2994557260101</v>
      </c>
      <c r="G127" s="66" t="s">
        <v>64</v>
      </c>
      <c r="H127" s="66" t="s">
        <v>65</v>
      </c>
      <c r="I127" s="66" t="s">
        <v>66</v>
      </c>
      <c r="J127" s="66" t="s">
        <v>66</v>
      </c>
      <c r="K127" s="68">
        <v>0</v>
      </c>
      <c r="L127" s="68">
        <v>0</v>
      </c>
      <c r="M127" s="68">
        <v>0</v>
      </c>
      <c r="N127" s="68" t="s">
        <v>67</v>
      </c>
      <c r="O127" s="68">
        <v>0</v>
      </c>
      <c r="P127" s="68" t="s">
        <v>68</v>
      </c>
      <c r="Q127" s="68" t="s">
        <v>68</v>
      </c>
      <c r="R127" s="64"/>
      <c r="S127" s="65"/>
    </row>
    <row r="128" spans="2:19" x14ac:dyDescent="0.25">
      <c r="B128" s="64" t="s">
        <v>515</v>
      </c>
      <c r="C128" s="65" t="s">
        <v>516</v>
      </c>
      <c r="D128" s="66" t="s">
        <v>64</v>
      </c>
      <c r="E128" s="66" t="s">
        <v>65</v>
      </c>
      <c r="F128" s="67">
        <v>3017846040101</v>
      </c>
      <c r="G128" s="66" t="s">
        <v>64</v>
      </c>
      <c r="H128" s="66" t="s">
        <v>65</v>
      </c>
      <c r="I128" s="66" t="s">
        <v>66</v>
      </c>
      <c r="J128" s="66" t="s">
        <v>66</v>
      </c>
      <c r="K128" s="68">
        <v>0</v>
      </c>
      <c r="L128" s="68">
        <v>0</v>
      </c>
      <c r="M128" s="68">
        <v>0</v>
      </c>
      <c r="N128" s="68" t="s">
        <v>67</v>
      </c>
      <c r="O128" s="68">
        <v>0</v>
      </c>
      <c r="P128" s="68" t="s">
        <v>68</v>
      </c>
      <c r="Q128" s="68" t="s">
        <v>68</v>
      </c>
      <c r="R128" s="64"/>
      <c r="S128" s="65"/>
    </row>
    <row r="129" spans="2:19" x14ac:dyDescent="0.25">
      <c r="B129" s="64" t="s">
        <v>517</v>
      </c>
      <c r="C129" s="65" t="s">
        <v>518</v>
      </c>
      <c r="D129" s="66" t="s">
        <v>64</v>
      </c>
      <c r="E129" s="66" t="s">
        <v>65</v>
      </c>
      <c r="F129" s="67">
        <v>2717377510108</v>
      </c>
      <c r="G129" s="66" t="s">
        <v>64</v>
      </c>
      <c r="H129" s="66" t="s">
        <v>65</v>
      </c>
      <c r="I129" s="66" t="s">
        <v>66</v>
      </c>
      <c r="J129" s="66" t="s">
        <v>66</v>
      </c>
      <c r="K129" s="68">
        <v>0</v>
      </c>
      <c r="L129" s="68">
        <v>0</v>
      </c>
      <c r="M129" s="68">
        <v>0</v>
      </c>
      <c r="N129" s="68" t="s">
        <v>67</v>
      </c>
      <c r="O129" s="68">
        <v>0</v>
      </c>
      <c r="P129" s="68" t="s">
        <v>68</v>
      </c>
      <c r="Q129" s="68" t="s">
        <v>68</v>
      </c>
      <c r="R129" s="64"/>
      <c r="S129" s="65"/>
    </row>
    <row r="130" spans="2:19" x14ac:dyDescent="0.25">
      <c r="B130" s="64" t="s">
        <v>429</v>
      </c>
      <c r="C130" s="65" t="s">
        <v>519</v>
      </c>
      <c r="D130" s="66" t="s">
        <v>64</v>
      </c>
      <c r="E130" s="66" t="s">
        <v>65</v>
      </c>
      <c r="F130" s="67">
        <v>2634358220101</v>
      </c>
      <c r="G130" s="66" t="s">
        <v>64</v>
      </c>
      <c r="H130" s="66" t="s">
        <v>65</v>
      </c>
      <c r="I130" s="66" t="s">
        <v>66</v>
      </c>
      <c r="J130" s="66" t="s">
        <v>66</v>
      </c>
      <c r="K130" s="68">
        <v>0</v>
      </c>
      <c r="L130" s="68">
        <v>0</v>
      </c>
      <c r="M130" s="68">
        <v>0</v>
      </c>
      <c r="N130" s="68" t="s">
        <v>67</v>
      </c>
      <c r="O130" s="68">
        <v>0</v>
      </c>
      <c r="P130" s="68" t="s">
        <v>68</v>
      </c>
      <c r="Q130" s="68" t="s">
        <v>68</v>
      </c>
      <c r="R130" s="64"/>
      <c r="S130" s="65"/>
    </row>
    <row r="131" spans="2:19" x14ac:dyDescent="0.25">
      <c r="B131" s="64" t="s">
        <v>154</v>
      </c>
      <c r="C131" s="65" t="s">
        <v>520</v>
      </c>
      <c r="D131" s="66" t="s">
        <v>64</v>
      </c>
      <c r="E131" s="66" t="s">
        <v>65</v>
      </c>
      <c r="F131" s="67">
        <v>2575172780101</v>
      </c>
      <c r="G131" s="66" t="s">
        <v>64</v>
      </c>
      <c r="H131" s="66" t="s">
        <v>65</v>
      </c>
      <c r="I131" s="66" t="s">
        <v>66</v>
      </c>
      <c r="J131" s="66" t="s">
        <v>66</v>
      </c>
      <c r="K131" s="68">
        <v>0</v>
      </c>
      <c r="L131" s="68">
        <v>0</v>
      </c>
      <c r="M131" s="68">
        <v>0</v>
      </c>
      <c r="N131" s="68" t="s">
        <v>67</v>
      </c>
      <c r="O131" s="68">
        <v>0</v>
      </c>
      <c r="P131" s="68" t="s">
        <v>68</v>
      </c>
      <c r="Q131" s="68" t="s">
        <v>68</v>
      </c>
      <c r="R131" s="64"/>
      <c r="S131" s="65"/>
    </row>
    <row r="135" spans="2:19" ht="15.75" x14ac:dyDescent="0.25">
      <c r="B135" s="182" t="s">
        <v>0</v>
      </c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</row>
    <row r="136" spans="2:19" x14ac:dyDescent="0.25">
      <c r="B136" s="2" t="s">
        <v>1</v>
      </c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3"/>
    </row>
    <row r="137" spans="2:19" x14ac:dyDescent="0.25">
      <c r="B137" s="4"/>
      <c r="C137" s="5"/>
      <c r="D137" s="5"/>
      <c r="E137" s="5"/>
      <c r="F137" s="6"/>
      <c r="G137" s="6"/>
      <c r="H137" s="6"/>
      <c r="I137" s="6"/>
      <c r="J137" s="5"/>
      <c r="K137" s="5"/>
      <c r="L137" s="5"/>
      <c r="M137" s="5"/>
      <c r="N137" s="5"/>
      <c r="O137" s="5"/>
      <c r="P137" s="7"/>
    </row>
    <row r="138" spans="2:19" x14ac:dyDescent="0.25">
      <c r="B138" s="2" t="s">
        <v>3</v>
      </c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3"/>
    </row>
    <row r="139" spans="2:19" ht="15.75" thickBot="1" x14ac:dyDescent="0.3">
      <c r="B139" s="184" t="s">
        <v>5</v>
      </c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9"/>
    </row>
    <row r="140" spans="2:19" ht="15.75" thickBot="1" x14ac:dyDescent="0.3">
      <c r="B140" s="185" t="s">
        <v>6</v>
      </c>
      <c r="C140" s="186"/>
      <c r="D140" s="186"/>
      <c r="E140" s="186"/>
      <c r="F140" s="186"/>
      <c r="G140" s="187"/>
      <c r="H140" s="185" t="s">
        <v>7</v>
      </c>
      <c r="I140" s="186"/>
      <c r="J140" s="187"/>
      <c r="K140" s="188" t="s">
        <v>8</v>
      </c>
      <c r="L140" s="189"/>
      <c r="M140" s="189"/>
      <c r="N140" s="188" t="s">
        <v>9</v>
      </c>
      <c r="O140" s="190"/>
      <c r="P140" s="9"/>
    </row>
    <row r="141" spans="2:19" ht="39" thickBot="1" x14ac:dyDescent="0.3">
      <c r="B141" s="11" t="s">
        <v>10</v>
      </c>
      <c r="C141" s="12" t="s">
        <v>11</v>
      </c>
      <c r="D141" s="12" t="s">
        <v>12</v>
      </c>
      <c r="E141" s="12" t="s">
        <v>13</v>
      </c>
      <c r="F141" s="12" t="s">
        <v>14</v>
      </c>
      <c r="G141" s="13" t="s">
        <v>15</v>
      </c>
      <c r="H141" s="11" t="s">
        <v>16</v>
      </c>
      <c r="I141" s="14" t="s">
        <v>17</v>
      </c>
      <c r="J141" s="13" t="s">
        <v>18</v>
      </c>
      <c r="K141" s="15" t="s">
        <v>19</v>
      </c>
      <c r="L141" s="16" t="s">
        <v>20</v>
      </c>
      <c r="M141" s="17" t="s">
        <v>21</v>
      </c>
      <c r="N141" s="191" t="s">
        <v>22</v>
      </c>
      <c r="O141" s="192"/>
      <c r="P141" s="18"/>
    </row>
    <row r="142" spans="2:19" x14ac:dyDescent="0.25">
      <c r="B142" s="104" t="s">
        <v>521</v>
      </c>
      <c r="C142" s="20"/>
      <c r="D142" s="20"/>
      <c r="E142" s="25" t="s">
        <v>384</v>
      </c>
      <c r="F142" s="22"/>
      <c r="G142" s="23"/>
      <c r="H142" s="105">
        <v>3663637</v>
      </c>
      <c r="I142" s="106">
        <v>6502158</v>
      </c>
      <c r="J142" s="122">
        <v>304996.56</v>
      </c>
      <c r="K142" s="123">
        <v>35145</v>
      </c>
      <c r="L142" s="123">
        <v>35145</v>
      </c>
      <c r="M142" s="124">
        <v>31060</v>
      </c>
      <c r="N142" s="193" t="s">
        <v>24</v>
      </c>
      <c r="O142" s="194"/>
      <c r="P142" s="28"/>
    </row>
    <row r="143" spans="2:19" x14ac:dyDescent="0.25">
      <c r="B143" s="125"/>
      <c r="C143" s="30"/>
      <c r="D143" s="30"/>
      <c r="E143" s="25"/>
      <c r="F143" s="22"/>
      <c r="G143" s="23"/>
      <c r="H143" s="24"/>
      <c r="I143" s="25"/>
      <c r="J143" s="26"/>
      <c r="K143" s="31"/>
      <c r="L143" s="32"/>
      <c r="M143" s="33"/>
      <c r="N143" s="180"/>
      <c r="O143" s="181"/>
      <c r="P143" s="28"/>
    </row>
    <row r="144" spans="2:19" x14ac:dyDescent="0.25">
      <c r="B144" s="125"/>
      <c r="C144" s="30"/>
      <c r="D144" s="30"/>
      <c r="E144" s="25"/>
      <c r="F144" s="22"/>
      <c r="G144" s="23"/>
      <c r="H144" s="24"/>
      <c r="I144" s="25"/>
      <c r="J144" s="26"/>
      <c r="K144" s="31"/>
      <c r="L144" s="32"/>
      <c r="M144" s="33"/>
      <c r="N144" s="180"/>
      <c r="O144" s="181"/>
      <c r="P144" s="28"/>
    </row>
    <row r="145" spans="2:19" x14ac:dyDescent="0.25">
      <c r="B145" s="125"/>
      <c r="C145" s="30"/>
      <c r="D145" s="30"/>
      <c r="E145" s="25"/>
      <c r="F145" s="22"/>
      <c r="G145" s="23"/>
      <c r="H145" s="24"/>
      <c r="I145" s="25"/>
      <c r="J145" s="26"/>
      <c r="K145" s="31"/>
      <c r="L145" s="32"/>
      <c r="M145" s="33"/>
      <c r="N145" s="180"/>
      <c r="O145" s="181"/>
      <c r="P145" s="28"/>
    </row>
    <row r="146" spans="2:19" x14ac:dyDescent="0.25">
      <c r="B146" s="125"/>
      <c r="C146" s="30"/>
      <c r="D146" s="30"/>
      <c r="E146" s="38"/>
      <c r="F146" s="35"/>
      <c r="G146" s="36"/>
      <c r="H146" s="37"/>
      <c r="I146" s="38"/>
      <c r="J146" s="39"/>
      <c r="K146" s="40"/>
      <c r="L146" s="41"/>
      <c r="M146" s="42"/>
      <c r="N146" s="180"/>
      <c r="O146" s="181"/>
      <c r="P146" s="28"/>
    </row>
    <row r="147" spans="2:19" ht="15.75" thickBot="1" x14ac:dyDescent="0.3">
      <c r="B147" s="126"/>
      <c r="C147" s="44"/>
      <c r="D147" s="44"/>
      <c r="E147" s="49"/>
      <c r="F147" s="46"/>
      <c r="G147" s="47"/>
      <c r="H147" s="48"/>
      <c r="I147" s="49"/>
      <c r="J147" s="50"/>
      <c r="K147" s="51"/>
      <c r="L147" s="52"/>
      <c r="M147" s="53"/>
      <c r="N147" s="195"/>
      <c r="O147" s="196"/>
      <c r="P147" s="28"/>
    </row>
    <row r="150" spans="2:19" x14ac:dyDescent="0.25">
      <c r="B150" s="56"/>
      <c r="C150" s="197" t="s">
        <v>26</v>
      </c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56"/>
      <c r="S150" s="87"/>
    </row>
    <row r="151" spans="2:19" ht="15.75" thickBot="1" x14ac:dyDescent="0.3">
      <c r="B151" s="198" t="s">
        <v>27</v>
      </c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</row>
    <row r="152" spans="2:19" ht="33.75" customHeight="1" thickBot="1" x14ac:dyDescent="0.3">
      <c r="B152" s="199" t="s">
        <v>28</v>
      </c>
      <c r="C152" s="199"/>
      <c r="D152" s="199"/>
      <c r="E152" s="199"/>
      <c r="F152" s="200"/>
      <c r="G152" s="185" t="s">
        <v>29</v>
      </c>
      <c r="H152" s="186"/>
      <c r="I152" s="186"/>
      <c r="J152" s="187"/>
      <c r="K152" s="186" t="s">
        <v>30</v>
      </c>
      <c r="L152" s="186"/>
      <c r="M152" s="186"/>
      <c r="N152" s="186"/>
      <c r="O152" s="187"/>
      <c r="P152" s="185" t="s">
        <v>31</v>
      </c>
      <c r="Q152" s="187"/>
      <c r="R152" s="199"/>
      <c r="S152" s="199"/>
    </row>
    <row r="153" spans="2:19" ht="51.75" thickBot="1" x14ac:dyDescent="0.3">
      <c r="B153" s="191" t="s">
        <v>32</v>
      </c>
      <c r="C153" s="220"/>
      <c r="D153" s="12" t="s">
        <v>33</v>
      </c>
      <c r="E153" s="17" t="s">
        <v>34</v>
      </c>
      <c r="F153" s="13" t="s">
        <v>35</v>
      </c>
      <c r="G153" s="11" t="s">
        <v>36</v>
      </c>
      <c r="H153" s="59" t="s">
        <v>37</v>
      </c>
      <c r="I153" s="17" t="s">
        <v>38</v>
      </c>
      <c r="J153" s="13" t="s">
        <v>39</v>
      </c>
      <c r="K153" s="14" t="s">
        <v>40</v>
      </c>
      <c r="L153" s="12" t="s">
        <v>41</v>
      </c>
      <c r="M153" s="12" t="s">
        <v>42</v>
      </c>
      <c r="N153" s="17" t="s">
        <v>43</v>
      </c>
      <c r="O153" s="13" t="s">
        <v>44</v>
      </c>
      <c r="P153" s="11" t="s">
        <v>45</v>
      </c>
      <c r="Q153" s="83" t="s">
        <v>46</v>
      </c>
      <c r="R153" s="191"/>
      <c r="S153" s="220"/>
    </row>
    <row r="154" spans="2:19" x14ac:dyDescent="0.25">
      <c r="B154" s="103" t="s">
        <v>170</v>
      </c>
      <c r="C154" s="127" t="s">
        <v>171</v>
      </c>
      <c r="D154" s="66" t="s">
        <v>64</v>
      </c>
      <c r="E154" s="66" t="s">
        <v>65</v>
      </c>
      <c r="F154" s="67">
        <v>2517677450101</v>
      </c>
      <c r="G154" s="66" t="s">
        <v>64</v>
      </c>
      <c r="H154" s="66" t="s">
        <v>64</v>
      </c>
      <c r="I154" s="66" t="s">
        <v>65</v>
      </c>
      <c r="J154" s="66" t="s">
        <v>66</v>
      </c>
      <c r="K154" s="68">
        <v>0</v>
      </c>
      <c r="L154" s="68">
        <v>0</v>
      </c>
      <c r="M154" s="68">
        <v>0</v>
      </c>
      <c r="N154" s="68">
        <v>3</v>
      </c>
      <c r="O154" s="68">
        <v>3</v>
      </c>
      <c r="P154" s="68" t="s">
        <v>68</v>
      </c>
      <c r="Q154" s="68" t="s">
        <v>68</v>
      </c>
      <c r="R154" s="103"/>
      <c r="S154" s="127"/>
    </row>
    <row r="155" spans="2:19" x14ac:dyDescent="0.25">
      <c r="B155" s="103" t="s">
        <v>415</v>
      </c>
      <c r="C155" s="127" t="s">
        <v>196</v>
      </c>
      <c r="D155" s="66" t="s">
        <v>65</v>
      </c>
      <c r="E155" s="66" t="s">
        <v>64</v>
      </c>
      <c r="F155" s="67">
        <v>2758721730101</v>
      </c>
      <c r="G155" s="66" t="s">
        <v>64</v>
      </c>
      <c r="H155" s="66" t="s">
        <v>64</v>
      </c>
      <c r="I155" s="66" t="s">
        <v>65</v>
      </c>
      <c r="J155" s="66" t="s">
        <v>66</v>
      </c>
      <c r="K155" s="68">
        <v>0</v>
      </c>
      <c r="L155" s="68">
        <v>0</v>
      </c>
      <c r="M155" s="68">
        <v>0</v>
      </c>
      <c r="N155" s="68">
        <v>3</v>
      </c>
      <c r="O155" s="68">
        <v>3</v>
      </c>
      <c r="P155" s="68" t="s">
        <v>68</v>
      </c>
      <c r="Q155" s="68" t="s">
        <v>68</v>
      </c>
      <c r="R155" s="103"/>
      <c r="S155" s="127"/>
    </row>
    <row r="156" spans="2:19" x14ac:dyDescent="0.25">
      <c r="B156" s="103" t="s">
        <v>522</v>
      </c>
      <c r="C156" s="127" t="s">
        <v>351</v>
      </c>
      <c r="D156" s="66" t="s">
        <v>65</v>
      </c>
      <c r="E156" s="66" t="s">
        <v>64</v>
      </c>
      <c r="F156" s="67">
        <v>1991856700101</v>
      </c>
      <c r="G156" s="66" t="s">
        <v>64</v>
      </c>
      <c r="H156" s="66" t="s">
        <v>64</v>
      </c>
      <c r="I156" s="66" t="s">
        <v>66</v>
      </c>
      <c r="J156" s="66" t="s">
        <v>65</v>
      </c>
      <c r="K156" s="68">
        <v>0</v>
      </c>
      <c r="L156" s="68">
        <v>0</v>
      </c>
      <c r="M156" s="68">
        <v>0</v>
      </c>
      <c r="N156" s="68">
        <v>3</v>
      </c>
      <c r="O156" s="68">
        <v>3</v>
      </c>
      <c r="P156" s="68" t="s">
        <v>68</v>
      </c>
      <c r="Q156" s="68" t="s">
        <v>68</v>
      </c>
      <c r="R156" s="103"/>
      <c r="S156" s="127"/>
    </row>
    <row r="157" spans="2:19" x14ac:dyDescent="0.25">
      <c r="B157" s="103" t="s">
        <v>523</v>
      </c>
      <c r="C157" s="127" t="s">
        <v>524</v>
      </c>
      <c r="D157" s="66" t="s">
        <v>64</v>
      </c>
      <c r="E157" s="66" t="s">
        <v>65</v>
      </c>
      <c r="F157" s="67">
        <v>2670713020101</v>
      </c>
      <c r="G157" s="66" t="s">
        <v>64</v>
      </c>
      <c r="H157" s="66" t="s">
        <v>64</v>
      </c>
      <c r="I157" s="66" t="s">
        <v>65</v>
      </c>
      <c r="J157" s="66" t="s">
        <v>66</v>
      </c>
      <c r="K157" s="68">
        <v>0</v>
      </c>
      <c r="L157" s="68">
        <v>0</v>
      </c>
      <c r="M157" s="68">
        <v>0</v>
      </c>
      <c r="N157" s="68">
        <v>3</v>
      </c>
      <c r="O157" s="68">
        <v>3</v>
      </c>
      <c r="P157" s="68" t="s">
        <v>68</v>
      </c>
      <c r="Q157" s="68" t="s">
        <v>68</v>
      </c>
      <c r="R157" s="103"/>
      <c r="S157" s="127"/>
    </row>
    <row r="158" spans="2:19" x14ac:dyDescent="0.25">
      <c r="B158" s="103" t="s">
        <v>525</v>
      </c>
      <c r="C158" s="127" t="s">
        <v>526</v>
      </c>
      <c r="D158" s="66" t="s">
        <v>65</v>
      </c>
      <c r="E158" s="66" t="s">
        <v>64</v>
      </c>
      <c r="F158" s="67">
        <v>2888407630506</v>
      </c>
      <c r="G158" s="66" t="s">
        <v>64</v>
      </c>
      <c r="H158" s="66" t="s">
        <v>64</v>
      </c>
      <c r="I158" s="66" t="s">
        <v>65</v>
      </c>
      <c r="J158" s="66" t="s">
        <v>66</v>
      </c>
      <c r="K158" s="68">
        <v>0</v>
      </c>
      <c r="L158" s="68">
        <v>0</v>
      </c>
      <c r="M158" s="68">
        <v>0</v>
      </c>
      <c r="N158" s="68">
        <v>3</v>
      </c>
      <c r="O158" s="68">
        <v>3</v>
      </c>
      <c r="P158" s="68" t="s">
        <v>68</v>
      </c>
      <c r="Q158" s="68" t="s">
        <v>68</v>
      </c>
      <c r="R158" s="103"/>
      <c r="S158" s="127"/>
    </row>
    <row r="159" spans="2:19" x14ac:dyDescent="0.25">
      <c r="B159" s="103" t="s">
        <v>189</v>
      </c>
      <c r="C159" s="127" t="s">
        <v>516</v>
      </c>
      <c r="D159" s="66" t="s">
        <v>64</v>
      </c>
      <c r="E159" s="66" t="s">
        <v>65</v>
      </c>
      <c r="F159" s="67">
        <v>2416486530101</v>
      </c>
      <c r="G159" s="66" t="s">
        <v>64</v>
      </c>
      <c r="H159" s="66" t="s">
        <v>64</v>
      </c>
      <c r="I159" s="66" t="s">
        <v>65</v>
      </c>
      <c r="J159" s="66" t="s">
        <v>66</v>
      </c>
      <c r="K159" s="68">
        <v>0</v>
      </c>
      <c r="L159" s="68">
        <v>0</v>
      </c>
      <c r="M159" s="68">
        <v>0</v>
      </c>
      <c r="N159" s="68">
        <v>3</v>
      </c>
      <c r="O159" s="68">
        <v>3</v>
      </c>
      <c r="P159" s="68" t="s">
        <v>68</v>
      </c>
      <c r="Q159" s="68" t="s">
        <v>68</v>
      </c>
      <c r="R159" s="103"/>
      <c r="S159" s="127"/>
    </row>
    <row r="160" spans="2:19" x14ac:dyDescent="0.25">
      <c r="B160" s="103" t="s">
        <v>527</v>
      </c>
      <c r="C160" s="127" t="s">
        <v>528</v>
      </c>
      <c r="D160" s="66" t="s">
        <v>65</v>
      </c>
      <c r="E160" s="66" t="s">
        <v>64</v>
      </c>
      <c r="F160" s="67">
        <v>2978933430101</v>
      </c>
      <c r="G160" s="66" t="s">
        <v>64</v>
      </c>
      <c r="H160" s="66" t="s">
        <v>65</v>
      </c>
      <c r="I160" s="66" t="s">
        <v>66</v>
      </c>
      <c r="J160" s="66" t="s">
        <v>66</v>
      </c>
      <c r="K160" s="68">
        <v>0</v>
      </c>
      <c r="L160" s="68">
        <v>0</v>
      </c>
      <c r="M160" s="68">
        <v>0</v>
      </c>
      <c r="N160" s="68">
        <v>3</v>
      </c>
      <c r="O160" s="68">
        <v>3</v>
      </c>
      <c r="P160" s="68" t="s">
        <v>68</v>
      </c>
      <c r="Q160" s="68" t="s">
        <v>68</v>
      </c>
      <c r="R160" s="103"/>
      <c r="S160" s="127"/>
    </row>
    <row r="161" spans="2:19" x14ac:dyDescent="0.25">
      <c r="B161" s="103" t="s">
        <v>523</v>
      </c>
      <c r="C161" s="127" t="s">
        <v>529</v>
      </c>
      <c r="D161" s="66" t="s">
        <v>64</v>
      </c>
      <c r="E161" s="66" t="s">
        <v>65</v>
      </c>
      <c r="F161" s="67">
        <v>2670713020101</v>
      </c>
      <c r="G161" s="66" t="s">
        <v>64</v>
      </c>
      <c r="H161" s="66" t="s">
        <v>64</v>
      </c>
      <c r="I161" s="66" t="s">
        <v>65</v>
      </c>
      <c r="J161" s="66" t="s">
        <v>66</v>
      </c>
      <c r="K161" s="68">
        <v>0</v>
      </c>
      <c r="L161" s="68">
        <v>0</v>
      </c>
      <c r="M161" s="68">
        <v>0</v>
      </c>
      <c r="N161" s="68">
        <v>3</v>
      </c>
      <c r="O161" s="68">
        <v>3</v>
      </c>
      <c r="P161" s="68" t="s">
        <v>68</v>
      </c>
      <c r="Q161" s="68" t="s">
        <v>68</v>
      </c>
      <c r="R161" s="103"/>
      <c r="S161" s="127"/>
    </row>
    <row r="162" spans="2:19" x14ac:dyDescent="0.25">
      <c r="B162" s="103" t="s">
        <v>530</v>
      </c>
      <c r="C162" s="127" t="s">
        <v>531</v>
      </c>
      <c r="D162" s="66" t="s">
        <v>65</v>
      </c>
      <c r="E162" s="66" t="s">
        <v>64</v>
      </c>
      <c r="F162" s="67">
        <v>2216028951304</v>
      </c>
      <c r="G162" s="66" t="s">
        <v>64</v>
      </c>
      <c r="H162" s="66" t="s">
        <v>64</v>
      </c>
      <c r="I162" s="66" t="s">
        <v>65</v>
      </c>
      <c r="J162" s="66" t="s">
        <v>66</v>
      </c>
      <c r="K162" s="68">
        <v>0</v>
      </c>
      <c r="L162" s="68">
        <v>0</v>
      </c>
      <c r="M162" s="68">
        <v>0</v>
      </c>
      <c r="N162" s="68">
        <v>3</v>
      </c>
      <c r="O162" s="68">
        <v>3</v>
      </c>
      <c r="P162" s="68" t="s">
        <v>68</v>
      </c>
      <c r="Q162" s="68" t="s">
        <v>68</v>
      </c>
      <c r="R162" s="103"/>
      <c r="S162" s="127"/>
    </row>
    <row r="163" spans="2:19" x14ac:dyDescent="0.25">
      <c r="B163" s="103" t="s">
        <v>532</v>
      </c>
      <c r="C163" s="127" t="s">
        <v>533</v>
      </c>
      <c r="D163" s="66" t="s">
        <v>65</v>
      </c>
      <c r="E163" s="66" t="s">
        <v>64</v>
      </c>
      <c r="F163" s="67">
        <v>1625011292002</v>
      </c>
      <c r="G163" s="66" t="s">
        <v>64</v>
      </c>
      <c r="H163" s="66" t="s">
        <v>64</v>
      </c>
      <c r="I163" s="66" t="s">
        <v>65</v>
      </c>
      <c r="J163" s="66" t="s">
        <v>66</v>
      </c>
      <c r="K163" s="68">
        <v>0</v>
      </c>
      <c r="L163" s="68">
        <v>0</v>
      </c>
      <c r="M163" s="68">
        <v>0</v>
      </c>
      <c r="N163" s="68">
        <v>3</v>
      </c>
      <c r="O163" s="68">
        <v>3</v>
      </c>
      <c r="P163" s="68" t="s">
        <v>68</v>
      </c>
      <c r="Q163" s="68" t="s">
        <v>68</v>
      </c>
      <c r="R163" s="103"/>
      <c r="S163" s="127"/>
    </row>
    <row r="164" spans="2:19" x14ac:dyDescent="0.25">
      <c r="B164" s="103" t="s">
        <v>534</v>
      </c>
      <c r="C164" s="127" t="s">
        <v>535</v>
      </c>
      <c r="D164" s="66" t="s">
        <v>64</v>
      </c>
      <c r="E164" s="66" t="s">
        <v>65</v>
      </c>
      <c r="F164" s="67">
        <v>2695150891013</v>
      </c>
      <c r="G164" s="66" t="s">
        <v>64</v>
      </c>
      <c r="H164" s="66" t="s">
        <v>64</v>
      </c>
      <c r="I164" s="66" t="s">
        <v>66</v>
      </c>
      <c r="J164" s="66" t="s">
        <v>65</v>
      </c>
      <c r="K164" s="68">
        <v>0</v>
      </c>
      <c r="L164" s="68">
        <v>0</v>
      </c>
      <c r="M164" s="68">
        <v>0</v>
      </c>
      <c r="N164" s="68">
        <v>3</v>
      </c>
      <c r="O164" s="68">
        <v>3</v>
      </c>
      <c r="P164" s="68" t="s">
        <v>68</v>
      </c>
      <c r="Q164" s="68" t="s">
        <v>68</v>
      </c>
      <c r="R164" s="103"/>
      <c r="S164" s="127"/>
    </row>
    <row r="165" spans="2:19" x14ac:dyDescent="0.25">
      <c r="B165" s="103" t="s">
        <v>189</v>
      </c>
      <c r="C165" s="127" t="s">
        <v>516</v>
      </c>
      <c r="D165" s="66" t="s">
        <v>64</v>
      </c>
      <c r="E165" s="66" t="s">
        <v>65</v>
      </c>
      <c r="F165" s="67">
        <v>2416486530101</v>
      </c>
      <c r="G165" s="66" t="s">
        <v>64</v>
      </c>
      <c r="H165" s="66" t="s">
        <v>64</v>
      </c>
      <c r="I165" s="66" t="s">
        <v>65</v>
      </c>
      <c r="J165" s="66" t="s">
        <v>66</v>
      </c>
      <c r="K165" s="68">
        <v>0</v>
      </c>
      <c r="L165" s="68">
        <v>0</v>
      </c>
      <c r="M165" s="68">
        <v>0</v>
      </c>
      <c r="N165" s="68">
        <v>3</v>
      </c>
      <c r="O165" s="68">
        <v>3</v>
      </c>
      <c r="P165" s="68" t="s">
        <v>68</v>
      </c>
      <c r="Q165" s="68" t="s">
        <v>68</v>
      </c>
      <c r="R165" s="103"/>
      <c r="S165" s="127"/>
    </row>
    <row r="166" spans="2:19" x14ac:dyDescent="0.25">
      <c r="B166" s="103" t="s">
        <v>536</v>
      </c>
      <c r="C166" s="127" t="s">
        <v>537</v>
      </c>
      <c r="D166" s="66" t="s">
        <v>65</v>
      </c>
      <c r="E166" s="66" t="s">
        <v>64</v>
      </c>
      <c r="F166" s="67">
        <v>2606334610101</v>
      </c>
      <c r="G166" s="66" t="s">
        <v>64</v>
      </c>
      <c r="H166" s="66" t="s">
        <v>64</v>
      </c>
      <c r="I166" s="66" t="s">
        <v>65</v>
      </c>
      <c r="J166" s="66" t="s">
        <v>66</v>
      </c>
      <c r="K166" s="68">
        <v>0</v>
      </c>
      <c r="L166" s="68">
        <v>0</v>
      </c>
      <c r="M166" s="68">
        <v>0</v>
      </c>
      <c r="N166" s="68">
        <v>3</v>
      </c>
      <c r="O166" s="68">
        <v>3</v>
      </c>
      <c r="P166" s="68" t="s">
        <v>68</v>
      </c>
      <c r="Q166" s="68" t="s">
        <v>68</v>
      </c>
      <c r="R166" s="103"/>
      <c r="S166" s="127"/>
    </row>
    <row r="167" spans="2:19" x14ac:dyDescent="0.25">
      <c r="B167" s="103" t="s">
        <v>538</v>
      </c>
      <c r="C167" s="127" t="s">
        <v>173</v>
      </c>
      <c r="D167" s="66" t="s">
        <v>65</v>
      </c>
      <c r="E167" s="66" t="s">
        <v>64</v>
      </c>
      <c r="F167" s="67">
        <v>2466512610101</v>
      </c>
      <c r="G167" s="66" t="s">
        <v>64</v>
      </c>
      <c r="H167" s="66" t="s">
        <v>64</v>
      </c>
      <c r="I167" s="66" t="s">
        <v>66</v>
      </c>
      <c r="J167" s="66" t="s">
        <v>65</v>
      </c>
      <c r="K167" s="68">
        <v>0</v>
      </c>
      <c r="L167" s="68">
        <v>0</v>
      </c>
      <c r="M167" s="68">
        <v>0</v>
      </c>
      <c r="N167" s="68">
        <v>3</v>
      </c>
      <c r="O167" s="68">
        <v>3</v>
      </c>
      <c r="P167" s="68" t="s">
        <v>68</v>
      </c>
      <c r="Q167" s="68" t="s">
        <v>68</v>
      </c>
      <c r="R167" s="103"/>
      <c r="S167" s="127"/>
    </row>
    <row r="168" spans="2:19" x14ac:dyDescent="0.25">
      <c r="B168" s="103" t="s">
        <v>539</v>
      </c>
      <c r="C168" s="127" t="s">
        <v>540</v>
      </c>
      <c r="D168" s="66" t="s">
        <v>65</v>
      </c>
      <c r="E168" s="66" t="s">
        <v>64</v>
      </c>
      <c r="F168" s="67">
        <v>1637816050101</v>
      </c>
      <c r="G168" s="66" t="s">
        <v>64</v>
      </c>
      <c r="H168" s="66" t="s">
        <v>64</v>
      </c>
      <c r="I168" s="66" t="s">
        <v>66</v>
      </c>
      <c r="J168" s="66" t="s">
        <v>65</v>
      </c>
      <c r="K168" s="68">
        <v>0</v>
      </c>
      <c r="L168" s="68">
        <v>0</v>
      </c>
      <c r="M168" s="68">
        <v>0</v>
      </c>
      <c r="N168" s="68">
        <v>3</v>
      </c>
      <c r="O168" s="68">
        <v>3</v>
      </c>
      <c r="P168" s="68" t="s">
        <v>68</v>
      </c>
      <c r="Q168" s="68" t="s">
        <v>68</v>
      </c>
      <c r="R168" s="103"/>
      <c r="S168" s="127"/>
    </row>
    <row r="169" spans="2:19" x14ac:dyDescent="0.25">
      <c r="B169" s="103" t="s">
        <v>541</v>
      </c>
      <c r="C169" s="127" t="s">
        <v>542</v>
      </c>
      <c r="D169" s="66" t="s">
        <v>65</v>
      </c>
      <c r="E169" s="66" t="s">
        <v>64</v>
      </c>
      <c r="F169" s="67">
        <v>2538148201502</v>
      </c>
      <c r="G169" s="66" t="s">
        <v>64</v>
      </c>
      <c r="H169" s="66" t="s">
        <v>65</v>
      </c>
      <c r="I169" s="66" t="s">
        <v>66</v>
      </c>
      <c r="J169" s="66" t="s">
        <v>66</v>
      </c>
      <c r="K169" s="68">
        <v>0</v>
      </c>
      <c r="L169" s="68">
        <v>0</v>
      </c>
      <c r="M169" s="68">
        <v>0</v>
      </c>
      <c r="N169" s="68">
        <v>3</v>
      </c>
      <c r="O169" s="68">
        <v>3</v>
      </c>
      <c r="P169" s="68" t="s">
        <v>68</v>
      </c>
      <c r="Q169" s="68" t="s">
        <v>68</v>
      </c>
      <c r="R169" s="103"/>
      <c r="S169" s="127"/>
    </row>
    <row r="170" spans="2:19" x14ac:dyDescent="0.25">
      <c r="B170" s="103" t="s">
        <v>429</v>
      </c>
      <c r="C170" s="127" t="s">
        <v>543</v>
      </c>
      <c r="D170" s="66" t="s">
        <v>65</v>
      </c>
      <c r="E170" s="66" t="s">
        <v>64</v>
      </c>
      <c r="F170" s="67">
        <v>1724717881201</v>
      </c>
      <c r="G170" s="66" t="s">
        <v>64</v>
      </c>
      <c r="H170" s="66" t="s">
        <v>64</v>
      </c>
      <c r="I170" s="66" t="s">
        <v>65</v>
      </c>
      <c r="J170" s="66" t="s">
        <v>66</v>
      </c>
      <c r="K170" s="68">
        <v>0</v>
      </c>
      <c r="L170" s="68">
        <v>0</v>
      </c>
      <c r="M170" s="68">
        <v>0</v>
      </c>
      <c r="N170" s="68">
        <v>3</v>
      </c>
      <c r="O170" s="68">
        <v>3</v>
      </c>
      <c r="P170" s="68" t="s">
        <v>68</v>
      </c>
      <c r="Q170" s="68" t="s">
        <v>68</v>
      </c>
      <c r="R170" s="103"/>
      <c r="S170" s="127"/>
    </row>
    <row r="171" spans="2:19" x14ac:dyDescent="0.25">
      <c r="B171" s="103" t="s">
        <v>506</v>
      </c>
      <c r="C171" s="127" t="s">
        <v>173</v>
      </c>
      <c r="D171" s="66" t="s">
        <v>65</v>
      </c>
      <c r="E171" s="66" t="s">
        <v>64</v>
      </c>
      <c r="F171" s="67">
        <v>2338684464010</v>
      </c>
      <c r="G171" s="66" t="s">
        <v>64</v>
      </c>
      <c r="H171" s="66" t="s">
        <v>64</v>
      </c>
      <c r="I171" s="66" t="s">
        <v>66</v>
      </c>
      <c r="J171" s="66" t="s">
        <v>65</v>
      </c>
      <c r="K171" s="68">
        <v>0</v>
      </c>
      <c r="L171" s="68">
        <v>0</v>
      </c>
      <c r="M171" s="68">
        <v>0</v>
      </c>
      <c r="N171" s="68">
        <v>3</v>
      </c>
      <c r="O171" s="68">
        <v>3</v>
      </c>
      <c r="P171" s="68" t="s">
        <v>68</v>
      </c>
      <c r="Q171" s="68" t="s">
        <v>68</v>
      </c>
      <c r="R171" s="103"/>
      <c r="S171" s="127"/>
    </row>
    <row r="172" spans="2:19" x14ac:dyDescent="0.25">
      <c r="B172" s="103" t="s">
        <v>522</v>
      </c>
      <c r="C172" s="127" t="s">
        <v>351</v>
      </c>
      <c r="D172" s="66" t="s">
        <v>65</v>
      </c>
      <c r="E172" s="66" t="s">
        <v>64</v>
      </c>
      <c r="F172" s="67">
        <v>1991185670101</v>
      </c>
      <c r="G172" s="66" t="s">
        <v>64</v>
      </c>
      <c r="H172" s="66" t="s">
        <v>64</v>
      </c>
      <c r="I172" s="66" t="s">
        <v>66</v>
      </c>
      <c r="J172" s="66" t="s">
        <v>65</v>
      </c>
      <c r="K172" s="68">
        <v>0</v>
      </c>
      <c r="L172" s="68">
        <v>0</v>
      </c>
      <c r="M172" s="68">
        <v>0</v>
      </c>
      <c r="N172" s="68">
        <v>3</v>
      </c>
      <c r="O172" s="68">
        <v>3</v>
      </c>
      <c r="P172" s="68" t="s">
        <v>68</v>
      </c>
      <c r="Q172" s="68" t="s">
        <v>68</v>
      </c>
      <c r="R172" s="103"/>
      <c r="S172" s="127"/>
    </row>
    <row r="173" spans="2:19" x14ac:dyDescent="0.25">
      <c r="B173" s="103" t="s">
        <v>544</v>
      </c>
      <c r="C173" s="127" t="s">
        <v>545</v>
      </c>
      <c r="D173" s="66" t="s">
        <v>65</v>
      </c>
      <c r="E173" s="66" t="s">
        <v>64</v>
      </c>
      <c r="F173" s="67">
        <v>2247923420101</v>
      </c>
      <c r="G173" s="66" t="s">
        <v>64</v>
      </c>
      <c r="H173" s="66" t="s">
        <v>64</v>
      </c>
      <c r="I173" s="66" t="s">
        <v>66</v>
      </c>
      <c r="J173" s="66" t="s">
        <v>65</v>
      </c>
      <c r="K173" s="68">
        <v>0</v>
      </c>
      <c r="L173" s="68">
        <v>0</v>
      </c>
      <c r="M173" s="68">
        <v>0</v>
      </c>
      <c r="N173" s="68">
        <v>3</v>
      </c>
      <c r="O173" s="68">
        <v>3</v>
      </c>
      <c r="P173" s="68" t="s">
        <v>68</v>
      </c>
      <c r="Q173" s="68" t="s">
        <v>68</v>
      </c>
      <c r="R173" s="103"/>
      <c r="S173" s="127"/>
    </row>
    <row r="174" spans="2:19" x14ac:dyDescent="0.25">
      <c r="B174" s="103" t="s">
        <v>522</v>
      </c>
      <c r="C174" s="127" t="s">
        <v>180</v>
      </c>
      <c r="D174" s="66" t="s">
        <v>65</v>
      </c>
      <c r="E174" s="66" t="s">
        <v>64</v>
      </c>
      <c r="F174" s="67">
        <v>1784662040205</v>
      </c>
      <c r="G174" s="66" t="s">
        <v>64</v>
      </c>
      <c r="H174" s="66" t="s">
        <v>64</v>
      </c>
      <c r="I174" s="66" t="s">
        <v>66</v>
      </c>
      <c r="J174" s="66" t="s">
        <v>65</v>
      </c>
      <c r="K174" s="68">
        <v>0</v>
      </c>
      <c r="L174" s="68">
        <v>0</v>
      </c>
      <c r="M174" s="68">
        <v>0</v>
      </c>
      <c r="N174" s="68">
        <v>3</v>
      </c>
      <c r="O174" s="68">
        <v>3</v>
      </c>
      <c r="P174" s="68" t="s">
        <v>68</v>
      </c>
      <c r="Q174" s="68" t="s">
        <v>68</v>
      </c>
      <c r="R174" s="103"/>
      <c r="S174" s="127"/>
    </row>
    <row r="175" spans="2:19" x14ac:dyDescent="0.25">
      <c r="B175" s="103" t="s">
        <v>530</v>
      </c>
      <c r="C175" s="127" t="s">
        <v>531</v>
      </c>
      <c r="D175" s="66" t="s">
        <v>65</v>
      </c>
      <c r="E175" s="66" t="s">
        <v>64</v>
      </c>
      <c r="F175" s="67">
        <v>2216028951304</v>
      </c>
      <c r="G175" s="66" t="s">
        <v>64</v>
      </c>
      <c r="H175" s="66" t="s">
        <v>64</v>
      </c>
      <c r="I175" s="66" t="s">
        <v>65</v>
      </c>
      <c r="J175" s="66" t="s">
        <v>66</v>
      </c>
      <c r="K175" s="68">
        <v>0</v>
      </c>
      <c r="L175" s="68">
        <v>0</v>
      </c>
      <c r="M175" s="68">
        <v>0</v>
      </c>
      <c r="N175" s="68">
        <v>3</v>
      </c>
      <c r="O175" s="68">
        <v>3</v>
      </c>
      <c r="P175" s="68" t="s">
        <v>68</v>
      </c>
      <c r="Q175" s="68" t="s">
        <v>68</v>
      </c>
      <c r="R175" s="103"/>
      <c r="S175" s="127"/>
    </row>
    <row r="176" spans="2:19" x14ac:dyDescent="0.25">
      <c r="B176" s="103" t="s">
        <v>546</v>
      </c>
      <c r="C176" s="127" t="s">
        <v>204</v>
      </c>
      <c r="D176" s="66" t="s">
        <v>65</v>
      </c>
      <c r="E176" s="66" t="s">
        <v>64</v>
      </c>
      <c r="F176" s="67">
        <v>2352803560101</v>
      </c>
      <c r="G176" s="66" t="s">
        <v>64</v>
      </c>
      <c r="H176" s="66" t="s">
        <v>64</v>
      </c>
      <c r="I176" s="66" t="s">
        <v>66</v>
      </c>
      <c r="J176" s="66" t="s">
        <v>65</v>
      </c>
      <c r="K176" s="68">
        <v>0</v>
      </c>
      <c r="L176" s="68">
        <v>0</v>
      </c>
      <c r="M176" s="68">
        <v>0</v>
      </c>
      <c r="N176" s="68">
        <v>3</v>
      </c>
      <c r="O176" s="68">
        <v>3</v>
      </c>
      <c r="P176" s="68" t="s">
        <v>68</v>
      </c>
      <c r="Q176" s="68" t="s">
        <v>68</v>
      </c>
      <c r="R176" s="103"/>
      <c r="S176" s="127"/>
    </row>
    <row r="177" spans="2:19" x14ac:dyDescent="0.25">
      <c r="B177" s="103" t="s">
        <v>547</v>
      </c>
      <c r="C177" s="127" t="s">
        <v>548</v>
      </c>
      <c r="D177" s="66" t="s">
        <v>65</v>
      </c>
      <c r="E177" s="66" t="s">
        <v>64</v>
      </c>
      <c r="F177" s="67">
        <v>1888994170101</v>
      </c>
      <c r="G177" s="66" t="s">
        <v>64</v>
      </c>
      <c r="H177" s="66" t="s">
        <v>64</v>
      </c>
      <c r="I177" s="66" t="s">
        <v>66</v>
      </c>
      <c r="J177" s="66" t="s">
        <v>65</v>
      </c>
      <c r="K177" s="68">
        <v>0</v>
      </c>
      <c r="L177" s="68">
        <v>0</v>
      </c>
      <c r="M177" s="68">
        <v>0</v>
      </c>
      <c r="N177" s="68">
        <v>3</v>
      </c>
      <c r="O177" s="68">
        <v>3</v>
      </c>
      <c r="P177" s="68" t="s">
        <v>68</v>
      </c>
      <c r="Q177" s="68" t="s">
        <v>68</v>
      </c>
      <c r="R177" s="103"/>
      <c r="S177" s="127"/>
    </row>
    <row r="178" spans="2:19" x14ac:dyDescent="0.25">
      <c r="B178" s="103" t="s">
        <v>547</v>
      </c>
      <c r="C178" s="127" t="s">
        <v>549</v>
      </c>
      <c r="D178" s="66" t="s">
        <v>65</v>
      </c>
      <c r="E178" s="66" t="s">
        <v>64</v>
      </c>
      <c r="F178" s="67">
        <v>2335173911205</v>
      </c>
      <c r="G178" s="66" t="s">
        <v>64</v>
      </c>
      <c r="H178" s="66" t="s">
        <v>64</v>
      </c>
      <c r="I178" s="66" t="s">
        <v>65</v>
      </c>
      <c r="J178" s="66" t="s">
        <v>66</v>
      </c>
      <c r="K178" s="68">
        <v>0</v>
      </c>
      <c r="L178" s="68">
        <v>0</v>
      </c>
      <c r="M178" s="68">
        <v>0</v>
      </c>
      <c r="N178" s="68">
        <v>3</v>
      </c>
      <c r="O178" s="68">
        <v>3</v>
      </c>
      <c r="P178" s="68" t="s">
        <v>68</v>
      </c>
      <c r="Q178" s="68" t="s">
        <v>68</v>
      </c>
      <c r="R178" s="103"/>
      <c r="S178" s="127"/>
    </row>
    <row r="179" spans="2:19" x14ac:dyDescent="0.25">
      <c r="B179" s="103" t="s">
        <v>550</v>
      </c>
      <c r="C179" s="127" t="s">
        <v>444</v>
      </c>
      <c r="D179" s="66" t="s">
        <v>65</v>
      </c>
      <c r="E179" s="66" t="s">
        <v>64</v>
      </c>
      <c r="F179" s="67">
        <v>2469593200101</v>
      </c>
      <c r="G179" s="66" t="s">
        <v>64</v>
      </c>
      <c r="H179" s="66" t="s">
        <v>65</v>
      </c>
      <c r="I179" s="66" t="s">
        <v>66</v>
      </c>
      <c r="J179" s="66" t="s">
        <v>66</v>
      </c>
      <c r="K179" s="68">
        <v>0</v>
      </c>
      <c r="L179" s="68">
        <v>0</v>
      </c>
      <c r="M179" s="68">
        <v>0</v>
      </c>
      <c r="N179" s="68">
        <v>3</v>
      </c>
      <c r="O179" s="68">
        <v>3</v>
      </c>
      <c r="P179" s="68" t="s">
        <v>68</v>
      </c>
      <c r="Q179" s="68" t="s">
        <v>68</v>
      </c>
      <c r="R179" s="103"/>
      <c r="S179" s="127"/>
    </row>
    <row r="180" spans="2:19" x14ac:dyDescent="0.25">
      <c r="B180" s="103" t="s">
        <v>550</v>
      </c>
      <c r="C180" s="127" t="s">
        <v>551</v>
      </c>
      <c r="D180" s="66" t="s">
        <v>65</v>
      </c>
      <c r="E180" s="66" t="s">
        <v>64</v>
      </c>
      <c r="F180" s="67">
        <v>2753060702004</v>
      </c>
      <c r="G180" s="66" t="s">
        <v>64</v>
      </c>
      <c r="H180" s="66" t="s">
        <v>64</v>
      </c>
      <c r="I180" s="66" t="s">
        <v>65</v>
      </c>
      <c r="J180" s="66" t="s">
        <v>66</v>
      </c>
      <c r="K180" s="68">
        <v>0</v>
      </c>
      <c r="L180" s="68">
        <v>0</v>
      </c>
      <c r="M180" s="68">
        <v>0</v>
      </c>
      <c r="N180" s="68">
        <v>3</v>
      </c>
      <c r="O180" s="68">
        <v>3</v>
      </c>
      <c r="P180" s="68" t="s">
        <v>68</v>
      </c>
      <c r="Q180" s="68" t="s">
        <v>68</v>
      </c>
      <c r="R180" s="103"/>
      <c r="S180" s="127"/>
    </row>
    <row r="181" spans="2:19" x14ac:dyDescent="0.25">
      <c r="B181" s="103" t="s">
        <v>547</v>
      </c>
      <c r="C181" s="127" t="s">
        <v>158</v>
      </c>
      <c r="D181" s="66" t="s">
        <v>65</v>
      </c>
      <c r="E181" s="66" t="s">
        <v>64</v>
      </c>
      <c r="F181" s="67">
        <v>1888991700101</v>
      </c>
      <c r="G181" s="66" t="s">
        <v>64</v>
      </c>
      <c r="H181" s="66" t="s">
        <v>64</v>
      </c>
      <c r="I181" s="66" t="s">
        <v>65</v>
      </c>
      <c r="J181" s="66" t="s">
        <v>66</v>
      </c>
      <c r="K181" s="68">
        <v>0</v>
      </c>
      <c r="L181" s="68">
        <v>0</v>
      </c>
      <c r="M181" s="68">
        <v>0</v>
      </c>
      <c r="N181" s="68">
        <v>3</v>
      </c>
      <c r="O181" s="68">
        <v>3</v>
      </c>
      <c r="P181" s="68" t="s">
        <v>68</v>
      </c>
      <c r="Q181" s="68" t="s">
        <v>68</v>
      </c>
      <c r="R181" s="103"/>
      <c r="S181" s="127"/>
    </row>
    <row r="182" spans="2:19" x14ac:dyDescent="0.25">
      <c r="B182" s="103" t="s">
        <v>552</v>
      </c>
      <c r="C182" s="127" t="s">
        <v>553</v>
      </c>
      <c r="D182" s="66" t="s">
        <v>65</v>
      </c>
      <c r="E182" s="66" t="s">
        <v>64</v>
      </c>
      <c r="F182" s="67">
        <v>2620327240101</v>
      </c>
      <c r="G182" s="66" t="s">
        <v>64</v>
      </c>
      <c r="H182" s="66" t="s">
        <v>64</v>
      </c>
      <c r="I182" s="66" t="s">
        <v>65</v>
      </c>
      <c r="J182" s="66" t="s">
        <v>66</v>
      </c>
      <c r="K182" s="68">
        <v>0</v>
      </c>
      <c r="L182" s="68">
        <v>0</v>
      </c>
      <c r="M182" s="68">
        <v>0</v>
      </c>
      <c r="N182" s="68">
        <v>3</v>
      </c>
      <c r="O182" s="68">
        <v>3</v>
      </c>
      <c r="P182" s="68" t="s">
        <v>68</v>
      </c>
      <c r="Q182" s="68" t="s">
        <v>68</v>
      </c>
      <c r="R182" s="103"/>
      <c r="S182" s="127"/>
    </row>
    <row r="185" spans="2:19" ht="15.75" x14ac:dyDescent="0.25">
      <c r="B185" s="182" t="s">
        <v>0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</row>
    <row r="186" spans="2:19" x14ac:dyDescent="0.25">
      <c r="B186" s="2" t="s">
        <v>1</v>
      </c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3"/>
    </row>
    <row r="187" spans="2:19" x14ac:dyDescent="0.25">
      <c r="B187" s="4"/>
      <c r="C187" s="5"/>
      <c r="D187" s="5"/>
      <c r="E187" s="5"/>
      <c r="F187" s="6"/>
      <c r="G187" s="6"/>
      <c r="H187" s="6"/>
      <c r="I187" s="6"/>
      <c r="J187" s="5"/>
      <c r="K187" s="5"/>
      <c r="L187" s="5"/>
      <c r="M187" s="5"/>
      <c r="N187" s="5"/>
      <c r="O187" s="5"/>
      <c r="P187" s="7"/>
    </row>
    <row r="188" spans="2:19" x14ac:dyDescent="0.25">
      <c r="B188" s="2" t="s">
        <v>3</v>
      </c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3"/>
    </row>
    <row r="189" spans="2:19" ht="15.75" thickBot="1" x14ac:dyDescent="0.3">
      <c r="B189" s="184" t="s">
        <v>5</v>
      </c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9"/>
    </row>
    <row r="190" spans="2:19" ht="15.75" thickBot="1" x14ac:dyDescent="0.3">
      <c r="B190" s="185" t="s">
        <v>6</v>
      </c>
      <c r="C190" s="186"/>
      <c r="D190" s="186"/>
      <c r="E190" s="186"/>
      <c r="F190" s="186"/>
      <c r="G190" s="187"/>
      <c r="H190" s="185" t="s">
        <v>7</v>
      </c>
      <c r="I190" s="186"/>
      <c r="J190" s="187"/>
      <c r="K190" s="188" t="s">
        <v>8</v>
      </c>
      <c r="L190" s="189"/>
      <c r="M190" s="189"/>
      <c r="N190" s="188" t="s">
        <v>9</v>
      </c>
      <c r="O190" s="190"/>
      <c r="P190" s="9"/>
    </row>
    <row r="191" spans="2:19" ht="39" thickBot="1" x14ac:dyDescent="0.3">
      <c r="B191" s="11" t="s">
        <v>10</v>
      </c>
      <c r="C191" s="12" t="s">
        <v>11</v>
      </c>
      <c r="D191" s="12" t="s">
        <v>12</v>
      </c>
      <c r="E191" s="12" t="s">
        <v>13</v>
      </c>
      <c r="F191" s="12" t="s">
        <v>14</v>
      </c>
      <c r="G191" s="13" t="s">
        <v>15</v>
      </c>
      <c r="H191" s="11" t="s">
        <v>16</v>
      </c>
      <c r="I191" s="14" t="s">
        <v>17</v>
      </c>
      <c r="J191" s="13" t="s">
        <v>18</v>
      </c>
      <c r="K191" s="15" t="s">
        <v>19</v>
      </c>
      <c r="L191" s="16" t="s">
        <v>20</v>
      </c>
      <c r="M191" s="17" t="s">
        <v>21</v>
      </c>
      <c r="N191" s="191" t="s">
        <v>22</v>
      </c>
      <c r="O191" s="192"/>
      <c r="P191" s="18"/>
    </row>
    <row r="192" spans="2:19" x14ac:dyDescent="0.25">
      <c r="B192" s="104" t="s">
        <v>554</v>
      </c>
      <c r="C192" s="20"/>
      <c r="D192" s="20"/>
      <c r="E192" s="25" t="s">
        <v>384</v>
      </c>
      <c r="F192" s="22"/>
      <c r="G192" s="23"/>
      <c r="H192" s="105">
        <v>5803282</v>
      </c>
      <c r="I192" s="106">
        <v>9429303</v>
      </c>
      <c r="J192" s="122">
        <v>599969.65</v>
      </c>
      <c r="K192" s="123">
        <v>139008</v>
      </c>
      <c r="L192" s="123">
        <v>139008</v>
      </c>
      <c r="M192" s="124">
        <v>135913</v>
      </c>
      <c r="N192" s="193" t="s">
        <v>24</v>
      </c>
      <c r="O192" s="194"/>
      <c r="P192" s="28"/>
    </row>
    <row r="193" spans="2:19" x14ac:dyDescent="0.25">
      <c r="B193" s="125"/>
      <c r="C193" s="30"/>
      <c r="D193" s="30"/>
      <c r="E193" s="25"/>
      <c r="F193" s="22"/>
      <c r="G193" s="23"/>
      <c r="H193" s="24"/>
      <c r="I193" s="25"/>
      <c r="J193" s="26"/>
      <c r="K193" s="31"/>
      <c r="L193" s="32"/>
      <c r="M193" s="33"/>
      <c r="N193" s="180"/>
      <c r="O193" s="181"/>
      <c r="P193" s="28"/>
    </row>
    <row r="194" spans="2:19" x14ac:dyDescent="0.25">
      <c r="B194" s="125"/>
      <c r="C194" s="30"/>
      <c r="D194" s="30"/>
      <c r="E194" s="25"/>
      <c r="F194" s="22"/>
      <c r="G194" s="23"/>
      <c r="H194" s="24"/>
      <c r="I194" s="25"/>
      <c r="J194" s="26"/>
      <c r="K194" s="31"/>
      <c r="L194" s="32"/>
      <c r="M194" s="33"/>
      <c r="N194" s="180"/>
      <c r="O194" s="181"/>
      <c r="P194" s="28"/>
    </row>
    <row r="195" spans="2:19" x14ac:dyDescent="0.25">
      <c r="B195" s="125"/>
      <c r="C195" s="30"/>
      <c r="D195" s="30"/>
      <c r="E195" s="25"/>
      <c r="F195" s="22"/>
      <c r="G195" s="23"/>
      <c r="H195" s="24"/>
      <c r="I195" s="25"/>
      <c r="J195" s="26"/>
      <c r="K195" s="31"/>
      <c r="L195" s="32"/>
      <c r="M195" s="33"/>
      <c r="N195" s="180"/>
      <c r="O195" s="181"/>
      <c r="P195" s="28"/>
    </row>
    <row r="196" spans="2:19" x14ac:dyDescent="0.25">
      <c r="B196" s="125"/>
      <c r="C196" s="30"/>
      <c r="D196" s="30"/>
      <c r="E196" s="38"/>
      <c r="F196" s="35"/>
      <c r="G196" s="36"/>
      <c r="H196" s="37"/>
      <c r="I196" s="38"/>
      <c r="J196" s="39"/>
      <c r="K196" s="40"/>
      <c r="L196" s="41"/>
      <c r="M196" s="42"/>
      <c r="N196" s="180"/>
      <c r="O196" s="181"/>
      <c r="P196" s="28"/>
    </row>
    <row r="197" spans="2:19" ht="15.75" thickBot="1" x14ac:dyDescent="0.3">
      <c r="B197" s="43"/>
      <c r="C197" s="44"/>
      <c r="D197" s="44"/>
      <c r="E197" s="49"/>
      <c r="F197" s="46"/>
      <c r="G197" s="47"/>
      <c r="H197" s="48"/>
      <c r="I197" s="49"/>
      <c r="J197" s="50"/>
      <c r="K197" s="51"/>
      <c r="L197" s="52"/>
      <c r="M197" s="53"/>
      <c r="N197" s="195"/>
      <c r="O197" s="196"/>
      <c r="P197" s="28"/>
    </row>
    <row r="200" spans="2:19" x14ac:dyDescent="0.25">
      <c r="B200" s="56"/>
      <c r="C200" s="197" t="s">
        <v>26</v>
      </c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56"/>
      <c r="S200" s="87"/>
    </row>
    <row r="201" spans="2:19" ht="15.75" thickBot="1" x14ac:dyDescent="0.3">
      <c r="B201" s="198" t="s">
        <v>27</v>
      </c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</row>
    <row r="202" spans="2:19" ht="30.75" customHeight="1" thickBot="1" x14ac:dyDescent="0.3">
      <c r="B202" s="199" t="s">
        <v>28</v>
      </c>
      <c r="C202" s="199"/>
      <c r="D202" s="199"/>
      <c r="E202" s="199"/>
      <c r="F202" s="200"/>
      <c r="G202" s="185" t="s">
        <v>29</v>
      </c>
      <c r="H202" s="186"/>
      <c r="I202" s="186"/>
      <c r="J202" s="187"/>
      <c r="K202" s="186" t="s">
        <v>30</v>
      </c>
      <c r="L202" s="186"/>
      <c r="M202" s="186"/>
      <c r="N202" s="186"/>
      <c r="O202" s="187"/>
      <c r="P202" s="185" t="s">
        <v>31</v>
      </c>
      <c r="Q202" s="187"/>
      <c r="R202" s="199"/>
      <c r="S202" s="199"/>
    </row>
    <row r="203" spans="2:19" ht="51.75" thickBot="1" x14ac:dyDescent="0.3">
      <c r="B203" s="201" t="s">
        <v>32</v>
      </c>
      <c r="C203" s="202"/>
      <c r="D203" s="57" t="s">
        <v>33</v>
      </c>
      <c r="E203" s="58" t="s">
        <v>34</v>
      </c>
      <c r="F203" s="13" t="s">
        <v>35</v>
      </c>
      <c r="G203" s="11" t="s">
        <v>36</v>
      </c>
      <c r="H203" s="59" t="s">
        <v>37</v>
      </c>
      <c r="I203" s="17" t="s">
        <v>38</v>
      </c>
      <c r="J203" s="13" t="s">
        <v>39</v>
      </c>
      <c r="K203" s="60" t="s">
        <v>40</v>
      </c>
      <c r="L203" s="57" t="s">
        <v>41</v>
      </c>
      <c r="M203" s="57" t="s">
        <v>42</v>
      </c>
      <c r="N203" s="58" t="s">
        <v>43</v>
      </c>
      <c r="O203" s="61" t="s">
        <v>44</v>
      </c>
      <c r="P203" s="62" t="s">
        <v>45</v>
      </c>
      <c r="Q203" s="63" t="s">
        <v>46</v>
      </c>
      <c r="R203" s="201"/>
      <c r="S203" s="202"/>
    </row>
    <row r="204" spans="2:19" x14ac:dyDescent="0.25">
      <c r="B204" s="103" t="s">
        <v>412</v>
      </c>
      <c r="C204" s="127" t="s">
        <v>460</v>
      </c>
      <c r="D204" s="66" t="s">
        <v>65</v>
      </c>
      <c r="E204" s="66" t="s">
        <v>64</v>
      </c>
      <c r="F204" s="67">
        <v>3007243220101</v>
      </c>
      <c r="G204" s="66" t="s">
        <v>64</v>
      </c>
      <c r="H204" s="66" t="s">
        <v>65</v>
      </c>
      <c r="I204" s="66" t="s">
        <v>66</v>
      </c>
      <c r="J204" s="66" t="s">
        <v>66</v>
      </c>
      <c r="K204" s="68">
        <v>0</v>
      </c>
      <c r="L204" s="68">
        <v>0</v>
      </c>
      <c r="M204" s="68">
        <v>0</v>
      </c>
      <c r="N204" s="68" t="s">
        <v>65</v>
      </c>
      <c r="O204" s="68">
        <v>0</v>
      </c>
      <c r="P204" s="68" t="s">
        <v>68</v>
      </c>
      <c r="Q204" s="68" t="s">
        <v>68</v>
      </c>
      <c r="R204" s="103"/>
      <c r="S204" s="127"/>
    </row>
    <row r="205" spans="2:19" x14ac:dyDescent="0.25">
      <c r="B205" s="103" t="s">
        <v>555</v>
      </c>
      <c r="C205" s="127" t="s">
        <v>308</v>
      </c>
      <c r="D205" s="66" t="s">
        <v>65</v>
      </c>
      <c r="E205" s="66" t="s">
        <v>64</v>
      </c>
      <c r="F205" s="67">
        <v>3013738250101</v>
      </c>
      <c r="G205" s="66" t="s">
        <v>64</v>
      </c>
      <c r="H205" s="66" t="s">
        <v>65</v>
      </c>
      <c r="I205" s="66" t="s">
        <v>66</v>
      </c>
      <c r="J205" s="66" t="s">
        <v>66</v>
      </c>
      <c r="K205" s="68">
        <v>0</v>
      </c>
      <c r="L205" s="68">
        <v>0</v>
      </c>
      <c r="M205" s="68">
        <v>0</v>
      </c>
      <c r="N205" s="68" t="s">
        <v>65</v>
      </c>
      <c r="O205" s="68">
        <v>0</v>
      </c>
      <c r="P205" s="68" t="s">
        <v>68</v>
      </c>
      <c r="Q205" s="68" t="s">
        <v>68</v>
      </c>
      <c r="R205" s="103"/>
      <c r="S205" s="127"/>
    </row>
    <row r="206" spans="2:19" x14ac:dyDescent="0.25">
      <c r="B206" s="103" t="s">
        <v>556</v>
      </c>
      <c r="C206" s="127" t="s">
        <v>183</v>
      </c>
      <c r="D206" s="66" t="s">
        <v>64</v>
      </c>
      <c r="E206" s="66" t="s">
        <v>65</v>
      </c>
      <c r="F206" s="67">
        <v>3003575400101</v>
      </c>
      <c r="G206" s="66" t="s">
        <v>64</v>
      </c>
      <c r="H206" s="66" t="s">
        <v>65</v>
      </c>
      <c r="I206" s="66" t="s">
        <v>66</v>
      </c>
      <c r="J206" s="66" t="s">
        <v>66</v>
      </c>
      <c r="K206" s="68">
        <v>0</v>
      </c>
      <c r="L206" s="68">
        <v>0</v>
      </c>
      <c r="M206" s="68">
        <v>0</v>
      </c>
      <c r="N206" s="68" t="s">
        <v>65</v>
      </c>
      <c r="O206" s="68">
        <v>0</v>
      </c>
      <c r="P206" s="68" t="s">
        <v>68</v>
      </c>
      <c r="Q206" s="68" t="s">
        <v>68</v>
      </c>
      <c r="R206" s="103"/>
      <c r="S206" s="127"/>
    </row>
    <row r="207" spans="2:19" x14ac:dyDescent="0.25">
      <c r="B207" s="103" t="s">
        <v>557</v>
      </c>
      <c r="C207" s="127" t="s">
        <v>190</v>
      </c>
      <c r="D207" s="66" t="s">
        <v>65</v>
      </c>
      <c r="E207" s="66" t="s">
        <v>64</v>
      </c>
      <c r="F207" s="67">
        <v>3017972340101</v>
      </c>
      <c r="G207" s="66" t="s">
        <v>64</v>
      </c>
      <c r="H207" s="66" t="s">
        <v>65</v>
      </c>
      <c r="I207" s="66" t="s">
        <v>66</v>
      </c>
      <c r="J207" s="66" t="s">
        <v>66</v>
      </c>
      <c r="K207" s="68">
        <v>0</v>
      </c>
      <c r="L207" s="68">
        <v>0</v>
      </c>
      <c r="M207" s="68">
        <v>0</v>
      </c>
      <c r="N207" s="68" t="s">
        <v>65</v>
      </c>
      <c r="O207" s="68">
        <v>0</v>
      </c>
      <c r="P207" s="68" t="s">
        <v>68</v>
      </c>
      <c r="Q207" s="68" t="s">
        <v>68</v>
      </c>
      <c r="R207" s="103"/>
      <c r="S207" s="127"/>
    </row>
    <row r="208" spans="2:19" x14ac:dyDescent="0.25">
      <c r="B208" s="103" t="s">
        <v>558</v>
      </c>
      <c r="C208" s="127" t="s">
        <v>559</v>
      </c>
      <c r="D208" s="66" t="s">
        <v>64</v>
      </c>
      <c r="E208" s="66" t="s">
        <v>65</v>
      </c>
      <c r="F208" s="67">
        <v>3016983090101</v>
      </c>
      <c r="G208" s="66" t="s">
        <v>64</v>
      </c>
      <c r="H208" s="66" t="s">
        <v>65</v>
      </c>
      <c r="I208" s="66" t="s">
        <v>66</v>
      </c>
      <c r="J208" s="66" t="s">
        <v>66</v>
      </c>
      <c r="K208" s="68">
        <v>0</v>
      </c>
      <c r="L208" s="68">
        <v>0</v>
      </c>
      <c r="M208" s="68">
        <v>0</v>
      </c>
      <c r="N208" s="68" t="s">
        <v>65</v>
      </c>
      <c r="O208" s="68">
        <v>0</v>
      </c>
      <c r="P208" s="68" t="s">
        <v>68</v>
      </c>
      <c r="Q208" s="68" t="s">
        <v>68</v>
      </c>
      <c r="R208" s="103"/>
      <c r="S208" s="127"/>
    </row>
    <row r="209" spans="2:19" x14ac:dyDescent="0.25">
      <c r="B209" s="103" t="s">
        <v>177</v>
      </c>
      <c r="C209" s="127" t="s">
        <v>560</v>
      </c>
      <c r="D209" s="66" t="s">
        <v>64</v>
      </c>
      <c r="E209" s="66" t="s">
        <v>65</v>
      </c>
      <c r="F209" s="67">
        <v>2337997881013</v>
      </c>
      <c r="G209" s="66" t="s">
        <v>64</v>
      </c>
      <c r="H209" s="66" t="s">
        <v>65</v>
      </c>
      <c r="I209" s="66" t="s">
        <v>66</v>
      </c>
      <c r="J209" s="66" t="s">
        <v>66</v>
      </c>
      <c r="K209" s="68" t="s">
        <v>65</v>
      </c>
      <c r="L209" s="68">
        <v>0</v>
      </c>
      <c r="M209" s="68">
        <v>0</v>
      </c>
      <c r="N209" s="68">
        <v>0</v>
      </c>
      <c r="O209" s="68">
        <v>0</v>
      </c>
      <c r="P209" s="68" t="s">
        <v>68</v>
      </c>
      <c r="Q209" s="68" t="s">
        <v>561</v>
      </c>
      <c r="R209" s="103"/>
      <c r="S209" s="127"/>
    </row>
    <row r="210" spans="2:19" x14ac:dyDescent="0.25">
      <c r="B210" s="103" t="s">
        <v>562</v>
      </c>
      <c r="C210" s="127" t="s">
        <v>308</v>
      </c>
      <c r="D210" s="66" t="s">
        <v>65</v>
      </c>
      <c r="E210" s="66" t="s">
        <v>64</v>
      </c>
      <c r="F210" s="67">
        <v>3120361401215</v>
      </c>
      <c r="G210" s="66" t="s">
        <v>64</v>
      </c>
      <c r="H210" s="66" t="s">
        <v>65</v>
      </c>
      <c r="I210" s="66" t="s">
        <v>66</v>
      </c>
      <c r="J210" s="66" t="s">
        <v>66</v>
      </c>
      <c r="K210" s="68">
        <v>0</v>
      </c>
      <c r="L210" s="68">
        <v>0</v>
      </c>
      <c r="M210" s="68">
        <v>0</v>
      </c>
      <c r="N210" s="68" t="s">
        <v>65</v>
      </c>
      <c r="O210" s="68">
        <v>0</v>
      </c>
      <c r="P210" s="68" t="s">
        <v>68</v>
      </c>
      <c r="Q210" s="68" t="s">
        <v>68</v>
      </c>
      <c r="R210" s="103"/>
      <c r="S210" s="127"/>
    </row>
    <row r="211" spans="2:19" x14ac:dyDescent="0.25">
      <c r="B211" s="103" t="s">
        <v>563</v>
      </c>
      <c r="C211" s="127" t="s">
        <v>564</v>
      </c>
      <c r="D211" s="66" t="s">
        <v>65</v>
      </c>
      <c r="E211" s="66" t="s">
        <v>64</v>
      </c>
      <c r="F211" s="67">
        <v>1593018740608</v>
      </c>
      <c r="G211" s="66" t="s">
        <v>64</v>
      </c>
      <c r="H211" s="66" t="s">
        <v>64</v>
      </c>
      <c r="I211" s="66" t="s">
        <v>65</v>
      </c>
      <c r="J211" s="66" t="s">
        <v>66</v>
      </c>
      <c r="K211" s="68">
        <v>0</v>
      </c>
      <c r="L211" s="68">
        <v>0</v>
      </c>
      <c r="M211" s="68">
        <v>0</v>
      </c>
      <c r="N211" s="68" t="s">
        <v>65</v>
      </c>
      <c r="O211" s="68">
        <v>0</v>
      </c>
      <c r="P211" s="68" t="s">
        <v>68</v>
      </c>
      <c r="Q211" s="68" t="s">
        <v>68</v>
      </c>
      <c r="R211" s="103"/>
      <c r="S211" s="127"/>
    </row>
    <row r="212" spans="2:19" x14ac:dyDescent="0.25">
      <c r="B212" s="103" t="s">
        <v>565</v>
      </c>
      <c r="C212" s="127" t="s">
        <v>564</v>
      </c>
      <c r="D212" s="66" t="s">
        <v>65</v>
      </c>
      <c r="E212" s="66" t="s">
        <v>64</v>
      </c>
      <c r="F212" s="67">
        <v>2318284620101</v>
      </c>
      <c r="G212" s="66" t="s">
        <v>64</v>
      </c>
      <c r="H212" s="66" t="s">
        <v>64</v>
      </c>
      <c r="I212" s="66" t="s">
        <v>65</v>
      </c>
      <c r="J212" s="66" t="s">
        <v>66</v>
      </c>
      <c r="K212" s="68">
        <v>0</v>
      </c>
      <c r="L212" s="68">
        <v>0</v>
      </c>
      <c r="M212" s="68">
        <v>0</v>
      </c>
      <c r="N212" s="68" t="s">
        <v>65</v>
      </c>
      <c r="O212" s="68">
        <v>0</v>
      </c>
      <c r="P212" s="68" t="s">
        <v>68</v>
      </c>
      <c r="Q212" s="68" t="s">
        <v>68</v>
      </c>
      <c r="R212" s="103"/>
      <c r="S212" s="127"/>
    </row>
    <row r="213" spans="2:19" x14ac:dyDescent="0.25">
      <c r="B213" s="103" t="s">
        <v>566</v>
      </c>
      <c r="C213" s="127" t="s">
        <v>567</v>
      </c>
      <c r="D213" s="66" t="s">
        <v>65</v>
      </c>
      <c r="E213" s="66" t="s">
        <v>64</v>
      </c>
      <c r="F213" s="67">
        <v>2411483801901</v>
      </c>
      <c r="G213" s="66" t="s">
        <v>64</v>
      </c>
      <c r="H213" s="66" t="s">
        <v>64</v>
      </c>
      <c r="I213" s="66" t="s">
        <v>66</v>
      </c>
      <c r="J213" s="66" t="s">
        <v>65</v>
      </c>
      <c r="K213" s="68">
        <v>0</v>
      </c>
      <c r="L213" s="68">
        <v>0</v>
      </c>
      <c r="M213" s="68">
        <v>0</v>
      </c>
      <c r="N213" s="68" t="s">
        <v>67</v>
      </c>
      <c r="O213" s="68">
        <v>0</v>
      </c>
      <c r="P213" s="68" t="s">
        <v>68</v>
      </c>
      <c r="Q213" s="68" t="s">
        <v>68</v>
      </c>
      <c r="R213" s="103"/>
      <c r="S213" s="127"/>
    </row>
    <row r="214" spans="2:19" x14ac:dyDescent="0.25">
      <c r="B214" s="103" t="s">
        <v>568</v>
      </c>
      <c r="C214" s="127" t="s">
        <v>569</v>
      </c>
      <c r="D214" s="66" t="s">
        <v>65</v>
      </c>
      <c r="E214" s="66" t="s">
        <v>64</v>
      </c>
      <c r="F214" s="67">
        <v>1728528380101</v>
      </c>
      <c r="G214" s="66" t="s">
        <v>64</v>
      </c>
      <c r="H214" s="66" t="s">
        <v>65</v>
      </c>
      <c r="I214" s="66" t="s">
        <v>66</v>
      </c>
      <c r="J214" s="66" t="s">
        <v>66</v>
      </c>
      <c r="K214" s="68">
        <v>0</v>
      </c>
      <c r="L214" s="68">
        <v>0</v>
      </c>
      <c r="M214" s="68">
        <v>0</v>
      </c>
      <c r="N214" s="68" t="s">
        <v>67</v>
      </c>
      <c r="O214" s="68">
        <v>0</v>
      </c>
      <c r="P214" s="68" t="s">
        <v>68</v>
      </c>
      <c r="Q214" s="68" t="s">
        <v>68</v>
      </c>
      <c r="R214" s="103"/>
      <c r="S214" s="127"/>
    </row>
    <row r="215" spans="2:19" x14ac:dyDescent="0.25">
      <c r="B215" s="103" t="s">
        <v>570</v>
      </c>
      <c r="C215" s="127" t="s">
        <v>571</v>
      </c>
      <c r="D215" s="66" t="s">
        <v>64</v>
      </c>
      <c r="E215" s="66" t="s">
        <v>65</v>
      </c>
      <c r="F215" s="67">
        <v>2235602000108</v>
      </c>
      <c r="G215" s="66" t="s">
        <v>64</v>
      </c>
      <c r="H215" s="66" t="s">
        <v>65</v>
      </c>
      <c r="I215" s="66" t="s">
        <v>66</v>
      </c>
      <c r="J215" s="66" t="s">
        <v>66</v>
      </c>
      <c r="K215" s="68">
        <v>0</v>
      </c>
      <c r="L215" s="68">
        <v>0</v>
      </c>
      <c r="M215" s="68">
        <v>0</v>
      </c>
      <c r="N215" s="68" t="s">
        <v>67</v>
      </c>
      <c r="O215" s="68">
        <v>0</v>
      </c>
      <c r="P215" s="68" t="s">
        <v>68</v>
      </c>
      <c r="Q215" s="68" t="s">
        <v>68</v>
      </c>
      <c r="R215" s="103"/>
      <c r="S215" s="127"/>
    </row>
    <row r="216" spans="2:19" x14ac:dyDescent="0.25">
      <c r="B216" s="103" t="s">
        <v>572</v>
      </c>
      <c r="C216" s="127" t="s">
        <v>573</v>
      </c>
      <c r="D216" s="66" t="s">
        <v>65</v>
      </c>
      <c r="E216" s="66" t="s">
        <v>64</v>
      </c>
      <c r="F216" s="67">
        <v>2250545230101</v>
      </c>
      <c r="G216" s="66" t="s">
        <v>64</v>
      </c>
      <c r="H216" s="66" t="s">
        <v>64</v>
      </c>
      <c r="I216" s="66" t="s">
        <v>65</v>
      </c>
      <c r="J216" s="66" t="s">
        <v>66</v>
      </c>
      <c r="K216" s="68">
        <v>0</v>
      </c>
      <c r="L216" s="68">
        <v>0</v>
      </c>
      <c r="M216" s="68">
        <v>0</v>
      </c>
      <c r="N216" s="68" t="s">
        <v>67</v>
      </c>
      <c r="O216" s="68">
        <v>0</v>
      </c>
      <c r="P216" s="68" t="s">
        <v>68</v>
      </c>
      <c r="Q216" s="68" t="s">
        <v>68</v>
      </c>
      <c r="R216" s="103"/>
      <c r="S216" s="127"/>
    </row>
    <row r="217" spans="2:19" x14ac:dyDescent="0.25">
      <c r="B217" s="103" t="s">
        <v>574</v>
      </c>
      <c r="C217" s="127" t="s">
        <v>575</v>
      </c>
      <c r="D217" s="66" t="s">
        <v>64</v>
      </c>
      <c r="E217" s="66" t="s">
        <v>65</v>
      </c>
      <c r="F217" s="67">
        <v>2689000940111</v>
      </c>
      <c r="G217" s="66" t="s">
        <v>64</v>
      </c>
      <c r="H217" s="66" t="s">
        <v>65</v>
      </c>
      <c r="I217" s="66" t="s">
        <v>66</v>
      </c>
      <c r="J217" s="66" t="s">
        <v>66</v>
      </c>
      <c r="K217" s="68" t="s">
        <v>67</v>
      </c>
      <c r="L217" s="68">
        <v>0</v>
      </c>
      <c r="M217" s="68">
        <v>0</v>
      </c>
      <c r="N217" s="68">
        <v>0</v>
      </c>
      <c r="O217" s="68">
        <v>0</v>
      </c>
      <c r="P217" s="68" t="s">
        <v>68</v>
      </c>
      <c r="Q217" s="68" t="s">
        <v>68</v>
      </c>
      <c r="R217" s="103"/>
      <c r="S217" s="127"/>
    </row>
    <row r="218" spans="2:19" x14ac:dyDescent="0.25">
      <c r="B218" s="103" t="s">
        <v>576</v>
      </c>
      <c r="C218" s="127" t="s">
        <v>577</v>
      </c>
      <c r="D218" s="66" t="s">
        <v>65</v>
      </c>
      <c r="E218" s="66" t="s">
        <v>64</v>
      </c>
      <c r="F218" s="67">
        <v>1799254151802</v>
      </c>
      <c r="G218" s="66" t="s">
        <v>64</v>
      </c>
      <c r="H218" s="66" t="s">
        <v>64</v>
      </c>
      <c r="I218" s="66" t="s">
        <v>65</v>
      </c>
      <c r="J218" s="66" t="s">
        <v>66</v>
      </c>
      <c r="K218" s="68">
        <v>0</v>
      </c>
      <c r="L218" s="68">
        <v>0</v>
      </c>
      <c r="M218" s="68" t="s">
        <v>67</v>
      </c>
      <c r="N218" s="68">
        <v>0</v>
      </c>
      <c r="O218" s="68">
        <v>0</v>
      </c>
      <c r="P218" s="68" t="s">
        <v>68</v>
      </c>
      <c r="Q218" s="68" t="s">
        <v>68</v>
      </c>
      <c r="R218" s="103"/>
      <c r="S218" s="127"/>
    </row>
    <row r="219" spans="2:19" x14ac:dyDescent="0.25">
      <c r="B219" s="103" t="s">
        <v>578</v>
      </c>
      <c r="C219" s="127" t="s">
        <v>579</v>
      </c>
      <c r="D219" s="66" t="s">
        <v>65</v>
      </c>
      <c r="E219" s="66" t="s">
        <v>64</v>
      </c>
      <c r="F219" s="67">
        <v>2558038730403</v>
      </c>
      <c r="G219" s="66" t="s">
        <v>64</v>
      </c>
      <c r="H219" s="66" t="s">
        <v>65</v>
      </c>
      <c r="I219" s="66" t="s">
        <v>66</v>
      </c>
      <c r="J219" s="66" t="s">
        <v>66</v>
      </c>
      <c r="K219" s="68">
        <v>0</v>
      </c>
      <c r="L219" s="68">
        <v>0</v>
      </c>
      <c r="M219" s="68">
        <v>0</v>
      </c>
      <c r="N219" s="68" t="s">
        <v>67</v>
      </c>
      <c r="O219" s="68">
        <v>0</v>
      </c>
      <c r="P219" s="68" t="s">
        <v>68</v>
      </c>
      <c r="Q219" s="68" t="s">
        <v>68</v>
      </c>
      <c r="R219" s="103"/>
      <c r="S219" s="127"/>
    </row>
    <row r="220" spans="2:19" x14ac:dyDescent="0.25">
      <c r="B220" s="103" t="s">
        <v>89</v>
      </c>
      <c r="C220" s="127" t="s">
        <v>580</v>
      </c>
      <c r="D220" s="66" t="s">
        <v>64</v>
      </c>
      <c r="E220" s="66" t="s">
        <v>65</v>
      </c>
      <c r="F220" s="67">
        <v>2669628820101</v>
      </c>
      <c r="G220" s="66" t="s">
        <v>64</v>
      </c>
      <c r="H220" s="66" t="s">
        <v>64</v>
      </c>
      <c r="I220" s="66" t="s">
        <v>66</v>
      </c>
      <c r="J220" s="66" t="s">
        <v>65</v>
      </c>
      <c r="K220" s="68">
        <v>0</v>
      </c>
      <c r="L220" s="68">
        <v>0</v>
      </c>
      <c r="M220" s="68">
        <v>0</v>
      </c>
      <c r="N220" s="68" t="s">
        <v>67</v>
      </c>
      <c r="O220" s="68">
        <v>0</v>
      </c>
      <c r="P220" s="68" t="s">
        <v>68</v>
      </c>
      <c r="Q220" s="68" t="s">
        <v>68</v>
      </c>
      <c r="R220" s="103"/>
      <c r="S220" s="127"/>
    </row>
    <row r="221" spans="2:19" x14ac:dyDescent="0.25">
      <c r="B221" s="103" t="s">
        <v>581</v>
      </c>
      <c r="C221" s="127" t="s">
        <v>528</v>
      </c>
      <c r="D221" s="66" t="s">
        <v>64</v>
      </c>
      <c r="E221" s="66" t="s">
        <v>65</v>
      </c>
      <c r="F221" s="67">
        <v>1788557070101</v>
      </c>
      <c r="G221" s="66" t="s">
        <v>64</v>
      </c>
      <c r="H221" s="66" t="s">
        <v>64</v>
      </c>
      <c r="I221" s="66" t="s">
        <v>66</v>
      </c>
      <c r="J221" s="66" t="s">
        <v>65</v>
      </c>
      <c r="K221" s="68">
        <v>0</v>
      </c>
      <c r="L221" s="68">
        <v>0</v>
      </c>
      <c r="M221" s="68">
        <v>0</v>
      </c>
      <c r="N221" s="68" t="s">
        <v>67</v>
      </c>
      <c r="O221" s="68">
        <v>0</v>
      </c>
      <c r="P221" s="68" t="s">
        <v>68</v>
      </c>
      <c r="Q221" s="68" t="s">
        <v>68</v>
      </c>
      <c r="R221" s="103"/>
      <c r="S221" s="127"/>
    </row>
    <row r="222" spans="2:19" x14ac:dyDescent="0.25">
      <c r="B222" s="103" t="s">
        <v>582</v>
      </c>
      <c r="C222" s="127" t="s">
        <v>583</v>
      </c>
      <c r="D222" s="66" t="s">
        <v>64</v>
      </c>
      <c r="E222" s="66" t="s">
        <v>65</v>
      </c>
      <c r="F222" s="67">
        <v>2702157940101</v>
      </c>
      <c r="G222" s="66" t="s">
        <v>64</v>
      </c>
      <c r="H222" s="66" t="s">
        <v>64</v>
      </c>
      <c r="I222" s="66" t="s">
        <v>65</v>
      </c>
      <c r="J222" s="66" t="s">
        <v>66</v>
      </c>
      <c r="K222" s="68">
        <v>0</v>
      </c>
      <c r="L222" s="68">
        <v>0</v>
      </c>
      <c r="M222" s="68">
        <v>0</v>
      </c>
      <c r="N222" s="68" t="s">
        <v>67</v>
      </c>
      <c r="O222" s="68">
        <v>0</v>
      </c>
      <c r="P222" s="68" t="s">
        <v>68</v>
      </c>
      <c r="Q222" s="68" t="s">
        <v>68</v>
      </c>
      <c r="R222" s="103"/>
      <c r="S222" s="127"/>
    </row>
    <row r="223" spans="2:19" x14ac:dyDescent="0.25">
      <c r="B223" s="103" t="s">
        <v>584</v>
      </c>
      <c r="C223" s="127" t="s">
        <v>585</v>
      </c>
      <c r="D223" s="66" t="s">
        <v>64</v>
      </c>
      <c r="E223" s="66" t="s">
        <v>65</v>
      </c>
      <c r="F223" s="67">
        <v>3629792270101</v>
      </c>
      <c r="G223" s="66" t="s">
        <v>64</v>
      </c>
      <c r="H223" s="66" t="s">
        <v>65</v>
      </c>
      <c r="I223" s="66" t="s">
        <v>66</v>
      </c>
      <c r="J223" s="66" t="s">
        <v>66</v>
      </c>
      <c r="K223" s="68">
        <v>0</v>
      </c>
      <c r="L223" s="68">
        <v>0</v>
      </c>
      <c r="M223" s="68">
        <v>0</v>
      </c>
      <c r="N223" s="68" t="s">
        <v>67</v>
      </c>
      <c r="O223" s="68">
        <v>0</v>
      </c>
      <c r="P223" s="68" t="s">
        <v>68</v>
      </c>
      <c r="Q223" s="68" t="s">
        <v>68</v>
      </c>
      <c r="R223" s="103"/>
      <c r="S223" s="127"/>
    </row>
    <row r="224" spans="2:19" x14ac:dyDescent="0.25">
      <c r="B224" s="103" t="s">
        <v>586</v>
      </c>
      <c r="C224" s="127" t="s">
        <v>587</v>
      </c>
      <c r="D224" s="66" t="s">
        <v>64</v>
      </c>
      <c r="E224" s="66" t="s">
        <v>65</v>
      </c>
      <c r="F224" s="67">
        <v>2266864500101</v>
      </c>
      <c r="G224" s="66" t="s">
        <v>64</v>
      </c>
      <c r="H224" s="66" t="s">
        <v>64</v>
      </c>
      <c r="I224" s="66" t="s">
        <v>65</v>
      </c>
      <c r="J224" s="66" t="s">
        <v>66</v>
      </c>
      <c r="K224" s="68">
        <v>0</v>
      </c>
      <c r="L224" s="68">
        <v>0</v>
      </c>
      <c r="M224" s="68">
        <v>0</v>
      </c>
      <c r="N224" s="68" t="s">
        <v>67</v>
      </c>
      <c r="O224" s="68">
        <v>0</v>
      </c>
      <c r="P224" s="68" t="s">
        <v>68</v>
      </c>
      <c r="Q224" s="68" t="s">
        <v>68</v>
      </c>
      <c r="R224" s="103"/>
      <c r="S224" s="127"/>
    </row>
    <row r="225" spans="2:19" x14ac:dyDescent="0.25">
      <c r="B225" s="103" t="s">
        <v>588</v>
      </c>
      <c r="C225" s="127" t="s">
        <v>589</v>
      </c>
      <c r="D225" s="66" t="s">
        <v>64</v>
      </c>
      <c r="E225" s="66" t="s">
        <v>65</v>
      </c>
      <c r="F225" s="67">
        <v>1688062900101</v>
      </c>
      <c r="G225" s="66" t="s">
        <v>64</v>
      </c>
      <c r="H225" s="66" t="s">
        <v>64</v>
      </c>
      <c r="I225" s="66" t="s">
        <v>65</v>
      </c>
      <c r="J225" s="66" t="s">
        <v>66</v>
      </c>
      <c r="K225" s="68">
        <v>0</v>
      </c>
      <c r="L225" s="68">
        <v>0</v>
      </c>
      <c r="M225" s="68">
        <v>0</v>
      </c>
      <c r="N225" s="68" t="s">
        <v>67</v>
      </c>
      <c r="O225" s="68">
        <v>0</v>
      </c>
      <c r="P225" s="68" t="s">
        <v>68</v>
      </c>
      <c r="Q225" s="68" t="s">
        <v>68</v>
      </c>
      <c r="R225" s="103"/>
      <c r="S225" s="127"/>
    </row>
    <row r="226" spans="2:19" x14ac:dyDescent="0.25">
      <c r="B226" s="103" t="s">
        <v>590</v>
      </c>
      <c r="C226" s="127" t="s">
        <v>591</v>
      </c>
      <c r="D226" s="66" t="s">
        <v>65</v>
      </c>
      <c r="E226" s="66" t="s">
        <v>64</v>
      </c>
      <c r="F226" s="67">
        <v>2628781940101</v>
      </c>
      <c r="G226" s="66" t="s">
        <v>64</v>
      </c>
      <c r="H226" s="66" t="s">
        <v>64</v>
      </c>
      <c r="I226" s="66" t="s">
        <v>65</v>
      </c>
      <c r="J226" s="66" t="s">
        <v>66</v>
      </c>
      <c r="K226" s="68">
        <v>0</v>
      </c>
      <c r="L226" s="68">
        <v>0</v>
      </c>
      <c r="M226" s="68">
        <v>0</v>
      </c>
      <c r="N226" s="68" t="s">
        <v>67</v>
      </c>
      <c r="O226" s="68">
        <v>0</v>
      </c>
      <c r="P226" s="68" t="s">
        <v>68</v>
      </c>
      <c r="Q226" s="68" t="s">
        <v>68</v>
      </c>
      <c r="R226" s="103"/>
      <c r="S226" s="127"/>
    </row>
    <row r="227" spans="2:19" x14ac:dyDescent="0.25">
      <c r="B227" s="103" t="s">
        <v>592</v>
      </c>
      <c r="C227" s="127" t="s">
        <v>593</v>
      </c>
      <c r="D227" s="66" t="s">
        <v>64</v>
      </c>
      <c r="E227" s="66" t="s">
        <v>65</v>
      </c>
      <c r="F227" s="67">
        <v>1670788522214</v>
      </c>
      <c r="G227" s="66" t="s">
        <v>64</v>
      </c>
      <c r="H227" s="66" t="s">
        <v>64</v>
      </c>
      <c r="I227" s="66" t="s">
        <v>65</v>
      </c>
      <c r="J227" s="66" t="s">
        <v>66</v>
      </c>
      <c r="K227" s="68">
        <v>0</v>
      </c>
      <c r="L227" s="68">
        <v>0</v>
      </c>
      <c r="M227" s="68">
        <v>0</v>
      </c>
      <c r="N227" s="68" t="s">
        <v>67</v>
      </c>
      <c r="O227" s="68">
        <v>0</v>
      </c>
      <c r="P227" s="68" t="s">
        <v>68</v>
      </c>
      <c r="Q227" s="68" t="s">
        <v>68</v>
      </c>
      <c r="R227" s="103"/>
      <c r="S227" s="127"/>
    </row>
    <row r="228" spans="2:19" x14ac:dyDescent="0.25">
      <c r="B228" s="103" t="s">
        <v>594</v>
      </c>
      <c r="C228" s="127" t="s">
        <v>595</v>
      </c>
      <c r="D228" s="66" t="s">
        <v>65</v>
      </c>
      <c r="E228" s="66" t="s">
        <v>64</v>
      </c>
      <c r="F228" s="67">
        <v>1686990010101</v>
      </c>
      <c r="G228" s="66" t="s">
        <v>64</v>
      </c>
      <c r="H228" s="66" t="s">
        <v>64</v>
      </c>
      <c r="I228" s="66" t="s">
        <v>65</v>
      </c>
      <c r="J228" s="66" t="s">
        <v>66</v>
      </c>
      <c r="K228" s="68">
        <v>0</v>
      </c>
      <c r="L228" s="68">
        <v>0</v>
      </c>
      <c r="M228" s="68">
        <v>0</v>
      </c>
      <c r="N228" s="68" t="s">
        <v>67</v>
      </c>
      <c r="O228" s="68">
        <v>0</v>
      </c>
      <c r="P228" s="68" t="s">
        <v>68</v>
      </c>
      <c r="Q228" s="68" t="s">
        <v>68</v>
      </c>
      <c r="R228" s="103"/>
      <c r="S228" s="127"/>
    </row>
    <row r="229" spans="2:19" x14ac:dyDescent="0.25">
      <c r="B229" s="103" t="s">
        <v>596</v>
      </c>
      <c r="C229" s="127" t="s">
        <v>597</v>
      </c>
      <c r="D229" s="66" t="s">
        <v>65</v>
      </c>
      <c r="E229" s="66" t="s">
        <v>64</v>
      </c>
      <c r="F229" s="67">
        <v>2704241480101</v>
      </c>
      <c r="G229" s="66" t="s">
        <v>64</v>
      </c>
      <c r="H229" s="66" t="s">
        <v>64</v>
      </c>
      <c r="I229" s="66" t="s">
        <v>65</v>
      </c>
      <c r="J229" s="66" t="s">
        <v>66</v>
      </c>
      <c r="K229" s="68">
        <v>0</v>
      </c>
      <c r="L229" s="68">
        <v>0</v>
      </c>
      <c r="M229" s="68">
        <v>0</v>
      </c>
      <c r="N229" s="68" t="s">
        <v>67</v>
      </c>
      <c r="O229" s="68">
        <v>0</v>
      </c>
      <c r="P229" s="68" t="s">
        <v>68</v>
      </c>
      <c r="Q229" s="68" t="s">
        <v>68</v>
      </c>
      <c r="R229" s="103"/>
      <c r="S229" s="127"/>
    </row>
    <row r="230" spans="2:19" x14ac:dyDescent="0.25">
      <c r="B230" s="103" t="s">
        <v>598</v>
      </c>
      <c r="C230" s="127" t="s">
        <v>599</v>
      </c>
      <c r="D230" s="66" t="s">
        <v>64</v>
      </c>
      <c r="E230" s="66" t="s">
        <v>65</v>
      </c>
      <c r="F230" s="67">
        <v>1909063080101</v>
      </c>
      <c r="G230" s="66" t="s">
        <v>64</v>
      </c>
      <c r="H230" s="66" t="s">
        <v>64</v>
      </c>
      <c r="I230" s="66" t="s">
        <v>65</v>
      </c>
      <c r="J230" s="66" t="s">
        <v>66</v>
      </c>
      <c r="K230" s="68">
        <v>0</v>
      </c>
      <c r="L230" s="68">
        <v>0</v>
      </c>
      <c r="M230" s="68">
        <v>0</v>
      </c>
      <c r="N230" s="68" t="s">
        <v>67</v>
      </c>
      <c r="O230" s="68">
        <v>0</v>
      </c>
      <c r="P230" s="68" t="s">
        <v>68</v>
      </c>
      <c r="Q230" s="68" t="s">
        <v>68</v>
      </c>
      <c r="R230" s="103"/>
      <c r="S230" s="127"/>
    </row>
    <row r="231" spans="2:19" x14ac:dyDescent="0.25">
      <c r="B231" s="103" t="s">
        <v>600</v>
      </c>
      <c r="C231" s="127" t="s">
        <v>601</v>
      </c>
      <c r="D231" s="66" t="s">
        <v>65</v>
      </c>
      <c r="E231" s="66" t="s">
        <v>64</v>
      </c>
      <c r="F231" s="67">
        <v>2992195850101</v>
      </c>
      <c r="G231" s="66" t="s">
        <v>64</v>
      </c>
      <c r="H231" s="66" t="s">
        <v>65</v>
      </c>
      <c r="I231" s="66" t="s">
        <v>66</v>
      </c>
      <c r="J231" s="66" t="s">
        <v>66</v>
      </c>
      <c r="K231" s="68">
        <v>0</v>
      </c>
      <c r="L231" s="68">
        <v>0</v>
      </c>
      <c r="M231" s="68">
        <v>0</v>
      </c>
      <c r="N231" s="68" t="s">
        <v>67</v>
      </c>
      <c r="O231" s="68">
        <v>0</v>
      </c>
      <c r="P231" s="68" t="s">
        <v>68</v>
      </c>
      <c r="Q231" s="68" t="s">
        <v>68</v>
      </c>
      <c r="R231" s="103"/>
      <c r="S231" s="127"/>
    </row>
    <row r="232" spans="2:19" x14ac:dyDescent="0.25">
      <c r="B232" s="103" t="s">
        <v>568</v>
      </c>
      <c r="C232" s="127" t="s">
        <v>569</v>
      </c>
      <c r="D232" s="66" t="s">
        <v>65</v>
      </c>
      <c r="E232" s="66" t="s">
        <v>64</v>
      </c>
      <c r="F232" s="67">
        <v>1728528380101</v>
      </c>
      <c r="G232" s="66" t="s">
        <v>64</v>
      </c>
      <c r="H232" s="66" t="s">
        <v>65</v>
      </c>
      <c r="I232" s="66" t="s">
        <v>66</v>
      </c>
      <c r="J232" s="66" t="s">
        <v>66</v>
      </c>
      <c r="K232" s="68">
        <v>0</v>
      </c>
      <c r="L232" s="68">
        <v>0</v>
      </c>
      <c r="M232" s="68">
        <v>0</v>
      </c>
      <c r="N232" s="68" t="s">
        <v>67</v>
      </c>
      <c r="O232" s="68">
        <v>0</v>
      </c>
      <c r="P232" s="68" t="s">
        <v>68</v>
      </c>
      <c r="Q232" s="68" t="s">
        <v>68</v>
      </c>
      <c r="R232" s="103"/>
      <c r="S232" s="127"/>
    </row>
    <row r="233" spans="2:19" x14ac:dyDescent="0.25">
      <c r="B233" s="103" t="s">
        <v>570</v>
      </c>
      <c r="C233" s="127" t="s">
        <v>571</v>
      </c>
      <c r="D233" s="66" t="s">
        <v>64</v>
      </c>
      <c r="E233" s="66" t="s">
        <v>65</v>
      </c>
      <c r="F233" s="67">
        <v>2235602000108</v>
      </c>
      <c r="G233" s="66" t="s">
        <v>64</v>
      </c>
      <c r="H233" s="66" t="s">
        <v>65</v>
      </c>
      <c r="I233" s="66" t="s">
        <v>66</v>
      </c>
      <c r="J233" s="66" t="s">
        <v>66</v>
      </c>
      <c r="K233" s="68">
        <v>0</v>
      </c>
      <c r="L233" s="68">
        <v>0</v>
      </c>
      <c r="M233" s="68">
        <v>0</v>
      </c>
      <c r="N233" s="68" t="s">
        <v>67</v>
      </c>
      <c r="O233" s="68">
        <v>0</v>
      </c>
      <c r="P233" s="68" t="s">
        <v>68</v>
      </c>
      <c r="Q233" s="68" t="s">
        <v>68</v>
      </c>
      <c r="R233" s="103"/>
      <c r="S233" s="127"/>
    </row>
    <row r="234" spans="2:19" x14ac:dyDescent="0.25">
      <c r="B234" s="103" t="s">
        <v>602</v>
      </c>
      <c r="C234" s="127" t="s">
        <v>603</v>
      </c>
      <c r="D234" s="66" t="s">
        <v>64</v>
      </c>
      <c r="E234" s="66" t="s">
        <v>65</v>
      </c>
      <c r="F234" s="67">
        <v>2525762170101</v>
      </c>
      <c r="G234" s="66" t="s">
        <v>64</v>
      </c>
      <c r="H234" s="66" t="s">
        <v>64</v>
      </c>
      <c r="I234" s="66" t="s">
        <v>65</v>
      </c>
      <c r="J234" s="66" t="s">
        <v>66</v>
      </c>
      <c r="K234" s="68">
        <v>0</v>
      </c>
      <c r="L234" s="68">
        <v>0</v>
      </c>
      <c r="M234" s="68">
        <v>0</v>
      </c>
      <c r="N234" s="68" t="s">
        <v>67</v>
      </c>
      <c r="O234" s="68">
        <v>0</v>
      </c>
      <c r="P234" s="68" t="s">
        <v>68</v>
      </c>
      <c r="Q234" s="68" t="s">
        <v>68</v>
      </c>
      <c r="R234" s="103"/>
      <c r="S234" s="127"/>
    </row>
    <row r="235" spans="2:19" x14ac:dyDescent="0.25">
      <c r="B235" s="103" t="s">
        <v>604</v>
      </c>
      <c r="C235" s="127" t="s">
        <v>605</v>
      </c>
      <c r="D235" s="66" t="s">
        <v>64</v>
      </c>
      <c r="E235" s="66" t="s">
        <v>65</v>
      </c>
      <c r="F235" s="67">
        <v>2400967620101</v>
      </c>
      <c r="G235" s="66" t="s">
        <v>64</v>
      </c>
      <c r="H235" s="66" t="s">
        <v>64</v>
      </c>
      <c r="I235" s="66" t="s">
        <v>65</v>
      </c>
      <c r="J235" s="66" t="s">
        <v>66</v>
      </c>
      <c r="K235" s="68">
        <v>0</v>
      </c>
      <c r="L235" s="68">
        <v>0</v>
      </c>
      <c r="M235" s="68">
        <v>0</v>
      </c>
      <c r="N235" s="68" t="s">
        <v>67</v>
      </c>
      <c r="O235" s="68">
        <v>0</v>
      </c>
      <c r="P235" s="68" t="s">
        <v>68</v>
      </c>
      <c r="Q235" s="68" t="s">
        <v>68</v>
      </c>
      <c r="R235" s="103"/>
      <c r="S235" s="127"/>
    </row>
    <row r="236" spans="2:19" x14ac:dyDescent="0.25">
      <c r="B236" s="103" t="s">
        <v>606</v>
      </c>
      <c r="C236" s="127" t="s">
        <v>607</v>
      </c>
      <c r="D236" s="66" t="s">
        <v>65</v>
      </c>
      <c r="E236" s="66" t="s">
        <v>64</v>
      </c>
      <c r="F236" s="67">
        <v>2315810920101</v>
      </c>
      <c r="G236" s="66" t="s">
        <v>64</v>
      </c>
      <c r="H236" s="66" t="s">
        <v>64</v>
      </c>
      <c r="I236" s="66" t="s">
        <v>65</v>
      </c>
      <c r="J236" s="66" t="s">
        <v>66</v>
      </c>
      <c r="K236" s="68">
        <v>0</v>
      </c>
      <c r="L236" s="68">
        <v>0</v>
      </c>
      <c r="M236" s="68">
        <v>0</v>
      </c>
      <c r="N236" s="68" t="s">
        <v>67</v>
      </c>
      <c r="O236" s="68">
        <v>0</v>
      </c>
      <c r="P236" s="68" t="s">
        <v>68</v>
      </c>
      <c r="Q236" s="68" t="s">
        <v>68</v>
      </c>
      <c r="R236" s="103"/>
      <c r="S236" s="127"/>
    </row>
    <row r="237" spans="2:19" x14ac:dyDescent="0.25">
      <c r="B237" s="103" t="s">
        <v>608</v>
      </c>
      <c r="C237" s="127" t="s">
        <v>609</v>
      </c>
      <c r="D237" s="66" t="s">
        <v>65</v>
      </c>
      <c r="E237" s="66" t="s">
        <v>64</v>
      </c>
      <c r="F237" s="67">
        <v>1969398950101</v>
      </c>
      <c r="G237" s="66" t="s">
        <v>64</v>
      </c>
      <c r="H237" s="66" t="s">
        <v>64</v>
      </c>
      <c r="I237" s="66" t="s">
        <v>65</v>
      </c>
      <c r="J237" s="66" t="s">
        <v>66</v>
      </c>
      <c r="K237" s="68">
        <v>0</v>
      </c>
      <c r="L237" s="68">
        <v>0</v>
      </c>
      <c r="M237" s="68">
        <v>0</v>
      </c>
      <c r="N237" s="68" t="s">
        <v>67</v>
      </c>
      <c r="O237" s="68">
        <v>0</v>
      </c>
      <c r="P237" s="68" t="s">
        <v>68</v>
      </c>
      <c r="Q237" s="68" t="s">
        <v>68</v>
      </c>
      <c r="R237" s="103"/>
      <c r="S237" s="127"/>
    </row>
    <row r="238" spans="2:19" x14ac:dyDescent="0.25">
      <c r="B238" s="103" t="s">
        <v>610</v>
      </c>
      <c r="C238" s="127" t="s">
        <v>611</v>
      </c>
      <c r="D238" s="66" t="s">
        <v>64</v>
      </c>
      <c r="E238" s="66" t="s">
        <v>65</v>
      </c>
      <c r="F238" s="67">
        <v>2546940710101</v>
      </c>
      <c r="G238" s="66" t="s">
        <v>64</v>
      </c>
      <c r="H238" s="66" t="s">
        <v>64</v>
      </c>
      <c r="I238" s="66" t="s">
        <v>65</v>
      </c>
      <c r="J238" s="66" t="s">
        <v>66</v>
      </c>
      <c r="K238" s="68">
        <v>0</v>
      </c>
      <c r="L238" s="68">
        <v>0</v>
      </c>
      <c r="M238" s="68">
        <v>0</v>
      </c>
      <c r="N238" s="68" t="s">
        <v>67</v>
      </c>
      <c r="O238" s="68">
        <v>0</v>
      </c>
      <c r="P238" s="68" t="s">
        <v>68</v>
      </c>
      <c r="Q238" s="68" t="s">
        <v>68</v>
      </c>
      <c r="R238" s="103"/>
      <c r="S238" s="127"/>
    </row>
    <row r="239" spans="2:19" x14ac:dyDescent="0.25">
      <c r="B239" s="103" t="s">
        <v>612</v>
      </c>
      <c r="C239" s="127" t="s">
        <v>613</v>
      </c>
      <c r="D239" s="66" t="s">
        <v>65</v>
      </c>
      <c r="E239" s="66" t="s">
        <v>64</v>
      </c>
      <c r="F239" s="67">
        <v>2376034890101</v>
      </c>
      <c r="G239" s="66" t="s">
        <v>64</v>
      </c>
      <c r="H239" s="66" t="s">
        <v>64</v>
      </c>
      <c r="I239" s="66" t="s">
        <v>65</v>
      </c>
      <c r="J239" s="66" t="s">
        <v>66</v>
      </c>
      <c r="K239" s="68">
        <v>0</v>
      </c>
      <c r="L239" s="68">
        <v>0</v>
      </c>
      <c r="M239" s="68">
        <v>0</v>
      </c>
      <c r="N239" s="68" t="s">
        <v>67</v>
      </c>
      <c r="O239" s="68">
        <v>0</v>
      </c>
      <c r="P239" s="68" t="s">
        <v>68</v>
      </c>
      <c r="Q239" s="68" t="s">
        <v>68</v>
      </c>
      <c r="R239" s="103"/>
      <c r="S239" s="127"/>
    </row>
    <row r="240" spans="2:19" x14ac:dyDescent="0.25">
      <c r="B240" s="103" t="s">
        <v>614</v>
      </c>
      <c r="C240" s="127" t="s">
        <v>615</v>
      </c>
      <c r="D240" s="66" t="s">
        <v>65</v>
      </c>
      <c r="E240" s="66" t="s">
        <v>64</v>
      </c>
      <c r="F240" s="67">
        <v>3091655550609</v>
      </c>
      <c r="G240" s="66" t="s">
        <v>64</v>
      </c>
      <c r="H240" s="66" t="s">
        <v>65</v>
      </c>
      <c r="I240" s="66" t="s">
        <v>66</v>
      </c>
      <c r="J240" s="66" t="s">
        <v>66</v>
      </c>
      <c r="K240" s="68">
        <v>0</v>
      </c>
      <c r="L240" s="68">
        <v>0</v>
      </c>
      <c r="M240" s="68">
        <v>0</v>
      </c>
      <c r="N240" s="68" t="s">
        <v>67</v>
      </c>
      <c r="O240" s="68">
        <v>0</v>
      </c>
      <c r="P240" s="68" t="s">
        <v>68</v>
      </c>
      <c r="Q240" s="68" t="s">
        <v>68</v>
      </c>
      <c r="R240" s="103"/>
      <c r="S240" s="127"/>
    </row>
    <row r="241" spans="2:19" x14ac:dyDescent="0.25">
      <c r="B241" s="103" t="s">
        <v>616</v>
      </c>
      <c r="C241" s="127" t="s">
        <v>617</v>
      </c>
      <c r="D241" s="66" t="s">
        <v>65</v>
      </c>
      <c r="E241" s="66" t="s">
        <v>64</v>
      </c>
      <c r="F241" s="67">
        <v>2489235870101</v>
      </c>
      <c r="G241" s="66" t="s">
        <v>64</v>
      </c>
      <c r="H241" s="66" t="s">
        <v>65</v>
      </c>
      <c r="I241" s="66" t="s">
        <v>66</v>
      </c>
      <c r="J241" s="66" t="s">
        <v>66</v>
      </c>
      <c r="K241" s="68">
        <v>0</v>
      </c>
      <c r="L241" s="68">
        <v>0</v>
      </c>
      <c r="M241" s="68">
        <v>0</v>
      </c>
      <c r="N241" s="68" t="s">
        <v>67</v>
      </c>
      <c r="O241" s="68">
        <v>0</v>
      </c>
      <c r="P241" s="68" t="s">
        <v>68</v>
      </c>
      <c r="Q241" s="68" t="s">
        <v>68</v>
      </c>
      <c r="R241" s="103"/>
      <c r="S241" s="127"/>
    </row>
    <row r="242" spans="2:19" x14ac:dyDescent="0.25">
      <c r="B242" s="103" t="s">
        <v>568</v>
      </c>
      <c r="C242" s="127" t="s">
        <v>569</v>
      </c>
      <c r="D242" s="66" t="s">
        <v>65</v>
      </c>
      <c r="E242" s="66" t="s">
        <v>64</v>
      </c>
      <c r="F242" s="67">
        <v>1728528380101</v>
      </c>
      <c r="G242" s="66" t="s">
        <v>64</v>
      </c>
      <c r="H242" s="66" t="s">
        <v>65</v>
      </c>
      <c r="I242" s="66" t="s">
        <v>66</v>
      </c>
      <c r="J242" s="66" t="s">
        <v>66</v>
      </c>
      <c r="K242" s="68">
        <v>0</v>
      </c>
      <c r="L242" s="68">
        <v>0</v>
      </c>
      <c r="M242" s="68">
        <v>0</v>
      </c>
      <c r="N242" s="68" t="s">
        <v>67</v>
      </c>
      <c r="O242" s="68">
        <v>0</v>
      </c>
      <c r="P242" s="68" t="s">
        <v>68</v>
      </c>
      <c r="Q242" s="68" t="s">
        <v>68</v>
      </c>
      <c r="R242" s="103"/>
      <c r="S242" s="127"/>
    </row>
    <row r="243" spans="2:19" x14ac:dyDescent="0.25">
      <c r="B243" s="103" t="s">
        <v>570</v>
      </c>
      <c r="C243" s="127" t="s">
        <v>571</v>
      </c>
      <c r="D243" s="66" t="s">
        <v>64</v>
      </c>
      <c r="E243" s="66" t="s">
        <v>65</v>
      </c>
      <c r="F243" s="67">
        <v>2235602000108</v>
      </c>
      <c r="G243" s="66" t="s">
        <v>64</v>
      </c>
      <c r="H243" s="66" t="s">
        <v>65</v>
      </c>
      <c r="I243" s="66" t="s">
        <v>66</v>
      </c>
      <c r="J243" s="66" t="s">
        <v>66</v>
      </c>
      <c r="K243" s="68">
        <v>0</v>
      </c>
      <c r="L243" s="68">
        <v>0</v>
      </c>
      <c r="M243" s="68">
        <v>0</v>
      </c>
      <c r="N243" s="68" t="s">
        <v>67</v>
      </c>
      <c r="O243" s="68">
        <v>0</v>
      </c>
      <c r="P243" s="68" t="s">
        <v>68</v>
      </c>
      <c r="Q243" s="68" t="s">
        <v>68</v>
      </c>
      <c r="R243" s="103"/>
      <c r="S243" s="127"/>
    </row>
    <row r="244" spans="2:19" x14ac:dyDescent="0.25">
      <c r="B244" s="103" t="s">
        <v>581</v>
      </c>
      <c r="C244" s="127" t="s">
        <v>528</v>
      </c>
      <c r="D244" s="66" t="s">
        <v>64</v>
      </c>
      <c r="E244" s="66" t="s">
        <v>65</v>
      </c>
      <c r="F244" s="67">
        <v>1788557070101</v>
      </c>
      <c r="G244" s="66" t="s">
        <v>64</v>
      </c>
      <c r="H244" s="66" t="s">
        <v>64</v>
      </c>
      <c r="I244" s="66" t="s">
        <v>66</v>
      </c>
      <c r="J244" s="66" t="s">
        <v>65</v>
      </c>
      <c r="K244" s="68">
        <v>0</v>
      </c>
      <c r="L244" s="68">
        <v>0</v>
      </c>
      <c r="M244" s="68">
        <v>0</v>
      </c>
      <c r="N244" s="68" t="s">
        <v>67</v>
      </c>
      <c r="O244" s="68">
        <v>0</v>
      </c>
      <c r="P244" s="68" t="s">
        <v>68</v>
      </c>
      <c r="Q244" s="68" t="s">
        <v>68</v>
      </c>
      <c r="R244" s="103"/>
      <c r="S244" s="127"/>
    </row>
    <row r="245" spans="2:19" x14ac:dyDescent="0.25">
      <c r="B245" s="103" t="s">
        <v>582</v>
      </c>
      <c r="C245" s="127" t="s">
        <v>583</v>
      </c>
      <c r="D245" s="66" t="s">
        <v>64</v>
      </c>
      <c r="E245" s="66" t="s">
        <v>65</v>
      </c>
      <c r="F245" s="67">
        <v>2702157940101</v>
      </c>
      <c r="G245" s="66" t="s">
        <v>64</v>
      </c>
      <c r="H245" s="66" t="s">
        <v>64</v>
      </c>
      <c r="I245" s="66" t="s">
        <v>65</v>
      </c>
      <c r="J245" s="66" t="s">
        <v>66</v>
      </c>
      <c r="K245" s="68">
        <v>0</v>
      </c>
      <c r="L245" s="68">
        <v>0</v>
      </c>
      <c r="M245" s="68">
        <v>0</v>
      </c>
      <c r="N245" s="68" t="s">
        <v>67</v>
      </c>
      <c r="O245" s="68">
        <v>0</v>
      </c>
      <c r="P245" s="68" t="s">
        <v>68</v>
      </c>
      <c r="Q245" s="68" t="s">
        <v>68</v>
      </c>
      <c r="R245" s="103"/>
      <c r="S245" s="127"/>
    </row>
    <row r="246" spans="2:19" x14ac:dyDescent="0.25">
      <c r="B246" s="103" t="s">
        <v>618</v>
      </c>
      <c r="C246" s="127" t="s">
        <v>516</v>
      </c>
      <c r="D246" s="66" t="s">
        <v>65</v>
      </c>
      <c r="E246" s="66" t="s">
        <v>64</v>
      </c>
      <c r="F246" s="67">
        <v>1793766830101</v>
      </c>
      <c r="G246" s="66" t="s">
        <v>64</v>
      </c>
      <c r="H246" s="66" t="s">
        <v>64</v>
      </c>
      <c r="I246" s="66" t="s">
        <v>66</v>
      </c>
      <c r="J246" s="66" t="s">
        <v>65</v>
      </c>
      <c r="K246" s="68">
        <v>0</v>
      </c>
      <c r="L246" s="68">
        <v>0</v>
      </c>
      <c r="M246" s="68">
        <v>0</v>
      </c>
      <c r="N246" s="68" t="s">
        <v>67</v>
      </c>
      <c r="O246" s="68">
        <v>0</v>
      </c>
      <c r="P246" s="68" t="s">
        <v>68</v>
      </c>
      <c r="Q246" s="68" t="s">
        <v>68</v>
      </c>
      <c r="R246" s="103"/>
      <c r="S246" s="127"/>
    </row>
    <row r="247" spans="2:19" x14ac:dyDescent="0.25">
      <c r="B247" s="103" t="s">
        <v>523</v>
      </c>
      <c r="C247" s="127" t="s">
        <v>619</v>
      </c>
      <c r="D247" s="66" t="s">
        <v>65</v>
      </c>
      <c r="E247" s="66" t="s">
        <v>64</v>
      </c>
      <c r="F247" s="67">
        <v>2373831280101</v>
      </c>
      <c r="G247" s="66" t="s">
        <v>64</v>
      </c>
      <c r="H247" s="66" t="s">
        <v>64</v>
      </c>
      <c r="I247" s="66" t="s">
        <v>65</v>
      </c>
      <c r="J247" s="66" t="s">
        <v>66</v>
      </c>
      <c r="K247" s="68">
        <v>0</v>
      </c>
      <c r="L247" s="68">
        <v>0</v>
      </c>
      <c r="M247" s="68">
        <v>0</v>
      </c>
      <c r="N247" s="68" t="s">
        <v>67</v>
      </c>
      <c r="O247" s="68">
        <v>0</v>
      </c>
      <c r="P247" s="68" t="s">
        <v>68</v>
      </c>
      <c r="Q247" s="68" t="s">
        <v>68</v>
      </c>
      <c r="R247" s="103"/>
      <c r="S247" s="127"/>
    </row>
    <row r="248" spans="2:19" x14ac:dyDescent="0.25">
      <c r="B248" s="103" t="s">
        <v>620</v>
      </c>
      <c r="C248" s="127" t="s">
        <v>621</v>
      </c>
      <c r="D248" s="66" t="s">
        <v>64</v>
      </c>
      <c r="E248" s="66" t="s">
        <v>65</v>
      </c>
      <c r="F248" s="67">
        <v>1583970530101</v>
      </c>
      <c r="G248" s="66" t="s">
        <v>64</v>
      </c>
      <c r="H248" s="66" t="s">
        <v>64</v>
      </c>
      <c r="I248" s="66" t="s">
        <v>65</v>
      </c>
      <c r="J248" s="66" t="s">
        <v>66</v>
      </c>
      <c r="K248" s="68">
        <v>0</v>
      </c>
      <c r="L248" s="68">
        <v>0</v>
      </c>
      <c r="M248" s="68">
        <v>0</v>
      </c>
      <c r="N248" s="68" t="s">
        <v>67</v>
      </c>
      <c r="O248" s="68">
        <v>0</v>
      </c>
      <c r="P248" s="68" t="s">
        <v>68</v>
      </c>
      <c r="Q248" s="68" t="s">
        <v>68</v>
      </c>
      <c r="R248" s="103"/>
      <c r="S248" s="127"/>
    </row>
    <row r="249" spans="2:19" x14ac:dyDescent="0.25">
      <c r="B249" s="103" t="s">
        <v>622</v>
      </c>
      <c r="C249" s="127" t="s">
        <v>623</v>
      </c>
      <c r="D249" s="66" t="s">
        <v>64</v>
      </c>
      <c r="E249" s="66" t="s">
        <v>65</v>
      </c>
      <c r="F249" s="67">
        <v>2589118830101</v>
      </c>
      <c r="G249" s="66" t="s">
        <v>64</v>
      </c>
      <c r="H249" s="66" t="s">
        <v>64</v>
      </c>
      <c r="I249" s="66" t="s">
        <v>65</v>
      </c>
      <c r="J249" s="66" t="s">
        <v>66</v>
      </c>
      <c r="K249" s="68">
        <v>0</v>
      </c>
      <c r="L249" s="68">
        <v>0</v>
      </c>
      <c r="M249" s="68">
        <v>0</v>
      </c>
      <c r="N249" s="68" t="s">
        <v>67</v>
      </c>
      <c r="O249" s="68">
        <v>0</v>
      </c>
      <c r="P249" s="68" t="s">
        <v>68</v>
      </c>
      <c r="Q249" s="68" t="s">
        <v>68</v>
      </c>
      <c r="R249" s="103"/>
      <c r="S249" s="127"/>
    </row>
    <row r="250" spans="2:19" x14ac:dyDescent="0.25">
      <c r="B250" s="103" t="s">
        <v>624</v>
      </c>
      <c r="C250" s="127" t="s">
        <v>625</v>
      </c>
      <c r="D250" s="66" t="s">
        <v>65</v>
      </c>
      <c r="E250" s="66" t="s">
        <v>64</v>
      </c>
      <c r="F250" s="67">
        <v>2541747280101</v>
      </c>
      <c r="G250" s="66" t="s">
        <v>64</v>
      </c>
      <c r="H250" s="66" t="s">
        <v>64</v>
      </c>
      <c r="I250" s="66" t="s">
        <v>65</v>
      </c>
      <c r="J250" s="66" t="s">
        <v>66</v>
      </c>
      <c r="K250" s="68">
        <v>0</v>
      </c>
      <c r="L250" s="68">
        <v>0</v>
      </c>
      <c r="M250" s="68">
        <v>0</v>
      </c>
      <c r="N250" s="68" t="s">
        <v>67</v>
      </c>
      <c r="O250" s="68">
        <v>0</v>
      </c>
      <c r="P250" s="68" t="s">
        <v>68</v>
      </c>
      <c r="Q250" s="68" t="s">
        <v>68</v>
      </c>
      <c r="R250" s="103"/>
      <c r="S250" s="127"/>
    </row>
    <row r="251" spans="2:19" x14ac:dyDescent="0.25">
      <c r="B251" s="103" t="s">
        <v>626</v>
      </c>
      <c r="C251" s="127" t="s">
        <v>627</v>
      </c>
      <c r="D251" s="66" t="s">
        <v>65</v>
      </c>
      <c r="E251" s="66" t="s">
        <v>64</v>
      </c>
      <c r="F251" s="67">
        <v>1725991130505</v>
      </c>
      <c r="G251" s="66" t="s">
        <v>64</v>
      </c>
      <c r="H251" s="66" t="s">
        <v>64</v>
      </c>
      <c r="I251" s="66" t="s">
        <v>65</v>
      </c>
      <c r="J251" s="66" t="s">
        <v>66</v>
      </c>
      <c r="K251" s="68">
        <v>0</v>
      </c>
      <c r="L251" s="68">
        <v>0</v>
      </c>
      <c r="M251" s="68">
        <v>0</v>
      </c>
      <c r="N251" s="68" t="s">
        <v>67</v>
      </c>
      <c r="O251" s="68">
        <v>0</v>
      </c>
      <c r="P251" s="68" t="s">
        <v>68</v>
      </c>
      <c r="Q251" s="68" t="s">
        <v>68</v>
      </c>
      <c r="R251" s="103"/>
      <c r="S251" s="127"/>
    </row>
    <row r="252" spans="2:19" x14ac:dyDescent="0.25">
      <c r="B252" s="103" t="s">
        <v>566</v>
      </c>
      <c r="C252" s="127" t="s">
        <v>567</v>
      </c>
      <c r="D252" s="66" t="s">
        <v>65</v>
      </c>
      <c r="E252" s="66" t="s">
        <v>64</v>
      </c>
      <c r="F252" s="67">
        <v>2411483801901</v>
      </c>
      <c r="G252" s="66" t="s">
        <v>64</v>
      </c>
      <c r="H252" s="66" t="s">
        <v>64</v>
      </c>
      <c r="I252" s="66" t="s">
        <v>66</v>
      </c>
      <c r="J252" s="66" t="s">
        <v>65</v>
      </c>
      <c r="K252" s="68">
        <v>0</v>
      </c>
      <c r="L252" s="68">
        <v>0</v>
      </c>
      <c r="M252" s="68">
        <v>0</v>
      </c>
      <c r="N252" s="68" t="s">
        <v>67</v>
      </c>
      <c r="O252" s="68">
        <v>0</v>
      </c>
      <c r="P252" s="68" t="s">
        <v>68</v>
      </c>
      <c r="Q252" s="68" t="s">
        <v>68</v>
      </c>
      <c r="R252" s="103"/>
      <c r="S252" s="127"/>
    </row>
    <row r="253" spans="2:19" x14ac:dyDescent="0.25">
      <c r="B253" s="103" t="s">
        <v>568</v>
      </c>
      <c r="C253" s="127" t="s">
        <v>569</v>
      </c>
      <c r="D253" s="66" t="s">
        <v>65</v>
      </c>
      <c r="E253" s="66" t="s">
        <v>64</v>
      </c>
      <c r="F253" s="67">
        <v>1728528380101</v>
      </c>
      <c r="G253" s="66" t="s">
        <v>64</v>
      </c>
      <c r="H253" s="66" t="s">
        <v>65</v>
      </c>
      <c r="I253" s="66" t="s">
        <v>66</v>
      </c>
      <c r="J253" s="66" t="s">
        <v>66</v>
      </c>
      <c r="K253" s="68">
        <v>0</v>
      </c>
      <c r="L253" s="68">
        <v>0</v>
      </c>
      <c r="M253" s="68">
        <v>0</v>
      </c>
      <c r="N253" s="68" t="s">
        <v>67</v>
      </c>
      <c r="O253" s="68">
        <v>0</v>
      </c>
      <c r="P253" s="68" t="s">
        <v>68</v>
      </c>
      <c r="Q253" s="68" t="s">
        <v>68</v>
      </c>
      <c r="R253" s="103"/>
      <c r="S253" s="127"/>
    </row>
    <row r="254" spans="2:19" x14ac:dyDescent="0.25">
      <c r="B254" s="103" t="s">
        <v>570</v>
      </c>
      <c r="C254" s="127" t="s">
        <v>571</v>
      </c>
      <c r="D254" s="66" t="s">
        <v>64</v>
      </c>
      <c r="E254" s="66" t="s">
        <v>65</v>
      </c>
      <c r="F254" s="67">
        <v>2235602000108</v>
      </c>
      <c r="G254" s="66" t="s">
        <v>64</v>
      </c>
      <c r="H254" s="66" t="s">
        <v>65</v>
      </c>
      <c r="I254" s="66" t="s">
        <v>66</v>
      </c>
      <c r="J254" s="66" t="s">
        <v>66</v>
      </c>
      <c r="K254" s="68">
        <v>0</v>
      </c>
      <c r="L254" s="68">
        <v>0</v>
      </c>
      <c r="M254" s="68">
        <v>0</v>
      </c>
      <c r="N254" s="68" t="s">
        <v>67</v>
      </c>
      <c r="O254" s="68">
        <v>0</v>
      </c>
      <c r="P254" s="68" t="s">
        <v>68</v>
      </c>
      <c r="Q254" s="68" t="s">
        <v>68</v>
      </c>
      <c r="R254" s="103"/>
      <c r="S254" s="127"/>
    </row>
    <row r="255" spans="2:19" x14ac:dyDescent="0.25">
      <c r="B255" s="103" t="s">
        <v>628</v>
      </c>
      <c r="C255" s="127" t="s">
        <v>629</v>
      </c>
      <c r="D255" s="66" t="s">
        <v>65</v>
      </c>
      <c r="E255" s="66" t="s">
        <v>64</v>
      </c>
      <c r="F255" s="67">
        <v>2196580640109</v>
      </c>
      <c r="G255" s="66" t="s">
        <v>64</v>
      </c>
      <c r="H255" s="66" t="s">
        <v>64</v>
      </c>
      <c r="I255" s="66" t="s">
        <v>65</v>
      </c>
      <c r="J255" s="66" t="s">
        <v>66</v>
      </c>
      <c r="K255" s="68">
        <v>0</v>
      </c>
      <c r="L255" s="68">
        <v>0</v>
      </c>
      <c r="M255" s="68">
        <v>0</v>
      </c>
      <c r="N255" s="68" t="s">
        <v>67</v>
      </c>
      <c r="O255" s="68">
        <v>0</v>
      </c>
      <c r="P255" s="68" t="s">
        <v>68</v>
      </c>
      <c r="Q255" s="68" t="s">
        <v>68</v>
      </c>
      <c r="R255" s="103"/>
      <c r="S255" s="127"/>
    </row>
    <row r="256" spans="2:19" x14ac:dyDescent="0.25">
      <c r="B256" s="103" t="s">
        <v>630</v>
      </c>
      <c r="C256" s="127" t="s">
        <v>631</v>
      </c>
      <c r="D256" s="66" t="s">
        <v>64</v>
      </c>
      <c r="E256" s="66" t="s">
        <v>65</v>
      </c>
      <c r="F256" s="67">
        <v>1969609830102</v>
      </c>
      <c r="G256" s="66" t="s">
        <v>64</v>
      </c>
      <c r="H256" s="66" t="s">
        <v>64</v>
      </c>
      <c r="I256" s="66" t="s">
        <v>65</v>
      </c>
      <c r="J256" s="66" t="s">
        <v>66</v>
      </c>
      <c r="K256" s="68">
        <v>0</v>
      </c>
      <c r="L256" s="68">
        <v>0</v>
      </c>
      <c r="M256" s="68">
        <v>0</v>
      </c>
      <c r="N256" s="68" t="s">
        <v>67</v>
      </c>
      <c r="O256" s="68">
        <v>0</v>
      </c>
      <c r="P256" s="68" t="s">
        <v>68</v>
      </c>
      <c r="Q256" s="68" t="s">
        <v>68</v>
      </c>
      <c r="R256" s="103"/>
      <c r="S256" s="127"/>
    </row>
    <row r="257" spans="2:19" x14ac:dyDescent="0.25">
      <c r="B257" s="103" t="s">
        <v>566</v>
      </c>
      <c r="C257" s="127" t="s">
        <v>567</v>
      </c>
      <c r="D257" s="66" t="s">
        <v>65</v>
      </c>
      <c r="E257" s="66" t="s">
        <v>64</v>
      </c>
      <c r="F257" s="67">
        <v>2411483801901</v>
      </c>
      <c r="G257" s="66" t="s">
        <v>64</v>
      </c>
      <c r="H257" s="66" t="s">
        <v>64</v>
      </c>
      <c r="I257" s="66" t="s">
        <v>66</v>
      </c>
      <c r="J257" s="66" t="s">
        <v>65</v>
      </c>
      <c r="K257" s="68">
        <v>0</v>
      </c>
      <c r="L257" s="68">
        <v>0</v>
      </c>
      <c r="M257" s="68">
        <v>0</v>
      </c>
      <c r="N257" s="68" t="s">
        <v>67</v>
      </c>
      <c r="O257" s="68">
        <v>0</v>
      </c>
      <c r="P257" s="68" t="s">
        <v>68</v>
      </c>
      <c r="Q257" s="68" t="s">
        <v>68</v>
      </c>
      <c r="R257" s="103"/>
      <c r="S257" s="127"/>
    </row>
    <row r="258" spans="2:19" x14ac:dyDescent="0.25">
      <c r="B258" s="103" t="s">
        <v>566</v>
      </c>
      <c r="C258" s="127" t="s">
        <v>567</v>
      </c>
      <c r="D258" s="66" t="s">
        <v>65</v>
      </c>
      <c r="E258" s="66" t="s">
        <v>64</v>
      </c>
      <c r="F258" s="67">
        <v>2411483801901</v>
      </c>
      <c r="G258" s="66" t="s">
        <v>64</v>
      </c>
      <c r="H258" s="66" t="s">
        <v>64</v>
      </c>
      <c r="I258" s="66" t="s">
        <v>66</v>
      </c>
      <c r="J258" s="66" t="s">
        <v>65</v>
      </c>
      <c r="K258" s="68">
        <v>0</v>
      </c>
      <c r="L258" s="68">
        <v>0</v>
      </c>
      <c r="M258" s="68">
        <v>0</v>
      </c>
      <c r="N258" s="68" t="s">
        <v>67</v>
      </c>
      <c r="O258" s="68">
        <v>0</v>
      </c>
      <c r="P258" s="68" t="s">
        <v>68</v>
      </c>
      <c r="Q258" s="68" t="s">
        <v>68</v>
      </c>
      <c r="R258" s="103"/>
      <c r="S258" s="127"/>
    </row>
    <row r="259" spans="2:19" x14ac:dyDescent="0.25">
      <c r="B259" s="103" t="s">
        <v>568</v>
      </c>
      <c r="C259" s="127" t="s">
        <v>569</v>
      </c>
      <c r="D259" s="66" t="s">
        <v>65</v>
      </c>
      <c r="E259" s="66" t="s">
        <v>64</v>
      </c>
      <c r="F259" s="67">
        <v>1728528380101</v>
      </c>
      <c r="G259" s="66" t="s">
        <v>64</v>
      </c>
      <c r="H259" s="66" t="s">
        <v>65</v>
      </c>
      <c r="I259" s="66" t="s">
        <v>66</v>
      </c>
      <c r="J259" s="66" t="s">
        <v>66</v>
      </c>
      <c r="K259" s="68">
        <v>0</v>
      </c>
      <c r="L259" s="68">
        <v>0</v>
      </c>
      <c r="M259" s="68">
        <v>0</v>
      </c>
      <c r="N259" s="68" t="s">
        <v>67</v>
      </c>
      <c r="O259" s="68">
        <v>0</v>
      </c>
      <c r="P259" s="68" t="s">
        <v>68</v>
      </c>
      <c r="Q259" s="68" t="s">
        <v>68</v>
      </c>
      <c r="R259" s="103"/>
      <c r="S259" s="127"/>
    </row>
    <row r="260" spans="2:19" x14ac:dyDescent="0.25">
      <c r="B260" s="103" t="s">
        <v>570</v>
      </c>
      <c r="C260" s="127" t="s">
        <v>571</v>
      </c>
      <c r="D260" s="66" t="s">
        <v>64</v>
      </c>
      <c r="E260" s="66" t="s">
        <v>65</v>
      </c>
      <c r="F260" s="67">
        <v>2235602000108</v>
      </c>
      <c r="G260" s="66" t="s">
        <v>64</v>
      </c>
      <c r="H260" s="66" t="s">
        <v>65</v>
      </c>
      <c r="I260" s="66" t="s">
        <v>66</v>
      </c>
      <c r="J260" s="66" t="s">
        <v>66</v>
      </c>
      <c r="K260" s="68">
        <v>0</v>
      </c>
      <c r="L260" s="68">
        <v>0</v>
      </c>
      <c r="M260" s="68">
        <v>0</v>
      </c>
      <c r="N260" s="68" t="s">
        <v>67</v>
      </c>
      <c r="O260" s="68">
        <v>0</v>
      </c>
      <c r="P260" s="68" t="s">
        <v>68</v>
      </c>
      <c r="Q260" s="68" t="s">
        <v>68</v>
      </c>
      <c r="R260" s="103"/>
      <c r="S260" s="127"/>
    </row>
    <row r="261" spans="2:19" x14ac:dyDescent="0.25">
      <c r="B261" s="103" t="s">
        <v>523</v>
      </c>
      <c r="C261" s="127" t="s">
        <v>619</v>
      </c>
      <c r="D261" s="66" t="s">
        <v>65</v>
      </c>
      <c r="E261" s="66" t="s">
        <v>64</v>
      </c>
      <c r="F261" s="67">
        <v>2373831280101</v>
      </c>
      <c r="G261" s="66" t="s">
        <v>64</v>
      </c>
      <c r="H261" s="66" t="s">
        <v>64</v>
      </c>
      <c r="I261" s="66" t="s">
        <v>65</v>
      </c>
      <c r="J261" s="66" t="s">
        <v>66</v>
      </c>
      <c r="K261" s="68">
        <v>0</v>
      </c>
      <c r="L261" s="68">
        <v>0</v>
      </c>
      <c r="M261" s="68">
        <v>0</v>
      </c>
      <c r="N261" s="68" t="s">
        <v>67</v>
      </c>
      <c r="O261" s="68">
        <v>0</v>
      </c>
      <c r="P261" s="68" t="s">
        <v>68</v>
      </c>
      <c r="Q261" s="68" t="s">
        <v>68</v>
      </c>
      <c r="R261" s="103"/>
      <c r="S261" s="127"/>
    </row>
    <row r="262" spans="2:19" x14ac:dyDescent="0.25">
      <c r="B262" s="103" t="s">
        <v>632</v>
      </c>
      <c r="C262" s="127" t="s">
        <v>633</v>
      </c>
      <c r="D262" s="66" t="s">
        <v>65</v>
      </c>
      <c r="E262" s="66" t="s">
        <v>64</v>
      </c>
      <c r="F262" s="67">
        <v>1934018190101</v>
      </c>
      <c r="G262" s="66" t="s">
        <v>64</v>
      </c>
      <c r="H262" s="66" t="s">
        <v>64</v>
      </c>
      <c r="I262" s="66" t="s">
        <v>65</v>
      </c>
      <c r="J262" s="66" t="s">
        <v>66</v>
      </c>
      <c r="K262" s="68">
        <v>0</v>
      </c>
      <c r="L262" s="68">
        <v>0</v>
      </c>
      <c r="M262" s="68">
        <v>0</v>
      </c>
      <c r="N262" s="68" t="s">
        <v>67</v>
      </c>
      <c r="O262" s="68">
        <v>0</v>
      </c>
      <c r="P262" s="68" t="s">
        <v>68</v>
      </c>
      <c r="Q262" s="68" t="s">
        <v>68</v>
      </c>
      <c r="R262" s="103"/>
      <c r="S262" s="127"/>
    </row>
    <row r="263" spans="2:19" x14ac:dyDescent="0.25">
      <c r="B263" s="103" t="s">
        <v>566</v>
      </c>
      <c r="C263" s="127" t="s">
        <v>567</v>
      </c>
      <c r="D263" s="66" t="s">
        <v>65</v>
      </c>
      <c r="E263" s="66" t="s">
        <v>64</v>
      </c>
      <c r="F263" s="67">
        <v>2411483801901</v>
      </c>
      <c r="G263" s="66" t="s">
        <v>64</v>
      </c>
      <c r="H263" s="66" t="s">
        <v>64</v>
      </c>
      <c r="I263" s="66" t="s">
        <v>66</v>
      </c>
      <c r="J263" s="66" t="s">
        <v>65</v>
      </c>
      <c r="K263" s="68">
        <v>0</v>
      </c>
      <c r="L263" s="68">
        <v>0</v>
      </c>
      <c r="M263" s="68">
        <v>0</v>
      </c>
      <c r="N263" s="68" t="s">
        <v>67</v>
      </c>
      <c r="O263" s="68">
        <v>0</v>
      </c>
      <c r="P263" s="68" t="s">
        <v>68</v>
      </c>
      <c r="Q263" s="68" t="s">
        <v>68</v>
      </c>
      <c r="R263" s="103"/>
      <c r="S263" s="127"/>
    </row>
    <row r="264" spans="2:19" x14ac:dyDescent="0.25">
      <c r="B264" s="103" t="s">
        <v>568</v>
      </c>
      <c r="C264" s="127" t="s">
        <v>569</v>
      </c>
      <c r="D264" s="66" t="s">
        <v>65</v>
      </c>
      <c r="E264" s="66" t="s">
        <v>64</v>
      </c>
      <c r="F264" s="67">
        <v>1728528380101</v>
      </c>
      <c r="G264" s="66" t="s">
        <v>64</v>
      </c>
      <c r="H264" s="66" t="s">
        <v>65</v>
      </c>
      <c r="I264" s="66" t="s">
        <v>66</v>
      </c>
      <c r="J264" s="66" t="s">
        <v>66</v>
      </c>
      <c r="K264" s="68">
        <v>0</v>
      </c>
      <c r="L264" s="68">
        <v>0</v>
      </c>
      <c r="M264" s="68">
        <v>0</v>
      </c>
      <c r="N264" s="68" t="s">
        <v>67</v>
      </c>
      <c r="O264" s="68">
        <v>0</v>
      </c>
      <c r="P264" s="68" t="s">
        <v>68</v>
      </c>
      <c r="Q264" s="68" t="s">
        <v>68</v>
      </c>
      <c r="R264" s="103"/>
      <c r="S264" s="127"/>
    </row>
    <row r="265" spans="2:19" x14ac:dyDescent="0.25">
      <c r="B265" s="103" t="s">
        <v>570</v>
      </c>
      <c r="C265" s="127" t="s">
        <v>571</v>
      </c>
      <c r="D265" s="66" t="s">
        <v>64</v>
      </c>
      <c r="E265" s="66" t="s">
        <v>65</v>
      </c>
      <c r="F265" s="67">
        <v>2235602000108</v>
      </c>
      <c r="G265" s="66" t="s">
        <v>64</v>
      </c>
      <c r="H265" s="66" t="s">
        <v>65</v>
      </c>
      <c r="I265" s="66" t="s">
        <v>66</v>
      </c>
      <c r="J265" s="66" t="s">
        <v>66</v>
      </c>
      <c r="K265" s="68">
        <v>0</v>
      </c>
      <c r="L265" s="68">
        <v>0</v>
      </c>
      <c r="M265" s="68">
        <v>0</v>
      </c>
      <c r="N265" s="68" t="s">
        <v>67</v>
      </c>
      <c r="O265" s="68">
        <v>0</v>
      </c>
      <c r="P265" s="68" t="s">
        <v>68</v>
      </c>
      <c r="Q265" s="68" t="s">
        <v>68</v>
      </c>
      <c r="R265" s="103"/>
      <c r="S265" s="127"/>
    </row>
    <row r="266" spans="2:19" x14ac:dyDescent="0.25">
      <c r="B266" s="103" t="s">
        <v>634</v>
      </c>
      <c r="C266" s="127" t="s">
        <v>173</v>
      </c>
      <c r="D266" s="66" t="s">
        <v>64</v>
      </c>
      <c r="E266" s="66" t="s">
        <v>65</v>
      </c>
      <c r="F266" s="67">
        <v>2817591380101</v>
      </c>
      <c r="G266" s="66" t="s">
        <v>64</v>
      </c>
      <c r="H266" s="66" t="s">
        <v>65</v>
      </c>
      <c r="I266" s="66" t="s">
        <v>66</v>
      </c>
      <c r="J266" s="66" t="s">
        <v>66</v>
      </c>
      <c r="K266" s="68">
        <v>0</v>
      </c>
      <c r="L266" s="68">
        <v>0</v>
      </c>
      <c r="M266" s="68">
        <v>0</v>
      </c>
      <c r="N266" s="68" t="s">
        <v>67</v>
      </c>
      <c r="O266" s="68">
        <v>0</v>
      </c>
      <c r="P266" s="68" t="s">
        <v>68</v>
      </c>
      <c r="Q266" s="68" t="s">
        <v>68</v>
      </c>
      <c r="R266" s="103"/>
      <c r="S266" s="127"/>
    </row>
    <row r="267" spans="2:19" x14ac:dyDescent="0.25">
      <c r="B267" s="103" t="s">
        <v>635</v>
      </c>
      <c r="C267" s="127" t="s">
        <v>636</v>
      </c>
      <c r="D267" s="66" t="s">
        <v>64</v>
      </c>
      <c r="E267" s="66" t="s">
        <v>65</v>
      </c>
      <c r="F267" s="67">
        <v>2254243040101</v>
      </c>
      <c r="G267" s="66" t="s">
        <v>64</v>
      </c>
      <c r="H267" s="66" t="s">
        <v>64</v>
      </c>
      <c r="I267" s="66" t="s">
        <v>65</v>
      </c>
      <c r="J267" s="66" t="s">
        <v>66</v>
      </c>
      <c r="K267" s="68">
        <v>0</v>
      </c>
      <c r="L267" s="68">
        <v>0</v>
      </c>
      <c r="M267" s="68">
        <v>0</v>
      </c>
      <c r="N267" s="68" t="s">
        <v>67</v>
      </c>
      <c r="O267" s="68">
        <v>0</v>
      </c>
      <c r="P267" s="68" t="s">
        <v>68</v>
      </c>
      <c r="Q267" s="68" t="s">
        <v>68</v>
      </c>
      <c r="R267" s="103"/>
      <c r="S267" s="127"/>
    </row>
    <row r="268" spans="2:19" x14ac:dyDescent="0.25">
      <c r="B268" s="103" t="s">
        <v>523</v>
      </c>
      <c r="C268" s="127" t="s">
        <v>619</v>
      </c>
      <c r="D268" s="66" t="s">
        <v>65</v>
      </c>
      <c r="E268" s="66" t="s">
        <v>64</v>
      </c>
      <c r="F268" s="67">
        <v>2373831280101</v>
      </c>
      <c r="G268" s="66" t="s">
        <v>64</v>
      </c>
      <c r="H268" s="66" t="s">
        <v>64</v>
      </c>
      <c r="I268" s="66" t="s">
        <v>65</v>
      </c>
      <c r="J268" s="66" t="s">
        <v>66</v>
      </c>
      <c r="K268" s="68">
        <v>0</v>
      </c>
      <c r="L268" s="68">
        <v>0</v>
      </c>
      <c r="M268" s="68">
        <v>0</v>
      </c>
      <c r="N268" s="68" t="s">
        <v>67</v>
      </c>
      <c r="O268" s="68">
        <v>0</v>
      </c>
      <c r="P268" s="68" t="s">
        <v>68</v>
      </c>
      <c r="Q268" s="68" t="s">
        <v>68</v>
      </c>
      <c r="R268" s="103"/>
      <c r="S268" s="127"/>
    </row>
    <row r="269" spans="2:19" x14ac:dyDescent="0.25">
      <c r="B269" s="103" t="s">
        <v>608</v>
      </c>
      <c r="C269" s="127" t="s">
        <v>609</v>
      </c>
      <c r="D269" s="66" t="s">
        <v>65</v>
      </c>
      <c r="E269" s="66" t="s">
        <v>64</v>
      </c>
      <c r="F269" s="67">
        <v>1969398950101</v>
      </c>
      <c r="G269" s="66" t="s">
        <v>64</v>
      </c>
      <c r="H269" s="66" t="s">
        <v>64</v>
      </c>
      <c r="I269" s="66" t="s">
        <v>65</v>
      </c>
      <c r="J269" s="66" t="s">
        <v>66</v>
      </c>
      <c r="K269" s="68">
        <v>0</v>
      </c>
      <c r="L269" s="68">
        <v>0</v>
      </c>
      <c r="M269" s="68">
        <v>0</v>
      </c>
      <c r="N269" s="68" t="s">
        <v>67</v>
      </c>
      <c r="O269" s="68">
        <v>0</v>
      </c>
      <c r="P269" s="68" t="s">
        <v>68</v>
      </c>
      <c r="Q269" s="68" t="s">
        <v>68</v>
      </c>
      <c r="R269" s="103"/>
      <c r="S269" s="127"/>
    </row>
    <row r="270" spans="2:19" x14ac:dyDescent="0.25">
      <c r="B270" s="103" t="s">
        <v>610</v>
      </c>
      <c r="C270" s="127" t="s">
        <v>611</v>
      </c>
      <c r="D270" s="66" t="s">
        <v>64</v>
      </c>
      <c r="E270" s="66" t="s">
        <v>65</v>
      </c>
      <c r="F270" s="67">
        <v>2546940710101</v>
      </c>
      <c r="G270" s="66" t="s">
        <v>64</v>
      </c>
      <c r="H270" s="66" t="s">
        <v>64</v>
      </c>
      <c r="I270" s="66" t="s">
        <v>65</v>
      </c>
      <c r="J270" s="66" t="s">
        <v>66</v>
      </c>
      <c r="K270" s="68">
        <v>0</v>
      </c>
      <c r="L270" s="68">
        <v>0</v>
      </c>
      <c r="M270" s="68">
        <v>0</v>
      </c>
      <c r="N270" s="68" t="s">
        <v>67</v>
      </c>
      <c r="O270" s="68">
        <v>0</v>
      </c>
      <c r="P270" s="68" t="s">
        <v>68</v>
      </c>
      <c r="Q270" s="68" t="s">
        <v>68</v>
      </c>
      <c r="R270" s="103"/>
      <c r="S270" s="127"/>
    </row>
    <row r="271" spans="2:19" x14ac:dyDescent="0.25">
      <c r="B271" s="103" t="s">
        <v>581</v>
      </c>
      <c r="C271" s="127" t="s">
        <v>528</v>
      </c>
      <c r="D271" s="66" t="s">
        <v>64</v>
      </c>
      <c r="E271" s="66" t="s">
        <v>65</v>
      </c>
      <c r="F271" s="67">
        <v>1788557070101</v>
      </c>
      <c r="G271" s="66" t="s">
        <v>64</v>
      </c>
      <c r="H271" s="66" t="s">
        <v>64</v>
      </c>
      <c r="I271" s="66" t="s">
        <v>66</v>
      </c>
      <c r="J271" s="66" t="s">
        <v>65</v>
      </c>
      <c r="K271" s="68">
        <v>0</v>
      </c>
      <c r="L271" s="68">
        <v>0</v>
      </c>
      <c r="M271" s="68">
        <v>0</v>
      </c>
      <c r="N271" s="68" t="s">
        <v>67</v>
      </c>
      <c r="O271" s="68">
        <v>0</v>
      </c>
      <c r="P271" s="68" t="s">
        <v>68</v>
      </c>
      <c r="Q271" s="68" t="s">
        <v>68</v>
      </c>
      <c r="R271" s="103"/>
      <c r="S271" s="127"/>
    </row>
    <row r="272" spans="2:19" x14ac:dyDescent="0.25">
      <c r="B272" s="103" t="s">
        <v>582</v>
      </c>
      <c r="C272" s="127" t="s">
        <v>583</v>
      </c>
      <c r="D272" s="66" t="s">
        <v>64</v>
      </c>
      <c r="E272" s="66" t="s">
        <v>65</v>
      </c>
      <c r="F272" s="67">
        <v>2702157940101</v>
      </c>
      <c r="G272" s="66" t="s">
        <v>64</v>
      </c>
      <c r="H272" s="66" t="s">
        <v>64</v>
      </c>
      <c r="I272" s="66" t="s">
        <v>65</v>
      </c>
      <c r="J272" s="66" t="s">
        <v>66</v>
      </c>
      <c r="K272" s="68">
        <v>0</v>
      </c>
      <c r="L272" s="68">
        <v>0</v>
      </c>
      <c r="M272" s="68">
        <v>0</v>
      </c>
      <c r="N272" s="68" t="s">
        <v>67</v>
      </c>
      <c r="O272" s="68">
        <v>0</v>
      </c>
      <c r="P272" s="68" t="s">
        <v>68</v>
      </c>
      <c r="Q272" s="68" t="s">
        <v>68</v>
      </c>
      <c r="R272" s="103"/>
      <c r="S272" s="127"/>
    </row>
    <row r="273" spans="2:19" x14ac:dyDescent="0.25">
      <c r="B273" s="103" t="s">
        <v>523</v>
      </c>
      <c r="C273" s="127" t="s">
        <v>619</v>
      </c>
      <c r="D273" s="66" t="s">
        <v>65</v>
      </c>
      <c r="E273" s="66" t="s">
        <v>64</v>
      </c>
      <c r="F273" s="67">
        <v>2373831280101</v>
      </c>
      <c r="G273" s="66" t="s">
        <v>64</v>
      </c>
      <c r="H273" s="66" t="s">
        <v>64</v>
      </c>
      <c r="I273" s="66" t="s">
        <v>65</v>
      </c>
      <c r="J273" s="66" t="s">
        <v>66</v>
      </c>
      <c r="K273" s="68">
        <v>0</v>
      </c>
      <c r="L273" s="68">
        <v>0</v>
      </c>
      <c r="M273" s="68">
        <v>0</v>
      </c>
      <c r="N273" s="68" t="s">
        <v>67</v>
      </c>
      <c r="O273" s="68">
        <v>0</v>
      </c>
      <c r="P273" s="68" t="s">
        <v>68</v>
      </c>
      <c r="Q273" s="68" t="s">
        <v>68</v>
      </c>
      <c r="R273" s="103"/>
      <c r="S273" s="127"/>
    </row>
    <row r="274" spans="2:19" x14ac:dyDescent="0.25">
      <c r="B274" s="103" t="s">
        <v>620</v>
      </c>
      <c r="C274" s="127" t="s">
        <v>621</v>
      </c>
      <c r="D274" s="66" t="s">
        <v>64</v>
      </c>
      <c r="E274" s="66" t="s">
        <v>65</v>
      </c>
      <c r="F274" s="67">
        <v>1583970530101</v>
      </c>
      <c r="G274" s="66" t="s">
        <v>64</v>
      </c>
      <c r="H274" s="66" t="s">
        <v>64</v>
      </c>
      <c r="I274" s="66" t="s">
        <v>65</v>
      </c>
      <c r="J274" s="66" t="s">
        <v>66</v>
      </c>
      <c r="K274" s="68">
        <v>0</v>
      </c>
      <c r="L274" s="68">
        <v>0</v>
      </c>
      <c r="M274" s="68">
        <v>0</v>
      </c>
      <c r="N274" s="68" t="s">
        <v>67</v>
      </c>
      <c r="O274" s="68">
        <v>0</v>
      </c>
      <c r="P274" s="68" t="s">
        <v>68</v>
      </c>
      <c r="Q274" s="68" t="s">
        <v>68</v>
      </c>
      <c r="R274" s="103"/>
      <c r="S274" s="127"/>
    </row>
    <row r="275" spans="2:19" x14ac:dyDescent="0.25">
      <c r="B275" s="103" t="s">
        <v>622</v>
      </c>
      <c r="C275" s="127" t="s">
        <v>623</v>
      </c>
      <c r="D275" s="66" t="s">
        <v>64</v>
      </c>
      <c r="E275" s="66" t="s">
        <v>65</v>
      </c>
      <c r="F275" s="67">
        <v>2589118830101</v>
      </c>
      <c r="G275" s="66" t="s">
        <v>64</v>
      </c>
      <c r="H275" s="66" t="s">
        <v>64</v>
      </c>
      <c r="I275" s="66" t="s">
        <v>65</v>
      </c>
      <c r="J275" s="66" t="s">
        <v>66</v>
      </c>
      <c r="K275" s="68">
        <v>0</v>
      </c>
      <c r="L275" s="68">
        <v>0</v>
      </c>
      <c r="M275" s="68">
        <v>0</v>
      </c>
      <c r="N275" s="68" t="s">
        <v>67</v>
      </c>
      <c r="O275" s="68">
        <v>0</v>
      </c>
      <c r="P275" s="68" t="s">
        <v>68</v>
      </c>
      <c r="Q275" s="68" t="s">
        <v>68</v>
      </c>
      <c r="R275" s="103"/>
      <c r="S275" s="127"/>
    </row>
    <row r="276" spans="2:19" x14ac:dyDescent="0.25">
      <c r="B276" s="103" t="s">
        <v>624</v>
      </c>
      <c r="C276" s="127" t="s">
        <v>625</v>
      </c>
      <c r="D276" s="66" t="s">
        <v>65</v>
      </c>
      <c r="E276" s="66" t="s">
        <v>64</v>
      </c>
      <c r="F276" s="67">
        <v>2541747280101</v>
      </c>
      <c r="G276" s="66" t="s">
        <v>64</v>
      </c>
      <c r="H276" s="66" t="s">
        <v>64</v>
      </c>
      <c r="I276" s="66" t="s">
        <v>65</v>
      </c>
      <c r="J276" s="66" t="s">
        <v>66</v>
      </c>
      <c r="K276" s="68">
        <v>0</v>
      </c>
      <c r="L276" s="68">
        <v>0</v>
      </c>
      <c r="M276" s="68">
        <v>0</v>
      </c>
      <c r="N276" s="68" t="s">
        <v>67</v>
      </c>
      <c r="O276" s="68">
        <v>0</v>
      </c>
      <c r="P276" s="68" t="s">
        <v>68</v>
      </c>
      <c r="Q276" s="68" t="s">
        <v>68</v>
      </c>
      <c r="R276" s="103"/>
      <c r="S276" s="127"/>
    </row>
    <row r="277" spans="2:19" x14ac:dyDescent="0.25">
      <c r="B277" s="103" t="s">
        <v>626</v>
      </c>
      <c r="C277" s="127" t="s">
        <v>627</v>
      </c>
      <c r="D277" s="66" t="s">
        <v>65</v>
      </c>
      <c r="E277" s="66" t="s">
        <v>64</v>
      </c>
      <c r="F277" s="67">
        <v>1725991130505</v>
      </c>
      <c r="G277" s="66" t="s">
        <v>64</v>
      </c>
      <c r="H277" s="66" t="s">
        <v>64</v>
      </c>
      <c r="I277" s="66" t="s">
        <v>65</v>
      </c>
      <c r="J277" s="66" t="s">
        <v>66</v>
      </c>
      <c r="K277" s="68">
        <v>0</v>
      </c>
      <c r="L277" s="68">
        <v>0</v>
      </c>
      <c r="M277" s="68">
        <v>0</v>
      </c>
      <c r="N277" s="68" t="s">
        <v>67</v>
      </c>
      <c r="O277" s="68">
        <v>0</v>
      </c>
      <c r="P277" s="68" t="s">
        <v>68</v>
      </c>
      <c r="Q277" s="68" t="s">
        <v>68</v>
      </c>
      <c r="R277" s="103"/>
      <c r="S277" s="127"/>
    </row>
    <row r="278" spans="2:19" x14ac:dyDescent="0.25">
      <c r="B278" s="103" t="s">
        <v>628</v>
      </c>
      <c r="C278" s="127" t="s">
        <v>629</v>
      </c>
      <c r="D278" s="66" t="s">
        <v>65</v>
      </c>
      <c r="E278" s="66" t="s">
        <v>64</v>
      </c>
      <c r="F278" s="67">
        <v>2196580640109</v>
      </c>
      <c r="G278" s="66" t="s">
        <v>64</v>
      </c>
      <c r="H278" s="66" t="s">
        <v>64</v>
      </c>
      <c r="I278" s="66" t="s">
        <v>65</v>
      </c>
      <c r="J278" s="66" t="s">
        <v>66</v>
      </c>
      <c r="K278" s="68">
        <v>0</v>
      </c>
      <c r="L278" s="68">
        <v>0</v>
      </c>
      <c r="M278" s="68">
        <v>0</v>
      </c>
      <c r="N278" s="68" t="s">
        <v>67</v>
      </c>
      <c r="O278" s="68">
        <v>0</v>
      </c>
      <c r="P278" s="68" t="s">
        <v>68</v>
      </c>
      <c r="Q278" s="68" t="s">
        <v>68</v>
      </c>
      <c r="R278" s="103"/>
      <c r="S278" s="127"/>
    </row>
    <row r="279" spans="2:19" x14ac:dyDescent="0.25">
      <c r="B279" s="103" t="s">
        <v>630</v>
      </c>
      <c r="C279" s="127" t="s">
        <v>631</v>
      </c>
      <c r="D279" s="66" t="s">
        <v>65</v>
      </c>
      <c r="E279" s="66" t="s">
        <v>64</v>
      </c>
      <c r="F279" s="67">
        <v>1969609830102</v>
      </c>
      <c r="G279" s="66" t="s">
        <v>64</v>
      </c>
      <c r="H279" s="66" t="s">
        <v>64</v>
      </c>
      <c r="I279" s="66" t="s">
        <v>65</v>
      </c>
      <c r="J279" s="66" t="s">
        <v>66</v>
      </c>
      <c r="K279" s="68">
        <v>0</v>
      </c>
      <c r="L279" s="68">
        <v>0</v>
      </c>
      <c r="M279" s="68">
        <v>0</v>
      </c>
      <c r="N279" s="68" t="s">
        <v>67</v>
      </c>
      <c r="O279" s="68">
        <v>0</v>
      </c>
      <c r="P279" s="68" t="s">
        <v>68</v>
      </c>
      <c r="Q279" s="68" t="s">
        <v>68</v>
      </c>
      <c r="R279" s="103"/>
      <c r="S279" s="127"/>
    </row>
    <row r="280" spans="2:19" x14ac:dyDescent="0.25">
      <c r="B280" s="103" t="s">
        <v>594</v>
      </c>
      <c r="C280" s="127" t="s">
        <v>595</v>
      </c>
      <c r="D280" s="66" t="s">
        <v>65</v>
      </c>
      <c r="E280" s="66" t="s">
        <v>64</v>
      </c>
      <c r="F280" s="67">
        <v>1686990010101</v>
      </c>
      <c r="G280" s="66" t="s">
        <v>64</v>
      </c>
      <c r="H280" s="66" t="s">
        <v>64</v>
      </c>
      <c r="I280" s="66" t="s">
        <v>65</v>
      </c>
      <c r="J280" s="66" t="s">
        <v>66</v>
      </c>
      <c r="K280" s="68">
        <v>0</v>
      </c>
      <c r="L280" s="68">
        <v>0</v>
      </c>
      <c r="M280" s="68">
        <v>0</v>
      </c>
      <c r="N280" s="68" t="s">
        <v>67</v>
      </c>
      <c r="O280" s="68">
        <v>0</v>
      </c>
      <c r="P280" s="68" t="s">
        <v>68</v>
      </c>
      <c r="Q280" s="68" t="s">
        <v>68</v>
      </c>
      <c r="R280" s="103"/>
      <c r="S280" s="127"/>
    </row>
    <row r="281" spans="2:19" x14ac:dyDescent="0.25">
      <c r="B281" s="103" t="s">
        <v>637</v>
      </c>
      <c r="C281" s="127" t="s">
        <v>597</v>
      </c>
      <c r="D281" s="66" t="s">
        <v>65</v>
      </c>
      <c r="E281" s="66" t="s">
        <v>64</v>
      </c>
      <c r="F281" s="67">
        <v>2469436530101</v>
      </c>
      <c r="G281" s="66" t="s">
        <v>64</v>
      </c>
      <c r="H281" s="66" t="s">
        <v>64</v>
      </c>
      <c r="I281" s="66" t="s">
        <v>65</v>
      </c>
      <c r="J281" s="66" t="s">
        <v>66</v>
      </c>
      <c r="K281" s="68">
        <v>0</v>
      </c>
      <c r="L281" s="68">
        <v>0</v>
      </c>
      <c r="M281" s="68">
        <v>0</v>
      </c>
      <c r="N281" s="68" t="s">
        <v>67</v>
      </c>
      <c r="O281" s="68">
        <v>0</v>
      </c>
      <c r="P281" s="68" t="s">
        <v>68</v>
      </c>
      <c r="Q281" s="68" t="s">
        <v>68</v>
      </c>
      <c r="R281" s="103"/>
      <c r="S281" s="127"/>
    </row>
    <row r="282" spans="2:19" x14ac:dyDescent="0.25">
      <c r="B282" s="103" t="s">
        <v>604</v>
      </c>
      <c r="C282" s="127" t="s">
        <v>605</v>
      </c>
      <c r="D282" s="66" t="s">
        <v>64</v>
      </c>
      <c r="E282" s="66" t="s">
        <v>65</v>
      </c>
      <c r="F282" s="67">
        <v>2400967620101</v>
      </c>
      <c r="G282" s="66" t="s">
        <v>64</v>
      </c>
      <c r="H282" s="66" t="s">
        <v>64</v>
      </c>
      <c r="I282" s="66" t="s">
        <v>65</v>
      </c>
      <c r="J282" s="66" t="s">
        <v>66</v>
      </c>
      <c r="K282" s="68">
        <v>0</v>
      </c>
      <c r="L282" s="68">
        <v>0</v>
      </c>
      <c r="M282" s="68">
        <v>0</v>
      </c>
      <c r="N282" s="68" t="s">
        <v>67</v>
      </c>
      <c r="O282" s="68">
        <v>0</v>
      </c>
      <c r="P282" s="68" t="s">
        <v>68</v>
      </c>
      <c r="Q282" s="68" t="s">
        <v>68</v>
      </c>
      <c r="R282" s="103"/>
      <c r="S282" s="127"/>
    </row>
    <row r="283" spans="2:19" x14ac:dyDescent="0.25">
      <c r="B283" s="103" t="s">
        <v>610</v>
      </c>
      <c r="C283" s="127" t="s">
        <v>611</v>
      </c>
      <c r="D283" s="66" t="s">
        <v>64</v>
      </c>
      <c r="E283" s="66" t="s">
        <v>65</v>
      </c>
      <c r="F283" s="67">
        <v>2546940710101</v>
      </c>
      <c r="G283" s="66" t="s">
        <v>64</v>
      </c>
      <c r="H283" s="66" t="s">
        <v>64</v>
      </c>
      <c r="I283" s="66" t="s">
        <v>65</v>
      </c>
      <c r="J283" s="66" t="s">
        <v>66</v>
      </c>
      <c r="K283" s="68">
        <v>0</v>
      </c>
      <c r="L283" s="68">
        <v>0</v>
      </c>
      <c r="M283" s="68">
        <v>0</v>
      </c>
      <c r="N283" s="68" t="s">
        <v>67</v>
      </c>
      <c r="O283" s="68">
        <v>0</v>
      </c>
      <c r="P283" s="68" t="s">
        <v>68</v>
      </c>
      <c r="Q283" s="68" t="s">
        <v>68</v>
      </c>
      <c r="R283" s="103"/>
      <c r="S283" s="127"/>
    </row>
    <row r="284" spans="2:19" x14ac:dyDescent="0.25">
      <c r="B284" s="103" t="s">
        <v>634</v>
      </c>
      <c r="C284" s="127" t="s">
        <v>173</v>
      </c>
      <c r="D284" s="66" t="s">
        <v>64</v>
      </c>
      <c r="E284" s="66" t="s">
        <v>65</v>
      </c>
      <c r="F284" s="67">
        <v>2817591380101</v>
      </c>
      <c r="G284" s="66" t="s">
        <v>64</v>
      </c>
      <c r="H284" s="66" t="s">
        <v>65</v>
      </c>
      <c r="I284" s="66" t="s">
        <v>66</v>
      </c>
      <c r="J284" s="66" t="s">
        <v>66</v>
      </c>
      <c r="K284" s="68">
        <v>0</v>
      </c>
      <c r="L284" s="68">
        <v>0</v>
      </c>
      <c r="M284" s="68">
        <v>0</v>
      </c>
      <c r="N284" s="68" t="s">
        <v>67</v>
      </c>
      <c r="O284" s="68">
        <v>0</v>
      </c>
      <c r="P284" s="68" t="s">
        <v>68</v>
      </c>
      <c r="Q284" s="68" t="s">
        <v>68</v>
      </c>
      <c r="R284" s="103"/>
      <c r="S284" s="127"/>
    </row>
    <row r="285" spans="2:19" x14ac:dyDescent="0.25">
      <c r="B285" s="103" t="s">
        <v>635</v>
      </c>
      <c r="C285" s="127" t="s">
        <v>636</v>
      </c>
      <c r="D285" s="66" t="s">
        <v>64</v>
      </c>
      <c r="E285" s="66" t="s">
        <v>65</v>
      </c>
      <c r="F285" s="67">
        <v>2254243040101</v>
      </c>
      <c r="G285" s="66" t="s">
        <v>64</v>
      </c>
      <c r="H285" s="66" t="s">
        <v>64</v>
      </c>
      <c r="I285" s="66" t="s">
        <v>65</v>
      </c>
      <c r="J285" s="66" t="s">
        <v>66</v>
      </c>
      <c r="K285" s="68">
        <v>0</v>
      </c>
      <c r="L285" s="68">
        <v>0</v>
      </c>
      <c r="M285" s="68">
        <v>0</v>
      </c>
      <c r="N285" s="68" t="s">
        <v>67</v>
      </c>
      <c r="O285" s="68">
        <v>0</v>
      </c>
      <c r="P285" s="68" t="s">
        <v>68</v>
      </c>
      <c r="Q285" s="68" t="s">
        <v>68</v>
      </c>
      <c r="R285" s="103"/>
      <c r="S285" s="127"/>
    </row>
    <row r="286" spans="2:19" x14ac:dyDescent="0.25">
      <c r="B286" s="103" t="s">
        <v>618</v>
      </c>
      <c r="C286" s="127" t="s">
        <v>516</v>
      </c>
      <c r="D286" s="66" t="s">
        <v>65</v>
      </c>
      <c r="E286" s="66" t="s">
        <v>64</v>
      </c>
      <c r="F286" s="67">
        <v>1793766830101</v>
      </c>
      <c r="G286" s="66" t="s">
        <v>64</v>
      </c>
      <c r="H286" s="66" t="s">
        <v>64</v>
      </c>
      <c r="I286" s="66" t="s">
        <v>66</v>
      </c>
      <c r="J286" s="66" t="s">
        <v>65</v>
      </c>
      <c r="K286" s="68">
        <v>0</v>
      </c>
      <c r="L286" s="68">
        <v>0</v>
      </c>
      <c r="M286" s="68">
        <v>0</v>
      </c>
      <c r="N286" s="68" t="s">
        <v>67</v>
      </c>
      <c r="O286" s="68">
        <v>0</v>
      </c>
      <c r="P286" s="68" t="s">
        <v>68</v>
      </c>
      <c r="Q286" s="68" t="s">
        <v>68</v>
      </c>
      <c r="R286" s="103"/>
      <c r="S286" s="127"/>
    </row>
    <row r="287" spans="2:19" x14ac:dyDescent="0.25">
      <c r="B287" s="103" t="s">
        <v>638</v>
      </c>
      <c r="C287" s="127" t="s">
        <v>510</v>
      </c>
      <c r="D287" s="66" t="s">
        <v>65</v>
      </c>
      <c r="E287" s="66" t="s">
        <v>64</v>
      </c>
      <c r="F287" s="67">
        <v>1797586080101</v>
      </c>
      <c r="G287" s="66" t="s">
        <v>64</v>
      </c>
      <c r="H287" s="66" t="s">
        <v>64</v>
      </c>
      <c r="I287" s="66" t="s">
        <v>65</v>
      </c>
      <c r="J287" s="66" t="s">
        <v>66</v>
      </c>
      <c r="K287" s="68">
        <v>0</v>
      </c>
      <c r="L287" s="68">
        <v>0</v>
      </c>
      <c r="M287" s="68">
        <v>0</v>
      </c>
      <c r="N287" s="68" t="s">
        <v>67</v>
      </c>
      <c r="O287" s="68">
        <v>0</v>
      </c>
      <c r="P287" s="68" t="s">
        <v>68</v>
      </c>
      <c r="Q287" s="68" t="s">
        <v>68</v>
      </c>
      <c r="R287" s="103"/>
      <c r="S287" s="127"/>
    </row>
    <row r="288" spans="2:19" x14ac:dyDescent="0.25">
      <c r="B288" s="103" t="s">
        <v>592</v>
      </c>
      <c r="C288" s="127" t="s">
        <v>593</v>
      </c>
      <c r="D288" s="66" t="s">
        <v>64</v>
      </c>
      <c r="E288" s="66" t="s">
        <v>65</v>
      </c>
      <c r="F288" s="67">
        <v>1670788522214</v>
      </c>
      <c r="G288" s="66" t="s">
        <v>64</v>
      </c>
      <c r="H288" s="66" t="s">
        <v>64</v>
      </c>
      <c r="I288" s="66" t="s">
        <v>65</v>
      </c>
      <c r="J288" s="66" t="s">
        <v>66</v>
      </c>
      <c r="K288" s="68">
        <v>0</v>
      </c>
      <c r="L288" s="68">
        <v>0</v>
      </c>
      <c r="M288" s="68">
        <v>0</v>
      </c>
      <c r="N288" s="68" t="s">
        <v>67</v>
      </c>
      <c r="O288" s="68">
        <v>0</v>
      </c>
      <c r="P288" s="68" t="s">
        <v>68</v>
      </c>
      <c r="Q288" s="68" t="s">
        <v>68</v>
      </c>
      <c r="R288" s="103"/>
      <c r="S288" s="127"/>
    </row>
    <row r="289" spans="2:19" x14ac:dyDescent="0.25">
      <c r="B289" s="103" t="s">
        <v>594</v>
      </c>
      <c r="C289" s="127" t="s">
        <v>595</v>
      </c>
      <c r="D289" s="66" t="s">
        <v>65</v>
      </c>
      <c r="E289" s="66" t="s">
        <v>64</v>
      </c>
      <c r="F289" s="67">
        <v>1686990010101</v>
      </c>
      <c r="G289" s="66" t="s">
        <v>64</v>
      </c>
      <c r="H289" s="66" t="s">
        <v>64</v>
      </c>
      <c r="I289" s="66" t="s">
        <v>65</v>
      </c>
      <c r="J289" s="66" t="s">
        <v>66</v>
      </c>
      <c r="K289" s="68">
        <v>0</v>
      </c>
      <c r="L289" s="68">
        <v>0</v>
      </c>
      <c r="M289" s="68">
        <v>0</v>
      </c>
      <c r="N289" s="68" t="s">
        <v>67</v>
      </c>
      <c r="O289" s="68">
        <v>0</v>
      </c>
      <c r="P289" s="68" t="s">
        <v>68</v>
      </c>
      <c r="Q289" s="68" t="s">
        <v>68</v>
      </c>
      <c r="R289" s="103"/>
      <c r="S289" s="127"/>
    </row>
    <row r="290" spans="2:19" x14ac:dyDescent="0.25">
      <c r="B290" s="103" t="s">
        <v>596</v>
      </c>
      <c r="C290" s="127" t="s">
        <v>597</v>
      </c>
      <c r="D290" s="66" t="s">
        <v>65</v>
      </c>
      <c r="E290" s="66" t="s">
        <v>64</v>
      </c>
      <c r="F290" s="67">
        <v>2704241480101</v>
      </c>
      <c r="G290" s="66" t="s">
        <v>64</v>
      </c>
      <c r="H290" s="66" t="s">
        <v>64</v>
      </c>
      <c r="I290" s="66" t="s">
        <v>65</v>
      </c>
      <c r="J290" s="66" t="s">
        <v>66</v>
      </c>
      <c r="K290" s="68">
        <v>0</v>
      </c>
      <c r="L290" s="68">
        <v>0</v>
      </c>
      <c r="M290" s="68">
        <v>0</v>
      </c>
      <c r="N290" s="68" t="s">
        <v>67</v>
      </c>
      <c r="O290" s="68">
        <v>0</v>
      </c>
      <c r="P290" s="68" t="s">
        <v>68</v>
      </c>
      <c r="Q290" s="68" t="s">
        <v>68</v>
      </c>
      <c r="R290" s="103"/>
      <c r="S290" s="127"/>
    </row>
    <row r="291" spans="2:19" x14ac:dyDescent="0.25">
      <c r="B291" s="103" t="s">
        <v>598</v>
      </c>
      <c r="C291" s="127" t="s">
        <v>599</v>
      </c>
      <c r="D291" s="66" t="s">
        <v>64</v>
      </c>
      <c r="E291" s="66" t="s">
        <v>65</v>
      </c>
      <c r="F291" s="67">
        <v>1909063080101</v>
      </c>
      <c r="G291" s="66" t="s">
        <v>64</v>
      </c>
      <c r="H291" s="66" t="s">
        <v>64</v>
      </c>
      <c r="I291" s="66" t="s">
        <v>65</v>
      </c>
      <c r="J291" s="66" t="s">
        <v>66</v>
      </c>
      <c r="K291" s="68">
        <v>0</v>
      </c>
      <c r="L291" s="68">
        <v>0</v>
      </c>
      <c r="M291" s="68">
        <v>0</v>
      </c>
      <c r="N291" s="68" t="s">
        <v>67</v>
      </c>
      <c r="O291" s="68">
        <v>0</v>
      </c>
      <c r="P291" s="68" t="s">
        <v>68</v>
      </c>
      <c r="Q291" s="68" t="s">
        <v>68</v>
      </c>
      <c r="R291" s="103"/>
      <c r="S291" s="127"/>
    </row>
    <row r="292" spans="2:19" x14ac:dyDescent="0.25">
      <c r="B292" s="103" t="s">
        <v>626</v>
      </c>
      <c r="C292" s="127" t="s">
        <v>627</v>
      </c>
      <c r="D292" s="66" t="s">
        <v>65</v>
      </c>
      <c r="E292" s="66" t="s">
        <v>64</v>
      </c>
      <c r="F292" s="67">
        <v>1725991130505</v>
      </c>
      <c r="G292" s="66" t="s">
        <v>64</v>
      </c>
      <c r="H292" s="66" t="s">
        <v>64</v>
      </c>
      <c r="I292" s="66" t="s">
        <v>65</v>
      </c>
      <c r="J292" s="66" t="s">
        <v>66</v>
      </c>
      <c r="K292" s="68">
        <v>0</v>
      </c>
      <c r="L292" s="68">
        <v>0</v>
      </c>
      <c r="M292" s="68">
        <v>0</v>
      </c>
      <c r="N292" s="68" t="s">
        <v>67</v>
      </c>
      <c r="O292" s="68">
        <v>0</v>
      </c>
      <c r="P292" s="68" t="s">
        <v>68</v>
      </c>
      <c r="Q292" s="68" t="s">
        <v>68</v>
      </c>
      <c r="R292" s="103"/>
      <c r="S292" s="127"/>
    </row>
    <row r="293" spans="2:19" x14ac:dyDescent="0.25">
      <c r="B293" s="103" t="s">
        <v>594</v>
      </c>
      <c r="C293" s="127" t="s">
        <v>595</v>
      </c>
      <c r="D293" s="66" t="s">
        <v>65</v>
      </c>
      <c r="E293" s="66" t="s">
        <v>64</v>
      </c>
      <c r="F293" s="67">
        <v>1686990010101</v>
      </c>
      <c r="G293" s="66" t="s">
        <v>64</v>
      </c>
      <c r="H293" s="66" t="s">
        <v>64</v>
      </c>
      <c r="I293" s="66" t="s">
        <v>65</v>
      </c>
      <c r="J293" s="66" t="s">
        <v>66</v>
      </c>
      <c r="K293" s="68">
        <v>0</v>
      </c>
      <c r="L293" s="68">
        <v>0</v>
      </c>
      <c r="M293" s="68">
        <v>0</v>
      </c>
      <c r="N293" s="68" t="s">
        <v>67</v>
      </c>
      <c r="O293" s="68">
        <v>0</v>
      </c>
      <c r="P293" s="68" t="s">
        <v>68</v>
      </c>
      <c r="Q293" s="68" t="s">
        <v>68</v>
      </c>
      <c r="R293" s="103"/>
      <c r="S293" s="127"/>
    </row>
    <row r="294" spans="2:19" x14ac:dyDescent="0.25">
      <c r="B294" s="103" t="s">
        <v>637</v>
      </c>
      <c r="C294" s="127" t="s">
        <v>597</v>
      </c>
      <c r="D294" s="66" t="s">
        <v>65</v>
      </c>
      <c r="E294" s="66" t="s">
        <v>64</v>
      </c>
      <c r="F294" s="67">
        <v>2469436530101</v>
      </c>
      <c r="G294" s="66" t="s">
        <v>64</v>
      </c>
      <c r="H294" s="66" t="s">
        <v>64</v>
      </c>
      <c r="I294" s="66" t="s">
        <v>65</v>
      </c>
      <c r="J294" s="66" t="s">
        <v>66</v>
      </c>
      <c r="K294" s="68">
        <v>0</v>
      </c>
      <c r="L294" s="68">
        <v>0</v>
      </c>
      <c r="M294" s="68">
        <v>0</v>
      </c>
      <c r="N294" s="68" t="s">
        <v>67</v>
      </c>
      <c r="O294" s="68">
        <v>0</v>
      </c>
      <c r="P294" s="68" t="s">
        <v>68</v>
      </c>
      <c r="Q294" s="68" t="s">
        <v>68</v>
      </c>
      <c r="R294" s="103"/>
      <c r="S294" s="127"/>
    </row>
    <row r="295" spans="2:19" x14ac:dyDescent="0.25">
      <c r="B295" s="103" t="s">
        <v>638</v>
      </c>
      <c r="C295" s="127" t="s">
        <v>510</v>
      </c>
      <c r="D295" s="66" t="s">
        <v>65</v>
      </c>
      <c r="E295" s="66" t="s">
        <v>64</v>
      </c>
      <c r="F295" s="67">
        <v>1797586080101</v>
      </c>
      <c r="G295" s="66" t="s">
        <v>64</v>
      </c>
      <c r="H295" s="66" t="s">
        <v>64</v>
      </c>
      <c r="I295" s="66" t="s">
        <v>65</v>
      </c>
      <c r="J295" s="66" t="s">
        <v>66</v>
      </c>
      <c r="K295" s="68">
        <v>0</v>
      </c>
      <c r="L295" s="68">
        <v>0</v>
      </c>
      <c r="M295" s="68">
        <v>0</v>
      </c>
      <c r="N295" s="68" t="s">
        <v>67</v>
      </c>
      <c r="O295" s="68">
        <v>0</v>
      </c>
      <c r="P295" s="68" t="s">
        <v>68</v>
      </c>
      <c r="Q295" s="68" t="s">
        <v>68</v>
      </c>
      <c r="R295" s="103"/>
      <c r="S295" s="127"/>
    </row>
    <row r="296" spans="2:19" x14ac:dyDescent="0.25">
      <c r="B296" s="103" t="s">
        <v>639</v>
      </c>
      <c r="C296" s="127" t="s">
        <v>640</v>
      </c>
      <c r="D296" s="66" t="s">
        <v>65</v>
      </c>
      <c r="E296" s="66" t="s">
        <v>64</v>
      </c>
      <c r="F296" s="67">
        <v>1618018620101</v>
      </c>
      <c r="G296" s="66" t="s">
        <v>64</v>
      </c>
      <c r="H296" s="66" t="s">
        <v>64</v>
      </c>
      <c r="I296" s="66" t="s">
        <v>65</v>
      </c>
      <c r="J296" s="66" t="s">
        <v>66</v>
      </c>
      <c r="K296" s="68">
        <v>0</v>
      </c>
      <c r="L296" s="68">
        <v>0</v>
      </c>
      <c r="M296" s="68">
        <v>0</v>
      </c>
      <c r="N296" s="68" t="s">
        <v>67</v>
      </c>
      <c r="O296" s="68">
        <v>0</v>
      </c>
      <c r="P296" s="68" t="s">
        <v>68</v>
      </c>
      <c r="Q296" s="68" t="s">
        <v>68</v>
      </c>
      <c r="R296" s="103"/>
      <c r="S296" s="127"/>
    </row>
    <row r="297" spans="2:19" x14ac:dyDescent="0.25">
      <c r="B297" s="103" t="s">
        <v>641</v>
      </c>
      <c r="C297" s="127" t="s">
        <v>642</v>
      </c>
      <c r="D297" s="66" t="s">
        <v>65</v>
      </c>
      <c r="E297" s="66" t="s">
        <v>64</v>
      </c>
      <c r="F297" s="67">
        <v>1580876580403</v>
      </c>
      <c r="G297" s="66" t="s">
        <v>64</v>
      </c>
      <c r="H297" s="66" t="s">
        <v>64</v>
      </c>
      <c r="I297" s="66" t="s">
        <v>65</v>
      </c>
      <c r="J297" s="66" t="s">
        <v>66</v>
      </c>
      <c r="K297" s="68">
        <v>0</v>
      </c>
      <c r="L297" s="68">
        <v>0</v>
      </c>
      <c r="M297" s="68">
        <v>0</v>
      </c>
      <c r="N297" s="68" t="s">
        <v>67</v>
      </c>
      <c r="O297" s="68">
        <v>0</v>
      </c>
      <c r="P297" s="68" t="s">
        <v>68</v>
      </c>
      <c r="Q297" s="68" t="s">
        <v>68</v>
      </c>
      <c r="R297" s="103"/>
      <c r="S297" s="127"/>
    </row>
    <row r="298" spans="2:19" x14ac:dyDescent="0.25">
      <c r="B298" s="103" t="s">
        <v>570</v>
      </c>
      <c r="C298" s="127" t="s">
        <v>571</v>
      </c>
      <c r="D298" s="66" t="s">
        <v>64</v>
      </c>
      <c r="E298" s="66" t="s">
        <v>65</v>
      </c>
      <c r="F298" s="67">
        <v>2235602000108</v>
      </c>
      <c r="G298" s="66" t="s">
        <v>64</v>
      </c>
      <c r="H298" s="66" t="s">
        <v>65</v>
      </c>
      <c r="I298" s="66" t="s">
        <v>66</v>
      </c>
      <c r="J298" s="66" t="s">
        <v>66</v>
      </c>
      <c r="K298" s="68">
        <v>0</v>
      </c>
      <c r="L298" s="68">
        <v>0</v>
      </c>
      <c r="M298" s="68">
        <v>0</v>
      </c>
      <c r="N298" s="68" t="s">
        <v>67</v>
      </c>
      <c r="O298" s="68">
        <v>0</v>
      </c>
      <c r="P298" s="68" t="s">
        <v>68</v>
      </c>
      <c r="Q298" s="68" t="s">
        <v>68</v>
      </c>
      <c r="R298" s="103"/>
      <c r="S298" s="127"/>
    </row>
    <row r="299" spans="2:19" x14ac:dyDescent="0.25">
      <c r="B299" s="103" t="s">
        <v>634</v>
      </c>
      <c r="C299" s="127" t="s">
        <v>173</v>
      </c>
      <c r="D299" s="66" t="s">
        <v>64</v>
      </c>
      <c r="E299" s="66" t="s">
        <v>65</v>
      </c>
      <c r="F299" s="67">
        <v>2817591380101</v>
      </c>
      <c r="G299" s="66" t="s">
        <v>64</v>
      </c>
      <c r="H299" s="66" t="s">
        <v>65</v>
      </c>
      <c r="I299" s="66" t="s">
        <v>66</v>
      </c>
      <c r="J299" s="66" t="s">
        <v>66</v>
      </c>
      <c r="K299" s="68">
        <v>0</v>
      </c>
      <c r="L299" s="68">
        <v>0</v>
      </c>
      <c r="M299" s="68">
        <v>0</v>
      </c>
      <c r="N299" s="68" t="s">
        <v>67</v>
      </c>
      <c r="O299" s="68">
        <v>0</v>
      </c>
      <c r="P299" s="68" t="s">
        <v>68</v>
      </c>
      <c r="Q299" s="68" t="s">
        <v>68</v>
      </c>
      <c r="R299" s="103"/>
      <c r="S299" s="127"/>
    </row>
    <row r="300" spans="2:19" x14ac:dyDescent="0.25">
      <c r="B300" s="103" t="s">
        <v>635</v>
      </c>
      <c r="C300" s="127" t="s">
        <v>636</v>
      </c>
      <c r="D300" s="66" t="s">
        <v>64</v>
      </c>
      <c r="E300" s="66" t="s">
        <v>65</v>
      </c>
      <c r="F300" s="67">
        <v>2254243040101</v>
      </c>
      <c r="G300" s="66" t="s">
        <v>64</v>
      </c>
      <c r="H300" s="66" t="s">
        <v>64</v>
      </c>
      <c r="I300" s="66" t="s">
        <v>65</v>
      </c>
      <c r="J300" s="66" t="s">
        <v>66</v>
      </c>
      <c r="K300" s="68">
        <v>0</v>
      </c>
      <c r="L300" s="68">
        <v>0</v>
      </c>
      <c r="M300" s="68">
        <v>0</v>
      </c>
      <c r="N300" s="68" t="s">
        <v>67</v>
      </c>
      <c r="O300" s="68">
        <v>0</v>
      </c>
      <c r="P300" s="68" t="s">
        <v>68</v>
      </c>
      <c r="Q300" s="68" t="s">
        <v>68</v>
      </c>
      <c r="R300" s="103"/>
      <c r="S300" s="127"/>
    </row>
    <row r="301" spans="2:19" x14ac:dyDescent="0.25">
      <c r="B301" s="103" t="s">
        <v>610</v>
      </c>
      <c r="C301" s="127" t="s">
        <v>611</v>
      </c>
      <c r="D301" s="66" t="s">
        <v>64</v>
      </c>
      <c r="E301" s="66" t="s">
        <v>65</v>
      </c>
      <c r="F301" s="67">
        <v>2546940710101</v>
      </c>
      <c r="G301" s="66" t="s">
        <v>64</v>
      </c>
      <c r="H301" s="66" t="s">
        <v>64</v>
      </c>
      <c r="I301" s="66" t="s">
        <v>65</v>
      </c>
      <c r="J301" s="66" t="s">
        <v>66</v>
      </c>
      <c r="K301" s="68">
        <v>0</v>
      </c>
      <c r="L301" s="68">
        <v>0</v>
      </c>
      <c r="M301" s="68">
        <v>0</v>
      </c>
      <c r="N301" s="68" t="s">
        <v>67</v>
      </c>
      <c r="O301" s="68">
        <v>0</v>
      </c>
      <c r="P301" s="68" t="s">
        <v>68</v>
      </c>
      <c r="Q301" s="68" t="s">
        <v>68</v>
      </c>
      <c r="R301" s="103"/>
      <c r="S301" s="127"/>
    </row>
    <row r="302" spans="2:19" x14ac:dyDescent="0.25">
      <c r="B302" s="103" t="s">
        <v>638</v>
      </c>
      <c r="C302" s="127" t="s">
        <v>510</v>
      </c>
      <c r="D302" s="66" t="s">
        <v>65</v>
      </c>
      <c r="E302" s="66" t="s">
        <v>64</v>
      </c>
      <c r="F302" s="67">
        <v>1797586080101</v>
      </c>
      <c r="G302" s="66" t="s">
        <v>64</v>
      </c>
      <c r="H302" s="66" t="s">
        <v>64</v>
      </c>
      <c r="I302" s="66" t="s">
        <v>65</v>
      </c>
      <c r="J302" s="66" t="s">
        <v>66</v>
      </c>
      <c r="K302" s="68">
        <v>0</v>
      </c>
      <c r="L302" s="68">
        <v>0</v>
      </c>
      <c r="M302" s="68">
        <v>0</v>
      </c>
      <c r="N302" s="68" t="s">
        <v>67</v>
      </c>
      <c r="O302" s="68">
        <v>0</v>
      </c>
      <c r="P302" s="68" t="s">
        <v>68</v>
      </c>
      <c r="Q302" s="68" t="s">
        <v>68</v>
      </c>
      <c r="R302" s="103"/>
      <c r="S302" s="127"/>
    </row>
    <row r="303" spans="2:19" x14ac:dyDescent="0.25">
      <c r="B303" s="103" t="s">
        <v>634</v>
      </c>
      <c r="C303" s="127" t="s">
        <v>173</v>
      </c>
      <c r="D303" s="66" t="s">
        <v>64</v>
      </c>
      <c r="E303" s="66" t="s">
        <v>65</v>
      </c>
      <c r="F303" s="67">
        <v>2817591380101</v>
      </c>
      <c r="G303" s="66" t="s">
        <v>64</v>
      </c>
      <c r="H303" s="66" t="s">
        <v>65</v>
      </c>
      <c r="I303" s="66" t="s">
        <v>66</v>
      </c>
      <c r="J303" s="66" t="s">
        <v>66</v>
      </c>
      <c r="K303" s="68">
        <v>0</v>
      </c>
      <c r="L303" s="68">
        <v>0</v>
      </c>
      <c r="M303" s="68">
        <v>0</v>
      </c>
      <c r="N303" s="68" t="s">
        <v>67</v>
      </c>
      <c r="O303" s="68">
        <v>0</v>
      </c>
      <c r="P303" s="68" t="s">
        <v>68</v>
      </c>
      <c r="Q303" s="68" t="s">
        <v>68</v>
      </c>
      <c r="R303" s="103"/>
      <c r="S303" s="127"/>
    </row>
    <row r="304" spans="2:19" x14ac:dyDescent="0.25">
      <c r="B304" s="103" t="s">
        <v>635</v>
      </c>
      <c r="C304" s="127" t="s">
        <v>636</v>
      </c>
      <c r="D304" s="66" t="s">
        <v>64</v>
      </c>
      <c r="E304" s="66" t="s">
        <v>65</v>
      </c>
      <c r="F304" s="67">
        <v>2254243040101</v>
      </c>
      <c r="G304" s="66" t="s">
        <v>64</v>
      </c>
      <c r="H304" s="66" t="s">
        <v>64</v>
      </c>
      <c r="I304" s="66" t="s">
        <v>65</v>
      </c>
      <c r="J304" s="66" t="s">
        <v>66</v>
      </c>
      <c r="K304" s="68">
        <v>0</v>
      </c>
      <c r="L304" s="68">
        <v>0</v>
      </c>
      <c r="M304" s="68">
        <v>0</v>
      </c>
      <c r="N304" s="68" t="s">
        <v>67</v>
      </c>
      <c r="O304" s="68">
        <v>0</v>
      </c>
      <c r="P304" s="68" t="s">
        <v>68</v>
      </c>
      <c r="Q304" s="68" t="s">
        <v>68</v>
      </c>
      <c r="R304" s="103"/>
      <c r="S304" s="127"/>
    </row>
    <row r="305" spans="2:19" x14ac:dyDescent="0.25">
      <c r="B305" s="103" t="s">
        <v>604</v>
      </c>
      <c r="C305" s="127" t="s">
        <v>605</v>
      </c>
      <c r="D305" s="66" t="s">
        <v>64</v>
      </c>
      <c r="E305" s="66" t="s">
        <v>65</v>
      </c>
      <c r="F305" s="67">
        <v>2400967620101</v>
      </c>
      <c r="G305" s="66" t="s">
        <v>64</v>
      </c>
      <c r="H305" s="66" t="s">
        <v>64</v>
      </c>
      <c r="I305" s="66" t="s">
        <v>65</v>
      </c>
      <c r="J305" s="66" t="s">
        <v>66</v>
      </c>
      <c r="K305" s="68">
        <v>0</v>
      </c>
      <c r="L305" s="68">
        <v>0</v>
      </c>
      <c r="M305" s="68">
        <v>0</v>
      </c>
      <c r="N305" s="68" t="s">
        <v>67</v>
      </c>
      <c r="O305" s="68">
        <v>0</v>
      </c>
      <c r="P305" s="68" t="s">
        <v>68</v>
      </c>
      <c r="Q305" s="68" t="s">
        <v>68</v>
      </c>
      <c r="R305" s="103"/>
      <c r="S305" s="127"/>
    </row>
    <row r="306" spans="2:19" x14ac:dyDescent="0.25">
      <c r="B306" s="103" t="s">
        <v>566</v>
      </c>
      <c r="C306" s="127" t="s">
        <v>567</v>
      </c>
      <c r="D306" s="66" t="s">
        <v>65</v>
      </c>
      <c r="E306" s="66" t="s">
        <v>64</v>
      </c>
      <c r="F306" s="67">
        <v>2411483801901</v>
      </c>
      <c r="G306" s="66" t="s">
        <v>64</v>
      </c>
      <c r="H306" s="66" t="s">
        <v>64</v>
      </c>
      <c r="I306" s="66" t="s">
        <v>66</v>
      </c>
      <c r="J306" s="66" t="s">
        <v>65</v>
      </c>
      <c r="K306" s="68">
        <v>0</v>
      </c>
      <c r="L306" s="68">
        <v>0</v>
      </c>
      <c r="M306" s="68">
        <v>0</v>
      </c>
      <c r="N306" s="68" t="s">
        <v>67</v>
      </c>
      <c r="O306" s="68">
        <v>0</v>
      </c>
      <c r="P306" s="68" t="s">
        <v>68</v>
      </c>
      <c r="Q306" s="68" t="s">
        <v>68</v>
      </c>
      <c r="R306" s="103"/>
      <c r="S306" s="127"/>
    </row>
    <row r="307" spans="2:19" x14ac:dyDescent="0.25">
      <c r="B307" s="103" t="s">
        <v>568</v>
      </c>
      <c r="C307" s="127" t="s">
        <v>569</v>
      </c>
      <c r="D307" s="66" t="s">
        <v>65</v>
      </c>
      <c r="E307" s="66" t="s">
        <v>64</v>
      </c>
      <c r="F307" s="67">
        <v>1728528380101</v>
      </c>
      <c r="G307" s="66" t="s">
        <v>64</v>
      </c>
      <c r="H307" s="66" t="s">
        <v>65</v>
      </c>
      <c r="I307" s="66" t="s">
        <v>66</v>
      </c>
      <c r="J307" s="66" t="s">
        <v>66</v>
      </c>
      <c r="K307" s="68">
        <v>0</v>
      </c>
      <c r="L307" s="68">
        <v>0</v>
      </c>
      <c r="M307" s="68">
        <v>0</v>
      </c>
      <c r="N307" s="68" t="s">
        <v>67</v>
      </c>
      <c r="O307" s="68">
        <v>0</v>
      </c>
      <c r="P307" s="68" t="s">
        <v>68</v>
      </c>
      <c r="Q307" s="68" t="s">
        <v>68</v>
      </c>
      <c r="R307" s="103"/>
      <c r="S307" s="127"/>
    </row>
    <row r="308" spans="2:19" x14ac:dyDescent="0.25">
      <c r="B308" s="103" t="s">
        <v>570</v>
      </c>
      <c r="C308" s="127" t="s">
        <v>571</v>
      </c>
      <c r="D308" s="66" t="s">
        <v>64</v>
      </c>
      <c r="E308" s="66" t="s">
        <v>65</v>
      </c>
      <c r="F308" s="67">
        <v>2235602000108</v>
      </c>
      <c r="G308" s="66" t="s">
        <v>64</v>
      </c>
      <c r="H308" s="66" t="s">
        <v>65</v>
      </c>
      <c r="I308" s="66" t="s">
        <v>66</v>
      </c>
      <c r="J308" s="66" t="s">
        <v>66</v>
      </c>
      <c r="K308" s="68">
        <v>0</v>
      </c>
      <c r="L308" s="68">
        <v>0</v>
      </c>
      <c r="M308" s="68">
        <v>0</v>
      </c>
      <c r="N308" s="68" t="s">
        <v>67</v>
      </c>
      <c r="O308" s="68">
        <v>0</v>
      </c>
      <c r="P308" s="68" t="s">
        <v>68</v>
      </c>
      <c r="Q308" s="68" t="s">
        <v>68</v>
      </c>
      <c r="R308" s="103"/>
      <c r="S308" s="127"/>
    </row>
    <row r="309" spans="2:19" x14ac:dyDescent="0.25">
      <c r="B309" s="103" t="s">
        <v>628</v>
      </c>
      <c r="C309" s="127" t="s">
        <v>629</v>
      </c>
      <c r="D309" s="66" t="s">
        <v>65</v>
      </c>
      <c r="E309" s="66" t="s">
        <v>64</v>
      </c>
      <c r="F309" s="67">
        <v>2196580640109</v>
      </c>
      <c r="G309" s="66" t="s">
        <v>64</v>
      </c>
      <c r="H309" s="66" t="s">
        <v>64</v>
      </c>
      <c r="I309" s="66" t="s">
        <v>65</v>
      </c>
      <c r="J309" s="66" t="s">
        <v>66</v>
      </c>
      <c r="K309" s="68">
        <v>0</v>
      </c>
      <c r="L309" s="68">
        <v>0</v>
      </c>
      <c r="M309" s="68">
        <v>0</v>
      </c>
      <c r="N309" s="68" t="s">
        <v>67</v>
      </c>
      <c r="O309" s="68">
        <v>0</v>
      </c>
      <c r="P309" s="68" t="s">
        <v>68</v>
      </c>
      <c r="Q309" s="68" t="s">
        <v>68</v>
      </c>
      <c r="R309" s="103"/>
      <c r="S309" s="127"/>
    </row>
    <row r="310" spans="2:19" x14ac:dyDescent="0.25">
      <c r="B310" s="103" t="s">
        <v>630</v>
      </c>
      <c r="C310" s="127" t="s">
        <v>631</v>
      </c>
      <c r="D310" s="66" t="s">
        <v>64</v>
      </c>
      <c r="E310" s="66" t="s">
        <v>65</v>
      </c>
      <c r="F310" s="67">
        <v>1969609830102</v>
      </c>
      <c r="G310" s="66" t="s">
        <v>64</v>
      </c>
      <c r="H310" s="66" t="s">
        <v>64</v>
      </c>
      <c r="I310" s="66" t="s">
        <v>65</v>
      </c>
      <c r="J310" s="66" t="s">
        <v>66</v>
      </c>
      <c r="K310" s="68">
        <v>0</v>
      </c>
      <c r="L310" s="68">
        <v>0</v>
      </c>
      <c r="M310" s="68">
        <v>0</v>
      </c>
      <c r="N310" s="68" t="s">
        <v>67</v>
      </c>
      <c r="O310" s="68">
        <v>0</v>
      </c>
      <c r="P310" s="68" t="s">
        <v>68</v>
      </c>
      <c r="Q310" s="68" t="s">
        <v>68</v>
      </c>
      <c r="R310" s="103"/>
      <c r="S310" s="127"/>
    </row>
    <row r="315" spans="2:19" ht="15.75" x14ac:dyDescent="0.25">
      <c r="B315" s="182" t="s">
        <v>0</v>
      </c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</row>
    <row r="316" spans="2:19" x14ac:dyDescent="0.25">
      <c r="B316" s="2" t="s">
        <v>1</v>
      </c>
      <c r="C316" s="183"/>
      <c r="D316" s="183"/>
      <c r="E316" s="183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3"/>
    </row>
    <row r="317" spans="2:19" x14ac:dyDescent="0.25">
      <c r="B317" s="4"/>
      <c r="C317" s="5"/>
      <c r="D317" s="5"/>
      <c r="E317" s="5"/>
      <c r="F317" s="6"/>
      <c r="G317" s="6"/>
      <c r="H317" s="6"/>
      <c r="I317" s="6"/>
      <c r="J317" s="5"/>
      <c r="K317" s="5"/>
      <c r="L317" s="5"/>
      <c r="M317" s="5"/>
      <c r="N317" s="5"/>
      <c r="O317" s="5"/>
      <c r="P317" s="7"/>
    </row>
    <row r="318" spans="2:19" x14ac:dyDescent="0.25">
      <c r="B318" s="2" t="s">
        <v>3</v>
      </c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3"/>
    </row>
    <row r="319" spans="2:19" ht="15.75" thickBot="1" x14ac:dyDescent="0.3">
      <c r="B319" s="184" t="s">
        <v>5</v>
      </c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9"/>
    </row>
    <row r="320" spans="2:19" ht="15.75" thickBot="1" x14ac:dyDescent="0.3">
      <c r="B320" s="185" t="s">
        <v>6</v>
      </c>
      <c r="C320" s="186"/>
      <c r="D320" s="186"/>
      <c r="E320" s="186"/>
      <c r="F320" s="186"/>
      <c r="G320" s="187"/>
      <c r="H320" s="185" t="s">
        <v>7</v>
      </c>
      <c r="I320" s="186"/>
      <c r="J320" s="187"/>
      <c r="K320" s="188" t="s">
        <v>8</v>
      </c>
      <c r="L320" s="189"/>
      <c r="M320" s="189"/>
      <c r="N320" s="188" t="s">
        <v>9</v>
      </c>
      <c r="O320" s="190"/>
      <c r="P320" s="9"/>
    </row>
    <row r="321" spans="2:19" ht="39" thickBot="1" x14ac:dyDescent="0.3">
      <c r="B321" s="11" t="s">
        <v>10</v>
      </c>
      <c r="C321" s="12" t="s">
        <v>11</v>
      </c>
      <c r="D321" s="12" t="s">
        <v>12</v>
      </c>
      <c r="E321" s="12" t="s">
        <v>13</v>
      </c>
      <c r="F321" s="12" t="s">
        <v>14</v>
      </c>
      <c r="G321" s="13" t="s">
        <v>15</v>
      </c>
      <c r="H321" s="11" t="s">
        <v>16</v>
      </c>
      <c r="I321" s="14" t="s">
        <v>17</v>
      </c>
      <c r="J321" s="13" t="s">
        <v>18</v>
      </c>
      <c r="K321" s="15" t="s">
        <v>19</v>
      </c>
      <c r="L321" s="16" t="s">
        <v>20</v>
      </c>
      <c r="M321" s="17" t="s">
        <v>21</v>
      </c>
      <c r="N321" s="191" t="s">
        <v>22</v>
      </c>
      <c r="O321" s="192"/>
      <c r="P321" s="18"/>
    </row>
    <row r="322" spans="2:19" x14ac:dyDescent="0.25">
      <c r="B322" s="104" t="s">
        <v>643</v>
      </c>
      <c r="C322" s="21"/>
      <c r="D322" s="21"/>
      <c r="E322" s="21" t="s">
        <v>644</v>
      </c>
      <c r="F322" s="21"/>
      <c r="G322" s="23"/>
      <c r="H322" s="128">
        <v>51880323</v>
      </c>
      <c r="I322" s="128">
        <v>42746867</v>
      </c>
      <c r="J322" s="128">
        <v>396533.29</v>
      </c>
      <c r="K322" s="123">
        <v>386368</v>
      </c>
      <c r="L322" s="129">
        <v>148012</v>
      </c>
      <c r="M322" s="130">
        <v>1245</v>
      </c>
      <c r="N322" s="193"/>
      <c r="O322" s="194"/>
      <c r="P322" s="28"/>
    </row>
    <row r="325" spans="2:19" x14ac:dyDescent="0.25">
      <c r="B325" s="56"/>
      <c r="C325" s="197" t="s">
        <v>26</v>
      </c>
      <c r="D325" s="197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56"/>
      <c r="S325" s="87"/>
    </row>
    <row r="326" spans="2:19" ht="15.75" thickBot="1" x14ac:dyDescent="0.3">
      <c r="B326" s="198" t="s">
        <v>27</v>
      </c>
      <c r="C326" s="198"/>
      <c r="D326" s="198"/>
      <c r="E326" s="198"/>
      <c r="F326" s="198"/>
      <c r="G326" s="198"/>
      <c r="H326" s="198"/>
      <c r="I326" s="198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</row>
    <row r="327" spans="2:19" ht="33.75" customHeight="1" thickBot="1" x14ac:dyDescent="0.3">
      <c r="B327" s="199" t="s">
        <v>28</v>
      </c>
      <c r="C327" s="199"/>
      <c r="D327" s="199"/>
      <c r="E327" s="199"/>
      <c r="F327" s="200"/>
      <c r="G327" s="185" t="s">
        <v>29</v>
      </c>
      <c r="H327" s="186"/>
      <c r="I327" s="186"/>
      <c r="J327" s="187"/>
      <c r="K327" s="186" t="s">
        <v>30</v>
      </c>
      <c r="L327" s="186"/>
      <c r="M327" s="186"/>
      <c r="N327" s="186"/>
      <c r="O327" s="187"/>
      <c r="P327" s="185" t="s">
        <v>31</v>
      </c>
      <c r="Q327" s="187"/>
      <c r="R327" s="199"/>
      <c r="S327" s="199"/>
    </row>
    <row r="328" spans="2:19" ht="51.75" thickBot="1" x14ac:dyDescent="0.3">
      <c r="B328" s="201" t="s">
        <v>32</v>
      </c>
      <c r="C328" s="202"/>
      <c r="D328" s="57" t="s">
        <v>33</v>
      </c>
      <c r="E328" s="58" t="s">
        <v>34</v>
      </c>
      <c r="F328" s="13" t="s">
        <v>35</v>
      </c>
      <c r="G328" s="11" t="s">
        <v>36</v>
      </c>
      <c r="H328" s="59" t="s">
        <v>37</v>
      </c>
      <c r="I328" s="17" t="s">
        <v>38</v>
      </c>
      <c r="J328" s="13" t="s">
        <v>39</v>
      </c>
      <c r="K328" s="60" t="s">
        <v>40</v>
      </c>
      <c r="L328" s="57" t="s">
        <v>41</v>
      </c>
      <c r="M328" s="57" t="s">
        <v>42</v>
      </c>
      <c r="N328" s="58" t="s">
        <v>43</v>
      </c>
      <c r="O328" s="61" t="s">
        <v>44</v>
      </c>
      <c r="P328" s="62" t="s">
        <v>45</v>
      </c>
      <c r="Q328" s="63" t="s">
        <v>46</v>
      </c>
      <c r="R328" s="201"/>
      <c r="S328" s="202"/>
    </row>
    <row r="329" spans="2:19" x14ac:dyDescent="0.25">
      <c r="B329" s="90" t="s">
        <v>243</v>
      </c>
      <c r="C329" s="91" t="s">
        <v>645</v>
      </c>
      <c r="D329" s="92" t="s">
        <v>64</v>
      </c>
      <c r="E329" s="92" t="s">
        <v>65</v>
      </c>
      <c r="F329" s="93">
        <v>1748174790304</v>
      </c>
      <c r="G329" s="92" t="s">
        <v>64</v>
      </c>
      <c r="H329" s="92" t="s">
        <v>64</v>
      </c>
      <c r="I329" s="92" t="s">
        <v>66</v>
      </c>
      <c r="J329" s="92" t="s">
        <v>66</v>
      </c>
      <c r="K329" s="94" t="s">
        <v>67</v>
      </c>
      <c r="L329" s="94">
        <v>0</v>
      </c>
      <c r="M329" s="94">
        <v>0</v>
      </c>
      <c r="N329" s="94">
        <v>0</v>
      </c>
      <c r="O329" s="94">
        <v>0</v>
      </c>
      <c r="P329" s="94" t="s">
        <v>68</v>
      </c>
      <c r="Q329" s="94" t="s">
        <v>68</v>
      </c>
      <c r="R329" s="90"/>
      <c r="S329" s="91"/>
    </row>
    <row r="330" spans="2:19" x14ac:dyDescent="0.25">
      <c r="B330" s="64" t="s">
        <v>646</v>
      </c>
      <c r="C330" s="65" t="s">
        <v>647</v>
      </c>
      <c r="D330" s="66" t="s">
        <v>64</v>
      </c>
      <c r="E330" s="66" t="s">
        <v>65</v>
      </c>
      <c r="F330" s="67">
        <v>1663231601412</v>
      </c>
      <c r="G330" s="66" t="s">
        <v>64</v>
      </c>
      <c r="H330" s="66" t="s">
        <v>64</v>
      </c>
      <c r="I330" s="66" t="s">
        <v>66</v>
      </c>
      <c r="J330" s="66" t="s">
        <v>66</v>
      </c>
      <c r="K330" s="68">
        <v>0</v>
      </c>
      <c r="L330" s="68">
        <v>0</v>
      </c>
      <c r="M330" s="68">
        <v>0</v>
      </c>
      <c r="N330" s="68" t="s">
        <v>67</v>
      </c>
      <c r="O330" s="68">
        <v>0</v>
      </c>
      <c r="P330" s="68" t="s">
        <v>68</v>
      </c>
      <c r="Q330" s="68" t="s">
        <v>68</v>
      </c>
      <c r="R330" s="64"/>
      <c r="S330" s="65"/>
    </row>
    <row r="331" spans="2:19" x14ac:dyDescent="0.25">
      <c r="B331" s="64" t="s">
        <v>648</v>
      </c>
      <c r="C331" s="65" t="s">
        <v>649</v>
      </c>
      <c r="D331" s="66" t="s">
        <v>64</v>
      </c>
      <c r="E331" s="66" t="s">
        <v>65</v>
      </c>
      <c r="F331" s="67">
        <v>1820329810101</v>
      </c>
      <c r="G331" s="66" t="s">
        <v>64</v>
      </c>
      <c r="H331" s="66" t="s">
        <v>64</v>
      </c>
      <c r="I331" s="66" t="s">
        <v>66</v>
      </c>
      <c r="J331" s="66" t="s">
        <v>66</v>
      </c>
      <c r="K331" s="68">
        <v>0</v>
      </c>
      <c r="L331" s="68">
        <v>0</v>
      </c>
      <c r="M331" s="68">
        <v>0</v>
      </c>
      <c r="N331" s="68" t="s">
        <v>67</v>
      </c>
      <c r="O331" s="68">
        <v>0</v>
      </c>
      <c r="P331" s="68" t="s">
        <v>68</v>
      </c>
      <c r="Q331" s="68" t="s">
        <v>68</v>
      </c>
      <c r="R331" s="64"/>
      <c r="S331" s="65"/>
    </row>
    <row r="332" spans="2:19" x14ac:dyDescent="0.25">
      <c r="B332" s="64" t="s">
        <v>247</v>
      </c>
      <c r="C332" s="65" t="s">
        <v>650</v>
      </c>
      <c r="D332" s="66" t="s">
        <v>64</v>
      </c>
      <c r="E332" s="66" t="s">
        <v>65</v>
      </c>
      <c r="F332" s="67">
        <v>1658299580101</v>
      </c>
      <c r="G332" s="66" t="s">
        <v>64</v>
      </c>
      <c r="H332" s="66" t="s">
        <v>64</v>
      </c>
      <c r="I332" s="66" t="s">
        <v>66</v>
      </c>
      <c r="J332" s="66" t="s">
        <v>66</v>
      </c>
      <c r="K332" s="68">
        <v>0</v>
      </c>
      <c r="L332" s="68">
        <v>0</v>
      </c>
      <c r="M332" s="68">
        <v>0</v>
      </c>
      <c r="N332" s="68" t="s">
        <v>67</v>
      </c>
      <c r="O332" s="68">
        <v>0</v>
      </c>
      <c r="P332" s="68" t="s">
        <v>68</v>
      </c>
      <c r="Q332" s="68" t="s">
        <v>68</v>
      </c>
      <c r="R332" s="64"/>
      <c r="S332" s="65"/>
    </row>
    <row r="333" spans="2:19" x14ac:dyDescent="0.25">
      <c r="B333" s="64" t="s">
        <v>651</v>
      </c>
      <c r="C333" s="65" t="s">
        <v>652</v>
      </c>
      <c r="D333" s="66" t="s">
        <v>64</v>
      </c>
      <c r="E333" s="66" t="s">
        <v>65</v>
      </c>
      <c r="F333" s="67">
        <v>2396049890101</v>
      </c>
      <c r="G333" s="66" t="s">
        <v>64</v>
      </c>
      <c r="H333" s="66" t="s">
        <v>64</v>
      </c>
      <c r="I333" s="66" t="s">
        <v>66</v>
      </c>
      <c r="J333" s="66" t="s">
        <v>66</v>
      </c>
      <c r="K333" s="68">
        <v>0</v>
      </c>
      <c r="L333" s="68">
        <v>0</v>
      </c>
      <c r="M333" s="68">
        <v>0</v>
      </c>
      <c r="N333" s="68" t="s">
        <v>67</v>
      </c>
      <c r="O333" s="68">
        <v>0</v>
      </c>
      <c r="P333" s="68" t="s">
        <v>68</v>
      </c>
      <c r="Q333" s="68" t="s">
        <v>68</v>
      </c>
      <c r="R333" s="64"/>
      <c r="S333" s="65"/>
    </row>
    <row r="334" spans="2:19" x14ac:dyDescent="0.25">
      <c r="B334" s="64" t="s">
        <v>653</v>
      </c>
      <c r="C334" s="65" t="s">
        <v>654</v>
      </c>
      <c r="D334" s="66" t="s">
        <v>65</v>
      </c>
      <c r="E334" s="66" t="s">
        <v>64</v>
      </c>
      <c r="F334" s="67">
        <v>2581272441601</v>
      </c>
      <c r="G334" s="66" t="s">
        <v>64</v>
      </c>
      <c r="H334" s="66" t="s">
        <v>64</v>
      </c>
      <c r="I334" s="66" t="s">
        <v>66</v>
      </c>
      <c r="J334" s="66" t="s">
        <v>66</v>
      </c>
      <c r="K334" s="68">
        <v>0</v>
      </c>
      <c r="L334" s="68">
        <v>0</v>
      </c>
      <c r="M334" s="68" t="s">
        <v>67</v>
      </c>
      <c r="N334" s="68">
        <v>0</v>
      </c>
      <c r="O334" s="68">
        <v>0</v>
      </c>
      <c r="P334" s="68" t="s">
        <v>68</v>
      </c>
      <c r="Q334" s="68" t="s">
        <v>68</v>
      </c>
      <c r="R334" s="64"/>
      <c r="S334" s="65"/>
    </row>
    <row r="335" spans="2:19" x14ac:dyDescent="0.25">
      <c r="B335" s="64" t="s">
        <v>225</v>
      </c>
      <c r="C335" s="65" t="s">
        <v>655</v>
      </c>
      <c r="D335" s="66" t="s">
        <v>64</v>
      </c>
      <c r="E335" s="66" t="s">
        <v>65</v>
      </c>
      <c r="F335" s="67">
        <v>2427973772101</v>
      </c>
      <c r="G335" s="66" t="s">
        <v>64</v>
      </c>
      <c r="H335" s="66" t="s">
        <v>64</v>
      </c>
      <c r="I335" s="66" t="s">
        <v>66</v>
      </c>
      <c r="J335" s="66" t="s">
        <v>66</v>
      </c>
      <c r="K335" s="68">
        <v>0</v>
      </c>
      <c r="L335" s="68">
        <v>0</v>
      </c>
      <c r="M335" s="68">
        <v>0</v>
      </c>
      <c r="N335" s="68" t="s">
        <v>67</v>
      </c>
      <c r="O335" s="68">
        <v>0</v>
      </c>
      <c r="P335" s="68" t="s">
        <v>68</v>
      </c>
      <c r="Q335" s="68" t="s">
        <v>68</v>
      </c>
      <c r="R335" s="64"/>
      <c r="S335" s="65"/>
    </row>
    <row r="336" spans="2:19" x14ac:dyDescent="0.25">
      <c r="B336" s="64" t="s">
        <v>656</v>
      </c>
      <c r="C336" s="65" t="s">
        <v>657</v>
      </c>
      <c r="D336" s="66" t="s">
        <v>64</v>
      </c>
      <c r="E336" s="66" t="s">
        <v>65</v>
      </c>
      <c r="F336" s="67">
        <v>2551200600501</v>
      </c>
      <c r="G336" s="66" t="s">
        <v>64</v>
      </c>
      <c r="H336" s="66" t="s">
        <v>64</v>
      </c>
      <c r="I336" s="66" t="s">
        <v>66</v>
      </c>
      <c r="J336" s="66" t="s">
        <v>66</v>
      </c>
      <c r="K336" s="68" t="s">
        <v>67</v>
      </c>
      <c r="L336" s="68">
        <v>0</v>
      </c>
      <c r="M336" s="68">
        <v>0</v>
      </c>
      <c r="N336" s="68">
        <v>0</v>
      </c>
      <c r="O336" s="68">
        <v>0</v>
      </c>
      <c r="P336" s="68" t="s">
        <v>68</v>
      </c>
      <c r="Q336" s="68" t="s">
        <v>68</v>
      </c>
      <c r="R336" s="64"/>
      <c r="S336" s="65"/>
    </row>
    <row r="337" spans="2:19" x14ac:dyDescent="0.25">
      <c r="B337" s="64" t="s">
        <v>648</v>
      </c>
      <c r="C337" s="65" t="s">
        <v>658</v>
      </c>
      <c r="D337" s="66" t="s">
        <v>64</v>
      </c>
      <c r="E337" s="66" t="s">
        <v>65</v>
      </c>
      <c r="F337" s="67">
        <v>1693441850101</v>
      </c>
      <c r="G337" s="66" t="s">
        <v>64</v>
      </c>
      <c r="H337" s="66" t="s">
        <v>64</v>
      </c>
      <c r="I337" s="66" t="s">
        <v>66</v>
      </c>
      <c r="J337" s="66" t="s">
        <v>66</v>
      </c>
      <c r="K337" s="68">
        <v>0</v>
      </c>
      <c r="L337" s="68">
        <v>0</v>
      </c>
      <c r="M337" s="68">
        <v>0</v>
      </c>
      <c r="N337" s="68" t="s">
        <v>67</v>
      </c>
      <c r="O337" s="68">
        <v>0</v>
      </c>
      <c r="P337" s="68" t="s">
        <v>68</v>
      </c>
      <c r="Q337" s="68" t="s">
        <v>68</v>
      </c>
      <c r="R337" s="64"/>
      <c r="S337" s="65"/>
    </row>
    <row r="338" spans="2:19" x14ac:dyDescent="0.25">
      <c r="B338" s="64" t="s">
        <v>653</v>
      </c>
      <c r="C338" s="65" t="s">
        <v>659</v>
      </c>
      <c r="D338" s="66" t="s">
        <v>65</v>
      </c>
      <c r="E338" s="66" t="s">
        <v>64</v>
      </c>
      <c r="F338" s="67">
        <v>2413977150101</v>
      </c>
      <c r="G338" s="66" t="s">
        <v>64</v>
      </c>
      <c r="H338" s="66" t="s">
        <v>64</v>
      </c>
      <c r="I338" s="66" t="s">
        <v>66</v>
      </c>
      <c r="J338" s="66" t="s">
        <v>66</v>
      </c>
      <c r="K338" s="68">
        <v>0</v>
      </c>
      <c r="L338" s="68">
        <v>0</v>
      </c>
      <c r="M338" s="68">
        <v>0</v>
      </c>
      <c r="N338" s="68" t="s">
        <v>67</v>
      </c>
      <c r="O338" s="68">
        <v>0</v>
      </c>
      <c r="P338" s="68" t="s">
        <v>68</v>
      </c>
      <c r="Q338" s="68" t="s">
        <v>68</v>
      </c>
      <c r="R338" s="64"/>
      <c r="S338" s="65"/>
    </row>
    <row r="339" spans="2:19" x14ac:dyDescent="0.25">
      <c r="B339" s="64" t="s">
        <v>282</v>
      </c>
      <c r="C339" s="65" t="s">
        <v>660</v>
      </c>
      <c r="D339" s="66" t="s">
        <v>64</v>
      </c>
      <c r="E339" s="66" t="s">
        <v>65</v>
      </c>
      <c r="F339" s="67">
        <v>1781015590101</v>
      </c>
      <c r="G339" s="66" t="s">
        <v>64</v>
      </c>
      <c r="H339" s="66" t="s">
        <v>64</v>
      </c>
      <c r="I339" s="66" t="s">
        <v>66</v>
      </c>
      <c r="J339" s="66" t="s">
        <v>66</v>
      </c>
      <c r="K339" s="68">
        <v>0</v>
      </c>
      <c r="L339" s="68">
        <v>0</v>
      </c>
      <c r="M339" s="68">
        <v>0</v>
      </c>
      <c r="N339" s="68" t="s">
        <v>67</v>
      </c>
      <c r="O339" s="68">
        <v>0</v>
      </c>
      <c r="P339" s="68" t="s">
        <v>68</v>
      </c>
      <c r="Q339" s="68" t="s">
        <v>68</v>
      </c>
      <c r="R339" s="64"/>
      <c r="S339" s="65"/>
    </row>
    <row r="340" spans="2:19" x14ac:dyDescent="0.25">
      <c r="B340" s="64" t="s">
        <v>661</v>
      </c>
      <c r="C340" s="65" t="s">
        <v>662</v>
      </c>
      <c r="D340" s="66" t="s">
        <v>65</v>
      </c>
      <c r="E340" s="66" t="s">
        <v>64</v>
      </c>
      <c r="F340" s="67">
        <v>1906998680101</v>
      </c>
      <c r="G340" s="66" t="s">
        <v>64</v>
      </c>
      <c r="H340" s="66" t="s">
        <v>64</v>
      </c>
      <c r="I340" s="66" t="s">
        <v>66</v>
      </c>
      <c r="J340" s="66" t="s">
        <v>66</v>
      </c>
      <c r="K340" s="68">
        <v>0</v>
      </c>
      <c r="L340" s="68">
        <v>0</v>
      </c>
      <c r="M340" s="68">
        <v>0</v>
      </c>
      <c r="N340" s="68" t="s">
        <v>67</v>
      </c>
      <c r="O340" s="68">
        <v>0</v>
      </c>
      <c r="P340" s="68" t="s">
        <v>68</v>
      </c>
      <c r="Q340" s="68" t="s">
        <v>68</v>
      </c>
      <c r="R340" s="64"/>
      <c r="S340" s="65"/>
    </row>
    <row r="341" spans="2:19" x14ac:dyDescent="0.25">
      <c r="B341" s="64" t="s">
        <v>663</v>
      </c>
      <c r="C341" s="65" t="s">
        <v>664</v>
      </c>
      <c r="D341" s="66" t="s">
        <v>65</v>
      </c>
      <c r="E341" s="66" t="s">
        <v>64</v>
      </c>
      <c r="F341" s="67">
        <v>2458729140101</v>
      </c>
      <c r="G341" s="66" t="s">
        <v>64</v>
      </c>
      <c r="H341" s="66" t="s">
        <v>64</v>
      </c>
      <c r="I341" s="66" t="s">
        <v>66</v>
      </c>
      <c r="J341" s="66" t="s">
        <v>66</v>
      </c>
      <c r="K341" s="68">
        <v>0</v>
      </c>
      <c r="L341" s="68">
        <v>0</v>
      </c>
      <c r="M341" s="68">
        <v>0</v>
      </c>
      <c r="N341" s="68" t="s">
        <v>67</v>
      </c>
      <c r="O341" s="68">
        <v>0</v>
      </c>
      <c r="P341" s="68" t="s">
        <v>68</v>
      </c>
      <c r="Q341" s="68" t="s">
        <v>68</v>
      </c>
      <c r="R341" s="64"/>
      <c r="S341" s="65"/>
    </row>
    <row r="342" spans="2:19" x14ac:dyDescent="0.25">
      <c r="B342" s="64" t="s">
        <v>256</v>
      </c>
      <c r="C342" s="65" t="s">
        <v>665</v>
      </c>
      <c r="D342" s="66" t="s">
        <v>64</v>
      </c>
      <c r="E342" s="66" t="s">
        <v>65</v>
      </c>
      <c r="F342" s="67">
        <v>2568700710101</v>
      </c>
      <c r="G342" s="66" t="s">
        <v>64</v>
      </c>
      <c r="H342" s="66" t="s">
        <v>64</v>
      </c>
      <c r="I342" s="66" t="s">
        <v>66</v>
      </c>
      <c r="J342" s="66" t="s">
        <v>66</v>
      </c>
      <c r="K342" s="68">
        <v>0</v>
      </c>
      <c r="L342" s="68">
        <v>0</v>
      </c>
      <c r="M342" s="68">
        <v>0</v>
      </c>
      <c r="N342" s="68" t="s">
        <v>67</v>
      </c>
      <c r="O342" s="68">
        <v>0</v>
      </c>
      <c r="P342" s="68" t="s">
        <v>68</v>
      </c>
      <c r="Q342" s="68" t="s">
        <v>68</v>
      </c>
      <c r="R342" s="64"/>
      <c r="S342" s="65"/>
    </row>
    <row r="343" spans="2:19" x14ac:dyDescent="0.25">
      <c r="B343" s="64" t="s">
        <v>225</v>
      </c>
      <c r="C343" s="65" t="s">
        <v>666</v>
      </c>
      <c r="D343" s="66" t="s">
        <v>64</v>
      </c>
      <c r="E343" s="66" t="s">
        <v>65</v>
      </c>
      <c r="F343" s="67">
        <v>2660585740101</v>
      </c>
      <c r="G343" s="66" t="s">
        <v>64</v>
      </c>
      <c r="H343" s="66" t="s">
        <v>64</v>
      </c>
      <c r="I343" s="66" t="s">
        <v>66</v>
      </c>
      <c r="J343" s="66" t="s">
        <v>66</v>
      </c>
      <c r="K343" s="68">
        <v>0</v>
      </c>
      <c r="L343" s="68">
        <v>0</v>
      </c>
      <c r="M343" s="68">
        <v>0</v>
      </c>
      <c r="N343" s="68" t="s">
        <v>67</v>
      </c>
      <c r="O343" s="68">
        <v>0</v>
      </c>
      <c r="P343" s="68" t="s">
        <v>68</v>
      </c>
      <c r="Q343" s="68" t="s">
        <v>68</v>
      </c>
      <c r="R343" s="64"/>
      <c r="S343" s="65"/>
    </row>
    <row r="344" spans="2:19" x14ac:dyDescent="0.25">
      <c r="B344" s="64" t="s">
        <v>667</v>
      </c>
      <c r="C344" s="65" t="s">
        <v>668</v>
      </c>
      <c r="D344" s="66" t="s">
        <v>65</v>
      </c>
      <c r="E344" s="66" t="s">
        <v>64</v>
      </c>
      <c r="F344" s="67">
        <v>2297952850101</v>
      </c>
      <c r="G344" s="66" t="s">
        <v>64</v>
      </c>
      <c r="H344" s="66" t="s">
        <v>64</v>
      </c>
      <c r="I344" s="66" t="s">
        <v>66</v>
      </c>
      <c r="J344" s="66" t="s">
        <v>66</v>
      </c>
      <c r="K344" s="68">
        <v>0</v>
      </c>
      <c r="L344" s="68">
        <v>0</v>
      </c>
      <c r="M344" s="68">
        <v>0</v>
      </c>
      <c r="N344" s="68" t="s">
        <v>67</v>
      </c>
      <c r="O344" s="68">
        <v>0</v>
      </c>
      <c r="P344" s="68" t="s">
        <v>68</v>
      </c>
      <c r="Q344" s="68" t="s">
        <v>68</v>
      </c>
      <c r="R344" s="64"/>
      <c r="S344" s="65"/>
    </row>
    <row r="345" spans="2:19" x14ac:dyDescent="0.25">
      <c r="B345" s="64" t="s">
        <v>669</v>
      </c>
      <c r="C345" s="65" t="s">
        <v>670</v>
      </c>
      <c r="D345" s="66" t="s">
        <v>64</v>
      </c>
      <c r="E345" s="66" t="s">
        <v>65</v>
      </c>
      <c r="F345" s="67">
        <v>2338024360101</v>
      </c>
      <c r="G345" s="66" t="s">
        <v>64</v>
      </c>
      <c r="H345" s="66" t="s">
        <v>64</v>
      </c>
      <c r="I345" s="66" t="s">
        <v>66</v>
      </c>
      <c r="J345" s="66" t="s">
        <v>66</v>
      </c>
      <c r="K345" s="68">
        <v>0</v>
      </c>
      <c r="L345" s="68">
        <v>0</v>
      </c>
      <c r="M345" s="68">
        <v>0</v>
      </c>
      <c r="N345" s="68" t="s">
        <v>67</v>
      </c>
      <c r="O345" s="68">
        <v>0</v>
      </c>
      <c r="P345" s="68" t="s">
        <v>68</v>
      </c>
      <c r="Q345" s="68" t="s">
        <v>68</v>
      </c>
      <c r="R345" s="64"/>
      <c r="S345" s="65"/>
    </row>
    <row r="346" spans="2:19" x14ac:dyDescent="0.25">
      <c r="B346" s="64" t="s">
        <v>239</v>
      </c>
      <c r="C346" s="65" t="s">
        <v>671</v>
      </c>
      <c r="D346" s="66" t="s">
        <v>64</v>
      </c>
      <c r="E346" s="66" t="s">
        <v>65</v>
      </c>
      <c r="F346" s="67">
        <v>1938438890101</v>
      </c>
      <c r="G346" s="66" t="s">
        <v>64</v>
      </c>
      <c r="H346" s="66" t="s">
        <v>64</v>
      </c>
      <c r="I346" s="66" t="s">
        <v>66</v>
      </c>
      <c r="J346" s="66" t="s">
        <v>66</v>
      </c>
      <c r="K346" s="68">
        <v>0</v>
      </c>
      <c r="L346" s="68">
        <v>0</v>
      </c>
      <c r="M346" s="68">
        <v>0</v>
      </c>
      <c r="N346" s="68" t="s">
        <v>67</v>
      </c>
      <c r="O346" s="68">
        <v>0</v>
      </c>
      <c r="P346" s="68" t="s">
        <v>68</v>
      </c>
      <c r="Q346" s="68" t="s">
        <v>68</v>
      </c>
      <c r="R346" s="64"/>
      <c r="S346" s="65"/>
    </row>
    <row r="347" spans="2:19" x14ac:dyDescent="0.25">
      <c r="B347" s="64" t="s">
        <v>266</v>
      </c>
      <c r="C347" s="65" t="s">
        <v>672</v>
      </c>
      <c r="D347" s="66" t="s">
        <v>64</v>
      </c>
      <c r="E347" s="66" t="s">
        <v>65</v>
      </c>
      <c r="F347" s="67">
        <v>2611693190801</v>
      </c>
      <c r="G347" s="66" t="s">
        <v>64</v>
      </c>
      <c r="H347" s="66" t="s">
        <v>64</v>
      </c>
      <c r="I347" s="66" t="s">
        <v>66</v>
      </c>
      <c r="J347" s="66" t="s">
        <v>66</v>
      </c>
      <c r="K347" s="68" t="s">
        <v>67</v>
      </c>
      <c r="L347" s="68">
        <v>0</v>
      </c>
      <c r="M347" s="68">
        <v>0</v>
      </c>
      <c r="N347" s="68">
        <v>0</v>
      </c>
      <c r="O347" s="68">
        <v>0</v>
      </c>
      <c r="P347" s="68" t="s">
        <v>68</v>
      </c>
      <c r="Q347" s="68" t="s">
        <v>68</v>
      </c>
      <c r="R347" s="64"/>
      <c r="S347" s="65"/>
    </row>
    <row r="348" spans="2:19" x14ac:dyDescent="0.25">
      <c r="B348" s="64" t="s">
        <v>669</v>
      </c>
      <c r="C348" s="65" t="s">
        <v>226</v>
      </c>
      <c r="D348" s="66" t="s">
        <v>64</v>
      </c>
      <c r="E348" s="66" t="s">
        <v>65</v>
      </c>
      <c r="F348" s="67">
        <v>1978291200101</v>
      </c>
      <c r="G348" s="66" t="s">
        <v>64</v>
      </c>
      <c r="H348" s="66" t="s">
        <v>64</v>
      </c>
      <c r="I348" s="66" t="s">
        <v>66</v>
      </c>
      <c r="J348" s="66" t="s">
        <v>66</v>
      </c>
      <c r="K348" s="68">
        <v>0</v>
      </c>
      <c r="L348" s="68">
        <v>0</v>
      </c>
      <c r="M348" s="68">
        <v>0</v>
      </c>
      <c r="N348" s="68" t="s">
        <v>67</v>
      </c>
      <c r="O348" s="68">
        <v>0</v>
      </c>
      <c r="P348" s="68" t="s">
        <v>68</v>
      </c>
      <c r="Q348" s="68" t="s">
        <v>68</v>
      </c>
      <c r="R348" s="64"/>
      <c r="S348" s="65"/>
    </row>
    <row r="349" spans="2:19" x14ac:dyDescent="0.25">
      <c r="B349" s="64" t="s">
        <v>673</v>
      </c>
      <c r="C349" s="65" t="s">
        <v>674</v>
      </c>
      <c r="D349" s="66" t="s">
        <v>65</v>
      </c>
      <c r="E349" s="66" t="s">
        <v>64</v>
      </c>
      <c r="F349" s="67">
        <v>2613899470101</v>
      </c>
      <c r="G349" s="66" t="s">
        <v>64</v>
      </c>
      <c r="H349" s="66" t="s">
        <v>64</v>
      </c>
      <c r="I349" s="66" t="s">
        <v>66</v>
      </c>
      <c r="J349" s="66" t="s">
        <v>66</v>
      </c>
      <c r="K349" s="68">
        <v>0</v>
      </c>
      <c r="L349" s="68">
        <v>0</v>
      </c>
      <c r="M349" s="68">
        <v>0</v>
      </c>
      <c r="N349" s="68" t="s">
        <v>67</v>
      </c>
      <c r="O349" s="68">
        <v>0</v>
      </c>
      <c r="P349" s="68" t="s">
        <v>68</v>
      </c>
      <c r="Q349" s="68" t="s">
        <v>68</v>
      </c>
      <c r="R349" s="64"/>
      <c r="S349" s="65"/>
    </row>
    <row r="350" spans="2:19" x14ac:dyDescent="0.25">
      <c r="B350" s="64" t="s">
        <v>675</v>
      </c>
      <c r="C350" s="65" t="s">
        <v>676</v>
      </c>
      <c r="D350" s="66" t="s">
        <v>65</v>
      </c>
      <c r="E350" s="66" t="s">
        <v>64</v>
      </c>
      <c r="F350" s="67">
        <v>2514868690101</v>
      </c>
      <c r="G350" s="66" t="s">
        <v>64</v>
      </c>
      <c r="H350" s="66" t="s">
        <v>64</v>
      </c>
      <c r="I350" s="66" t="s">
        <v>66</v>
      </c>
      <c r="J350" s="66" t="s">
        <v>66</v>
      </c>
      <c r="K350" s="68">
        <v>0</v>
      </c>
      <c r="L350" s="68">
        <v>0</v>
      </c>
      <c r="M350" s="68">
        <v>0</v>
      </c>
      <c r="N350" s="68" t="s">
        <v>67</v>
      </c>
      <c r="O350" s="68">
        <v>0</v>
      </c>
      <c r="P350" s="68" t="s">
        <v>68</v>
      </c>
      <c r="Q350" s="68" t="s">
        <v>68</v>
      </c>
      <c r="R350" s="64"/>
      <c r="S350" s="65"/>
    </row>
    <row r="351" spans="2:19" x14ac:dyDescent="0.25">
      <c r="B351" s="64" t="s">
        <v>653</v>
      </c>
      <c r="C351" s="65" t="s">
        <v>677</v>
      </c>
      <c r="D351" s="66" t="s">
        <v>65</v>
      </c>
      <c r="E351" s="66" t="s">
        <v>64</v>
      </c>
      <c r="F351" s="67">
        <v>2614348530110</v>
      </c>
      <c r="G351" s="66" t="s">
        <v>64</v>
      </c>
      <c r="H351" s="66" t="s">
        <v>64</v>
      </c>
      <c r="I351" s="66" t="s">
        <v>66</v>
      </c>
      <c r="J351" s="66" t="s">
        <v>66</v>
      </c>
      <c r="K351" s="68">
        <v>0</v>
      </c>
      <c r="L351" s="68">
        <v>0</v>
      </c>
      <c r="M351" s="68">
        <v>0</v>
      </c>
      <c r="N351" s="68" t="s">
        <v>67</v>
      </c>
      <c r="O351" s="68">
        <v>0</v>
      </c>
      <c r="P351" s="68" t="s">
        <v>68</v>
      </c>
      <c r="Q351" s="68" t="s">
        <v>68</v>
      </c>
      <c r="R351" s="64"/>
      <c r="S351" s="65"/>
    </row>
    <row r="352" spans="2:19" x14ac:dyDescent="0.25">
      <c r="B352" s="64" t="s">
        <v>678</v>
      </c>
      <c r="C352" s="65" t="s">
        <v>679</v>
      </c>
      <c r="D352" s="66" t="s">
        <v>65</v>
      </c>
      <c r="E352" s="66" t="s">
        <v>64</v>
      </c>
      <c r="F352" s="67">
        <v>1922846730101</v>
      </c>
      <c r="G352" s="66" t="s">
        <v>64</v>
      </c>
      <c r="H352" s="66" t="s">
        <v>64</v>
      </c>
      <c r="I352" s="66" t="s">
        <v>66</v>
      </c>
      <c r="J352" s="66" t="s">
        <v>66</v>
      </c>
      <c r="K352" s="68">
        <v>0</v>
      </c>
      <c r="L352" s="68">
        <v>0</v>
      </c>
      <c r="M352" s="68">
        <v>0</v>
      </c>
      <c r="N352" s="68" t="s">
        <v>67</v>
      </c>
      <c r="O352" s="68">
        <v>0</v>
      </c>
      <c r="P352" s="68" t="s">
        <v>68</v>
      </c>
      <c r="Q352" s="68" t="s">
        <v>68</v>
      </c>
      <c r="R352" s="64"/>
      <c r="S352" s="65"/>
    </row>
    <row r="353" spans="2:19" x14ac:dyDescent="0.25">
      <c r="B353" s="64" t="s">
        <v>243</v>
      </c>
      <c r="C353" s="65" t="s">
        <v>680</v>
      </c>
      <c r="D353" s="66" t="s">
        <v>64</v>
      </c>
      <c r="E353" s="66" t="s">
        <v>65</v>
      </c>
      <c r="F353" s="67">
        <v>2226397680101</v>
      </c>
      <c r="G353" s="66" t="s">
        <v>64</v>
      </c>
      <c r="H353" s="66" t="s">
        <v>64</v>
      </c>
      <c r="I353" s="66" t="s">
        <v>66</v>
      </c>
      <c r="J353" s="66" t="s">
        <v>66</v>
      </c>
      <c r="K353" s="68">
        <v>0</v>
      </c>
      <c r="L353" s="68">
        <v>0</v>
      </c>
      <c r="M353" s="68">
        <v>0</v>
      </c>
      <c r="N353" s="68" t="s">
        <v>67</v>
      </c>
      <c r="O353" s="68">
        <v>0</v>
      </c>
      <c r="P353" s="68" t="s">
        <v>68</v>
      </c>
      <c r="Q353" s="68" t="s">
        <v>68</v>
      </c>
      <c r="R353" s="64"/>
      <c r="S353" s="65"/>
    </row>
    <row r="354" spans="2:19" x14ac:dyDescent="0.25">
      <c r="B354" s="64" t="s">
        <v>681</v>
      </c>
      <c r="C354" s="65" t="s">
        <v>682</v>
      </c>
      <c r="D354" s="66" t="s">
        <v>65</v>
      </c>
      <c r="E354" s="66" t="s">
        <v>64</v>
      </c>
      <c r="F354" s="67">
        <v>2425044341019</v>
      </c>
      <c r="G354" s="66" t="s">
        <v>64</v>
      </c>
      <c r="H354" s="66" t="s">
        <v>64</v>
      </c>
      <c r="I354" s="66" t="s">
        <v>66</v>
      </c>
      <c r="J354" s="66" t="s">
        <v>66</v>
      </c>
      <c r="K354" s="68" t="s">
        <v>67</v>
      </c>
      <c r="L354" s="68">
        <v>0</v>
      </c>
      <c r="M354" s="68">
        <v>0</v>
      </c>
      <c r="N354" s="68">
        <v>0</v>
      </c>
      <c r="O354" s="68">
        <v>0</v>
      </c>
      <c r="P354" s="68" t="s">
        <v>68</v>
      </c>
      <c r="Q354" s="68" t="s">
        <v>68</v>
      </c>
      <c r="R354" s="64"/>
      <c r="S354" s="65"/>
    </row>
    <row r="355" spans="2:19" x14ac:dyDescent="0.25">
      <c r="B355" s="64" t="s">
        <v>683</v>
      </c>
      <c r="C355" s="65" t="s">
        <v>684</v>
      </c>
      <c r="D355" s="66" t="s">
        <v>65</v>
      </c>
      <c r="E355" s="66" t="s">
        <v>64</v>
      </c>
      <c r="F355" s="67">
        <v>1617063550101</v>
      </c>
      <c r="G355" s="66" t="s">
        <v>64</v>
      </c>
      <c r="H355" s="66" t="s">
        <v>64</v>
      </c>
      <c r="I355" s="66" t="s">
        <v>66</v>
      </c>
      <c r="J355" s="66" t="s">
        <v>66</v>
      </c>
      <c r="K355" s="68">
        <v>0</v>
      </c>
      <c r="L355" s="68">
        <v>0</v>
      </c>
      <c r="M355" s="68">
        <v>0</v>
      </c>
      <c r="N355" s="68" t="s">
        <v>67</v>
      </c>
      <c r="O355" s="68">
        <v>0</v>
      </c>
      <c r="P355" s="68" t="s">
        <v>68</v>
      </c>
      <c r="Q355" s="68" t="s">
        <v>68</v>
      </c>
      <c r="R355" s="64"/>
      <c r="S355" s="65"/>
    </row>
    <row r="356" spans="2:19" x14ac:dyDescent="0.25">
      <c r="B356" s="64" t="s">
        <v>685</v>
      </c>
      <c r="C356" s="65" t="s">
        <v>686</v>
      </c>
      <c r="D356" s="66" t="s">
        <v>65</v>
      </c>
      <c r="E356" s="66" t="s">
        <v>64</v>
      </c>
      <c r="F356" s="67">
        <v>2416772031225</v>
      </c>
      <c r="G356" s="66" t="s">
        <v>64</v>
      </c>
      <c r="H356" s="66" t="s">
        <v>64</v>
      </c>
      <c r="I356" s="66" t="s">
        <v>66</v>
      </c>
      <c r="J356" s="66" t="s">
        <v>66</v>
      </c>
      <c r="K356" s="68">
        <v>0</v>
      </c>
      <c r="L356" s="68">
        <v>0</v>
      </c>
      <c r="M356" s="68">
        <v>0</v>
      </c>
      <c r="N356" s="68" t="s">
        <v>67</v>
      </c>
      <c r="O356" s="68">
        <v>0</v>
      </c>
      <c r="P356" s="68" t="s">
        <v>68</v>
      </c>
      <c r="Q356" s="68" t="s">
        <v>68</v>
      </c>
      <c r="R356" s="64"/>
      <c r="S356" s="65"/>
    </row>
    <row r="357" spans="2:19" x14ac:dyDescent="0.25">
      <c r="B357" s="64" t="s">
        <v>687</v>
      </c>
      <c r="C357" s="65" t="s">
        <v>688</v>
      </c>
      <c r="D357" s="66" t="s">
        <v>65</v>
      </c>
      <c r="E357" s="66" t="s">
        <v>64</v>
      </c>
      <c r="F357" s="67">
        <v>2609990670207</v>
      </c>
      <c r="G357" s="66" t="s">
        <v>64</v>
      </c>
      <c r="H357" s="66" t="s">
        <v>64</v>
      </c>
      <c r="I357" s="66" t="s">
        <v>66</v>
      </c>
      <c r="J357" s="66" t="s">
        <v>66</v>
      </c>
      <c r="K357" s="68">
        <v>0</v>
      </c>
      <c r="L357" s="68">
        <v>0</v>
      </c>
      <c r="M357" s="68">
        <v>0</v>
      </c>
      <c r="N357" s="68" t="s">
        <v>67</v>
      </c>
      <c r="O357" s="68">
        <v>0</v>
      </c>
      <c r="P357" s="68" t="s">
        <v>68</v>
      </c>
      <c r="Q357" s="68" t="s">
        <v>68</v>
      </c>
      <c r="R357" s="64"/>
      <c r="S357" s="65"/>
    </row>
    <row r="358" spans="2:19" x14ac:dyDescent="0.25">
      <c r="B358" s="64" t="s">
        <v>225</v>
      </c>
      <c r="C358" s="65" t="s">
        <v>686</v>
      </c>
      <c r="D358" s="66" t="s">
        <v>64</v>
      </c>
      <c r="E358" s="66" t="s">
        <v>65</v>
      </c>
      <c r="F358" s="67">
        <v>1583172620101</v>
      </c>
      <c r="G358" s="66" t="s">
        <v>64</v>
      </c>
      <c r="H358" s="66" t="s">
        <v>64</v>
      </c>
      <c r="I358" s="66" t="s">
        <v>66</v>
      </c>
      <c r="J358" s="66" t="s">
        <v>66</v>
      </c>
      <c r="K358" s="68">
        <v>0</v>
      </c>
      <c r="L358" s="68">
        <v>0</v>
      </c>
      <c r="M358" s="68">
        <v>0</v>
      </c>
      <c r="N358" s="68" t="s">
        <v>67</v>
      </c>
      <c r="O358" s="68">
        <v>0</v>
      </c>
      <c r="P358" s="68" t="s">
        <v>68</v>
      </c>
      <c r="Q358" s="68" t="s">
        <v>68</v>
      </c>
      <c r="R358" s="64"/>
      <c r="S358" s="65"/>
    </row>
    <row r="359" spans="2:19" x14ac:dyDescent="0.25">
      <c r="B359" s="64" t="s">
        <v>222</v>
      </c>
      <c r="C359" s="65" t="s">
        <v>689</v>
      </c>
      <c r="D359" s="66" t="s">
        <v>64</v>
      </c>
      <c r="E359" s="66" t="s">
        <v>65</v>
      </c>
      <c r="F359" s="67">
        <v>1808901900916</v>
      </c>
      <c r="G359" s="66" t="s">
        <v>64</v>
      </c>
      <c r="H359" s="66" t="s">
        <v>64</v>
      </c>
      <c r="I359" s="66" t="s">
        <v>66</v>
      </c>
      <c r="J359" s="66" t="s">
        <v>66</v>
      </c>
      <c r="K359" s="68">
        <v>0</v>
      </c>
      <c r="L359" s="68">
        <v>0</v>
      </c>
      <c r="M359" s="68">
        <v>0</v>
      </c>
      <c r="N359" s="68" t="s">
        <v>67</v>
      </c>
      <c r="O359" s="68">
        <v>0</v>
      </c>
      <c r="P359" s="68" t="s">
        <v>68</v>
      </c>
      <c r="Q359" s="68" t="s">
        <v>68</v>
      </c>
      <c r="R359" s="64"/>
      <c r="S359" s="65"/>
    </row>
    <row r="360" spans="2:19" x14ac:dyDescent="0.25">
      <c r="B360" s="64" t="s">
        <v>690</v>
      </c>
      <c r="C360" s="65" t="s">
        <v>691</v>
      </c>
      <c r="D360" s="66" t="s">
        <v>64</v>
      </c>
      <c r="E360" s="66" t="s">
        <v>65</v>
      </c>
      <c r="F360" s="67">
        <v>1996695380101</v>
      </c>
      <c r="G360" s="66" t="s">
        <v>64</v>
      </c>
      <c r="H360" s="66" t="s">
        <v>64</v>
      </c>
      <c r="I360" s="66" t="s">
        <v>66</v>
      </c>
      <c r="J360" s="66" t="s">
        <v>66</v>
      </c>
      <c r="K360" s="68" t="s">
        <v>67</v>
      </c>
      <c r="L360" s="68">
        <v>0</v>
      </c>
      <c r="M360" s="68">
        <v>0</v>
      </c>
      <c r="N360" s="68">
        <v>0</v>
      </c>
      <c r="O360" s="68">
        <v>0</v>
      </c>
      <c r="P360" s="68" t="s">
        <v>68</v>
      </c>
      <c r="Q360" s="68" t="s">
        <v>68</v>
      </c>
      <c r="R360" s="64"/>
      <c r="S360" s="65"/>
    </row>
    <row r="361" spans="2:19" x14ac:dyDescent="0.25">
      <c r="B361" s="64" t="s">
        <v>692</v>
      </c>
      <c r="C361" s="65" t="s">
        <v>693</v>
      </c>
      <c r="D361" s="66" t="s">
        <v>65</v>
      </c>
      <c r="E361" s="66" t="s">
        <v>64</v>
      </c>
      <c r="F361" s="67">
        <v>2398639762202</v>
      </c>
      <c r="G361" s="66" t="s">
        <v>64</v>
      </c>
      <c r="H361" s="66" t="s">
        <v>64</v>
      </c>
      <c r="I361" s="66" t="s">
        <v>66</v>
      </c>
      <c r="J361" s="66" t="s">
        <v>66</v>
      </c>
      <c r="K361" s="68">
        <v>0</v>
      </c>
      <c r="L361" s="68">
        <v>0</v>
      </c>
      <c r="M361" s="68">
        <v>0</v>
      </c>
      <c r="N361" s="68" t="s">
        <v>67</v>
      </c>
      <c r="O361" s="68">
        <v>0</v>
      </c>
      <c r="P361" s="68" t="s">
        <v>68</v>
      </c>
      <c r="Q361" s="68" t="s">
        <v>68</v>
      </c>
      <c r="R361" s="64"/>
      <c r="S361" s="65"/>
    </row>
    <row r="362" spans="2:19" x14ac:dyDescent="0.25">
      <c r="B362" s="64" t="s">
        <v>694</v>
      </c>
      <c r="C362" s="65" t="s">
        <v>695</v>
      </c>
      <c r="D362" s="66" t="s">
        <v>65</v>
      </c>
      <c r="E362" s="66" t="s">
        <v>64</v>
      </c>
      <c r="F362" s="67">
        <v>2827224910506</v>
      </c>
      <c r="G362" s="66" t="s">
        <v>64</v>
      </c>
      <c r="H362" s="66" t="s">
        <v>64</v>
      </c>
      <c r="I362" s="66" t="s">
        <v>66</v>
      </c>
      <c r="J362" s="66" t="s">
        <v>66</v>
      </c>
      <c r="K362" s="68">
        <v>0</v>
      </c>
      <c r="L362" s="68">
        <v>0</v>
      </c>
      <c r="M362" s="68">
        <v>0</v>
      </c>
      <c r="N362" s="68" t="s">
        <v>67</v>
      </c>
      <c r="O362" s="68">
        <v>0</v>
      </c>
      <c r="P362" s="68" t="s">
        <v>68</v>
      </c>
      <c r="Q362" s="68" t="s">
        <v>68</v>
      </c>
      <c r="R362" s="64"/>
      <c r="S362" s="65"/>
    </row>
    <row r="363" spans="2:19" x14ac:dyDescent="0.25">
      <c r="B363" s="64" t="s">
        <v>696</v>
      </c>
      <c r="C363" s="65" t="s">
        <v>697</v>
      </c>
      <c r="D363" s="66" t="s">
        <v>65</v>
      </c>
      <c r="E363" s="66" t="s">
        <v>64</v>
      </c>
      <c r="F363" s="67">
        <v>1667928610101</v>
      </c>
      <c r="G363" s="66" t="s">
        <v>64</v>
      </c>
      <c r="H363" s="66" t="s">
        <v>64</v>
      </c>
      <c r="I363" s="66" t="s">
        <v>66</v>
      </c>
      <c r="J363" s="66" t="s">
        <v>66</v>
      </c>
      <c r="K363" s="68">
        <v>0</v>
      </c>
      <c r="L363" s="68">
        <v>0</v>
      </c>
      <c r="M363" s="68">
        <v>0</v>
      </c>
      <c r="N363" s="68" t="s">
        <v>67</v>
      </c>
      <c r="O363" s="68">
        <v>0</v>
      </c>
      <c r="P363" s="68" t="s">
        <v>68</v>
      </c>
      <c r="Q363" s="68" t="s">
        <v>68</v>
      </c>
      <c r="R363" s="64"/>
      <c r="S363" s="65"/>
    </row>
    <row r="364" spans="2:19" x14ac:dyDescent="0.25">
      <c r="B364" s="64" t="s">
        <v>698</v>
      </c>
      <c r="C364" s="65" t="s">
        <v>699</v>
      </c>
      <c r="D364" s="66" t="s">
        <v>64</v>
      </c>
      <c r="E364" s="66" t="s">
        <v>65</v>
      </c>
      <c r="F364" s="67">
        <v>1663033990101</v>
      </c>
      <c r="G364" s="66" t="s">
        <v>64</v>
      </c>
      <c r="H364" s="66" t="s">
        <v>64</v>
      </c>
      <c r="I364" s="66" t="s">
        <v>66</v>
      </c>
      <c r="J364" s="66" t="s">
        <v>66</v>
      </c>
      <c r="K364" s="68">
        <v>0</v>
      </c>
      <c r="L364" s="68">
        <v>0</v>
      </c>
      <c r="M364" s="68">
        <v>0</v>
      </c>
      <c r="N364" s="68" t="s">
        <v>67</v>
      </c>
      <c r="O364" s="68">
        <v>0</v>
      </c>
      <c r="P364" s="68" t="s">
        <v>68</v>
      </c>
      <c r="Q364" s="68" t="s">
        <v>68</v>
      </c>
      <c r="R364" s="64"/>
      <c r="S364" s="65"/>
    </row>
    <row r="365" spans="2:19" x14ac:dyDescent="0.25">
      <c r="B365" s="64" t="s">
        <v>685</v>
      </c>
      <c r="C365" s="65" t="s">
        <v>700</v>
      </c>
      <c r="D365" s="66" t="s">
        <v>65</v>
      </c>
      <c r="E365" s="66" t="s">
        <v>64</v>
      </c>
      <c r="F365" s="67">
        <v>2298937160101</v>
      </c>
      <c r="G365" s="66" t="s">
        <v>64</v>
      </c>
      <c r="H365" s="66" t="s">
        <v>64</v>
      </c>
      <c r="I365" s="66" t="s">
        <v>66</v>
      </c>
      <c r="J365" s="66" t="s">
        <v>66</v>
      </c>
      <c r="K365" s="68">
        <v>0</v>
      </c>
      <c r="L365" s="68">
        <v>0</v>
      </c>
      <c r="M365" s="68">
        <v>0</v>
      </c>
      <c r="N365" s="68" t="s">
        <v>67</v>
      </c>
      <c r="O365" s="68">
        <v>0</v>
      </c>
      <c r="P365" s="68" t="s">
        <v>68</v>
      </c>
      <c r="Q365" s="68" t="s">
        <v>68</v>
      </c>
      <c r="R365" s="64"/>
      <c r="S365" s="65"/>
    </row>
    <row r="366" spans="2:19" x14ac:dyDescent="0.25">
      <c r="B366" s="64" t="s">
        <v>701</v>
      </c>
      <c r="C366" s="65" t="s">
        <v>702</v>
      </c>
      <c r="D366" s="66" t="s">
        <v>65</v>
      </c>
      <c r="E366" s="66" t="s">
        <v>64</v>
      </c>
      <c r="F366" s="67">
        <v>2376148711904</v>
      </c>
      <c r="G366" s="66" t="s">
        <v>64</v>
      </c>
      <c r="H366" s="66" t="s">
        <v>64</v>
      </c>
      <c r="I366" s="66" t="s">
        <v>66</v>
      </c>
      <c r="J366" s="66" t="s">
        <v>66</v>
      </c>
      <c r="K366" s="68">
        <v>0</v>
      </c>
      <c r="L366" s="68">
        <v>0</v>
      </c>
      <c r="M366" s="68">
        <v>0</v>
      </c>
      <c r="N366" s="68" t="s">
        <v>67</v>
      </c>
      <c r="O366" s="68">
        <v>0</v>
      </c>
      <c r="P366" s="68" t="s">
        <v>68</v>
      </c>
      <c r="Q366" s="68" t="s">
        <v>68</v>
      </c>
      <c r="R366" s="64"/>
      <c r="S366" s="65"/>
    </row>
    <row r="367" spans="2:19" x14ac:dyDescent="0.25">
      <c r="B367" s="64" t="s">
        <v>703</v>
      </c>
      <c r="C367" s="65" t="s">
        <v>704</v>
      </c>
      <c r="D367" s="66" t="s">
        <v>65</v>
      </c>
      <c r="E367" s="66" t="s">
        <v>64</v>
      </c>
      <c r="F367" s="67">
        <v>2289374500101</v>
      </c>
      <c r="G367" s="66" t="s">
        <v>64</v>
      </c>
      <c r="H367" s="66" t="s">
        <v>64</v>
      </c>
      <c r="I367" s="66" t="s">
        <v>66</v>
      </c>
      <c r="J367" s="66" t="s">
        <v>66</v>
      </c>
      <c r="K367" s="68">
        <v>0</v>
      </c>
      <c r="L367" s="68">
        <v>0</v>
      </c>
      <c r="M367" s="68">
        <v>0</v>
      </c>
      <c r="N367" s="68" t="s">
        <v>67</v>
      </c>
      <c r="O367" s="68">
        <v>0</v>
      </c>
      <c r="P367" s="68" t="s">
        <v>68</v>
      </c>
      <c r="Q367" s="68" t="s">
        <v>68</v>
      </c>
      <c r="R367" s="64"/>
      <c r="S367" s="65"/>
    </row>
    <row r="368" spans="2:19" x14ac:dyDescent="0.25">
      <c r="B368" s="64" t="s">
        <v>705</v>
      </c>
      <c r="C368" s="65" t="s">
        <v>662</v>
      </c>
      <c r="D368" s="66" t="s">
        <v>65</v>
      </c>
      <c r="E368" s="66" t="s">
        <v>64</v>
      </c>
      <c r="F368" s="67">
        <v>2338999440101</v>
      </c>
      <c r="G368" s="66" t="s">
        <v>64</v>
      </c>
      <c r="H368" s="66" t="s">
        <v>64</v>
      </c>
      <c r="I368" s="66" t="s">
        <v>66</v>
      </c>
      <c r="J368" s="66" t="s">
        <v>66</v>
      </c>
      <c r="K368" s="68">
        <v>0</v>
      </c>
      <c r="L368" s="68">
        <v>0</v>
      </c>
      <c r="M368" s="68">
        <v>0</v>
      </c>
      <c r="N368" s="68" t="s">
        <v>67</v>
      </c>
      <c r="O368" s="68">
        <v>0</v>
      </c>
      <c r="P368" s="68" t="s">
        <v>68</v>
      </c>
      <c r="Q368" s="68" t="s">
        <v>68</v>
      </c>
      <c r="R368" s="64"/>
      <c r="S368" s="65"/>
    </row>
    <row r="369" spans="2:19" x14ac:dyDescent="0.25">
      <c r="B369" s="64" t="s">
        <v>706</v>
      </c>
      <c r="C369" s="65" t="s">
        <v>707</v>
      </c>
      <c r="D369" s="66" t="s">
        <v>64</v>
      </c>
      <c r="E369" s="66" t="s">
        <v>65</v>
      </c>
      <c r="F369" s="67">
        <v>1667948130101</v>
      </c>
      <c r="G369" s="66" t="s">
        <v>64</v>
      </c>
      <c r="H369" s="66" t="s">
        <v>64</v>
      </c>
      <c r="I369" s="66" t="s">
        <v>66</v>
      </c>
      <c r="J369" s="66" t="s">
        <v>66</v>
      </c>
      <c r="K369" s="68">
        <v>0</v>
      </c>
      <c r="L369" s="68">
        <v>0</v>
      </c>
      <c r="M369" s="68">
        <v>0</v>
      </c>
      <c r="N369" s="68" t="s">
        <v>67</v>
      </c>
      <c r="O369" s="68">
        <v>0</v>
      </c>
      <c r="P369" s="68" t="s">
        <v>68</v>
      </c>
      <c r="Q369" s="68" t="s">
        <v>68</v>
      </c>
      <c r="R369" s="64"/>
      <c r="S369" s="65"/>
    </row>
    <row r="370" spans="2:19" x14ac:dyDescent="0.25">
      <c r="B370" s="64" t="s">
        <v>708</v>
      </c>
      <c r="C370" s="65" t="s">
        <v>709</v>
      </c>
      <c r="D370" s="66" t="s">
        <v>64</v>
      </c>
      <c r="E370" s="66" t="s">
        <v>65</v>
      </c>
      <c r="F370" s="67">
        <v>1719001461216</v>
      </c>
      <c r="G370" s="66" t="s">
        <v>64</v>
      </c>
      <c r="H370" s="66" t="s">
        <v>64</v>
      </c>
      <c r="I370" s="66" t="s">
        <v>66</v>
      </c>
      <c r="J370" s="66" t="s">
        <v>66</v>
      </c>
      <c r="K370" s="68">
        <v>0</v>
      </c>
      <c r="L370" s="68">
        <v>0</v>
      </c>
      <c r="M370" s="68">
        <v>0</v>
      </c>
      <c r="N370" s="68" t="s">
        <v>67</v>
      </c>
      <c r="O370" s="68">
        <v>0</v>
      </c>
      <c r="P370" s="68" t="s">
        <v>68</v>
      </c>
      <c r="Q370" s="68" t="s">
        <v>68</v>
      </c>
      <c r="R370" s="64"/>
      <c r="S370" s="65"/>
    </row>
    <row r="371" spans="2:19" x14ac:dyDescent="0.25">
      <c r="B371" s="64" t="s">
        <v>646</v>
      </c>
      <c r="C371" s="65" t="s">
        <v>710</v>
      </c>
      <c r="D371" s="66" t="s">
        <v>64</v>
      </c>
      <c r="E371" s="66" t="s">
        <v>65</v>
      </c>
      <c r="F371" s="67">
        <v>1998629900101</v>
      </c>
      <c r="G371" s="66" t="s">
        <v>64</v>
      </c>
      <c r="H371" s="66" t="s">
        <v>64</v>
      </c>
      <c r="I371" s="66" t="s">
        <v>66</v>
      </c>
      <c r="J371" s="66" t="s">
        <v>66</v>
      </c>
      <c r="K371" s="68">
        <v>0</v>
      </c>
      <c r="L371" s="68">
        <v>0</v>
      </c>
      <c r="M371" s="68">
        <v>0</v>
      </c>
      <c r="N371" s="68" t="s">
        <v>67</v>
      </c>
      <c r="O371" s="68">
        <v>0</v>
      </c>
      <c r="P371" s="68" t="s">
        <v>68</v>
      </c>
      <c r="Q371" s="68" t="s">
        <v>68</v>
      </c>
      <c r="R371" s="64"/>
      <c r="S371" s="65"/>
    </row>
    <row r="372" spans="2:19" x14ac:dyDescent="0.25">
      <c r="B372" s="64" t="s">
        <v>711</v>
      </c>
      <c r="C372" s="65" t="s">
        <v>712</v>
      </c>
      <c r="D372" s="66" t="s">
        <v>64</v>
      </c>
      <c r="E372" s="66" t="s">
        <v>65</v>
      </c>
      <c r="F372" s="67">
        <v>2466453850101</v>
      </c>
      <c r="G372" s="66" t="s">
        <v>64</v>
      </c>
      <c r="H372" s="66" t="s">
        <v>64</v>
      </c>
      <c r="I372" s="66" t="s">
        <v>66</v>
      </c>
      <c r="J372" s="66" t="s">
        <v>66</v>
      </c>
      <c r="K372" s="68">
        <v>0</v>
      </c>
      <c r="L372" s="68">
        <v>0</v>
      </c>
      <c r="M372" s="68">
        <v>0</v>
      </c>
      <c r="N372" s="68" t="s">
        <v>67</v>
      </c>
      <c r="O372" s="68">
        <v>0</v>
      </c>
      <c r="P372" s="68" t="s">
        <v>68</v>
      </c>
      <c r="Q372" s="68" t="s">
        <v>68</v>
      </c>
      <c r="R372" s="64"/>
      <c r="S372" s="65"/>
    </row>
    <row r="373" spans="2:19" x14ac:dyDescent="0.25">
      <c r="B373" s="64" t="s">
        <v>713</v>
      </c>
      <c r="C373" s="65" t="s">
        <v>714</v>
      </c>
      <c r="D373" s="66" t="s">
        <v>65</v>
      </c>
      <c r="E373" s="66" t="s">
        <v>64</v>
      </c>
      <c r="F373" s="67">
        <v>1840425260101</v>
      </c>
      <c r="G373" s="66" t="s">
        <v>64</v>
      </c>
      <c r="H373" s="66" t="s">
        <v>64</v>
      </c>
      <c r="I373" s="66" t="s">
        <v>66</v>
      </c>
      <c r="J373" s="66" t="s">
        <v>66</v>
      </c>
      <c r="K373" s="68">
        <v>0</v>
      </c>
      <c r="L373" s="68">
        <v>0</v>
      </c>
      <c r="M373" s="68">
        <v>0</v>
      </c>
      <c r="N373" s="68" t="s">
        <v>67</v>
      </c>
      <c r="O373" s="68">
        <v>0</v>
      </c>
      <c r="P373" s="68" t="s">
        <v>68</v>
      </c>
      <c r="Q373" s="68" t="s">
        <v>68</v>
      </c>
      <c r="R373" s="64"/>
      <c r="S373" s="65"/>
    </row>
    <row r="374" spans="2:19" x14ac:dyDescent="0.25">
      <c r="B374" s="64" t="s">
        <v>715</v>
      </c>
      <c r="C374" s="65" t="s">
        <v>665</v>
      </c>
      <c r="D374" s="66" t="s">
        <v>64</v>
      </c>
      <c r="E374" s="66" t="s">
        <v>65</v>
      </c>
      <c r="F374" s="67">
        <v>1959962320111</v>
      </c>
      <c r="G374" s="66" t="s">
        <v>64</v>
      </c>
      <c r="H374" s="66" t="s">
        <v>64</v>
      </c>
      <c r="I374" s="66" t="s">
        <v>66</v>
      </c>
      <c r="J374" s="66" t="s">
        <v>66</v>
      </c>
      <c r="K374" s="68">
        <v>0</v>
      </c>
      <c r="L374" s="68">
        <v>0</v>
      </c>
      <c r="M374" s="68">
        <v>0</v>
      </c>
      <c r="N374" s="68" t="s">
        <v>67</v>
      </c>
      <c r="O374" s="68">
        <v>0</v>
      </c>
      <c r="P374" s="68" t="s">
        <v>68</v>
      </c>
      <c r="Q374" s="68" t="s">
        <v>68</v>
      </c>
      <c r="R374" s="64"/>
      <c r="S374" s="65"/>
    </row>
    <row r="375" spans="2:19" x14ac:dyDescent="0.25">
      <c r="B375" s="64" t="s">
        <v>716</v>
      </c>
      <c r="C375" s="65" t="s">
        <v>717</v>
      </c>
      <c r="D375" s="66" t="s">
        <v>64</v>
      </c>
      <c r="E375" s="66" t="s">
        <v>65</v>
      </c>
      <c r="F375" s="67">
        <v>2287090240101</v>
      </c>
      <c r="G375" s="66" t="s">
        <v>64</v>
      </c>
      <c r="H375" s="66" t="s">
        <v>64</v>
      </c>
      <c r="I375" s="66" t="s">
        <v>66</v>
      </c>
      <c r="J375" s="66" t="s">
        <v>66</v>
      </c>
      <c r="K375" s="68">
        <v>0</v>
      </c>
      <c r="L375" s="68">
        <v>0</v>
      </c>
      <c r="M375" s="68">
        <v>0</v>
      </c>
      <c r="N375" s="68" t="s">
        <v>67</v>
      </c>
      <c r="O375" s="68">
        <v>0</v>
      </c>
      <c r="P375" s="68" t="s">
        <v>68</v>
      </c>
      <c r="Q375" s="68" t="s">
        <v>68</v>
      </c>
      <c r="R375" s="64"/>
      <c r="S375" s="65"/>
    </row>
    <row r="376" spans="2:19" x14ac:dyDescent="0.25">
      <c r="B376" s="64" t="s">
        <v>718</v>
      </c>
      <c r="C376" s="65" t="s">
        <v>686</v>
      </c>
      <c r="D376" s="66" t="s">
        <v>64</v>
      </c>
      <c r="E376" s="66" t="s">
        <v>65</v>
      </c>
      <c r="F376" s="67">
        <v>1916811640101</v>
      </c>
      <c r="G376" s="66" t="s">
        <v>64</v>
      </c>
      <c r="H376" s="66" t="s">
        <v>64</v>
      </c>
      <c r="I376" s="66" t="s">
        <v>66</v>
      </c>
      <c r="J376" s="66" t="s">
        <v>66</v>
      </c>
      <c r="K376" s="68">
        <v>0</v>
      </c>
      <c r="L376" s="68">
        <v>0</v>
      </c>
      <c r="M376" s="68">
        <v>0</v>
      </c>
      <c r="N376" s="68" t="s">
        <v>67</v>
      </c>
      <c r="O376" s="68">
        <v>0</v>
      </c>
      <c r="P376" s="68" t="s">
        <v>68</v>
      </c>
      <c r="Q376" s="68" t="s">
        <v>68</v>
      </c>
      <c r="R376" s="64"/>
      <c r="S376" s="65"/>
    </row>
    <row r="377" spans="2:19" x14ac:dyDescent="0.25">
      <c r="B377" s="64" t="s">
        <v>719</v>
      </c>
      <c r="C377" s="65" t="s">
        <v>720</v>
      </c>
      <c r="D377" s="66" t="s">
        <v>64</v>
      </c>
      <c r="E377" s="66" t="s">
        <v>65</v>
      </c>
      <c r="F377" s="67">
        <v>2438434612201</v>
      </c>
      <c r="G377" s="66" t="s">
        <v>64</v>
      </c>
      <c r="H377" s="66" t="s">
        <v>64</v>
      </c>
      <c r="I377" s="66" t="s">
        <v>66</v>
      </c>
      <c r="J377" s="66" t="s">
        <v>66</v>
      </c>
      <c r="K377" s="68">
        <v>0</v>
      </c>
      <c r="L377" s="68">
        <v>0</v>
      </c>
      <c r="M377" s="68">
        <v>0</v>
      </c>
      <c r="N377" s="68" t="s">
        <v>67</v>
      </c>
      <c r="O377" s="68">
        <v>0</v>
      </c>
      <c r="P377" s="68" t="s">
        <v>68</v>
      </c>
      <c r="Q377" s="68" t="s">
        <v>68</v>
      </c>
      <c r="R377" s="64"/>
      <c r="S377" s="65"/>
    </row>
    <row r="378" spans="2:19" x14ac:dyDescent="0.25">
      <c r="B378" s="64" t="s">
        <v>721</v>
      </c>
      <c r="C378" s="65" t="s">
        <v>647</v>
      </c>
      <c r="D378" s="66" t="s">
        <v>65</v>
      </c>
      <c r="E378" s="66" t="s">
        <v>64</v>
      </c>
      <c r="F378" s="67">
        <v>2430166620415</v>
      </c>
      <c r="G378" s="66" t="s">
        <v>64</v>
      </c>
      <c r="H378" s="66" t="s">
        <v>64</v>
      </c>
      <c r="I378" s="66" t="s">
        <v>66</v>
      </c>
      <c r="J378" s="66" t="s">
        <v>66</v>
      </c>
      <c r="K378" s="68">
        <v>0</v>
      </c>
      <c r="L378" s="68">
        <v>0</v>
      </c>
      <c r="M378" s="68">
        <v>0</v>
      </c>
      <c r="N378" s="68" t="s">
        <v>67</v>
      </c>
      <c r="O378" s="68">
        <v>0</v>
      </c>
      <c r="P378" s="68" t="s">
        <v>68</v>
      </c>
      <c r="Q378" s="68" t="s">
        <v>68</v>
      </c>
      <c r="R378" s="64"/>
      <c r="S378" s="65"/>
    </row>
    <row r="379" spans="2:19" x14ac:dyDescent="0.25">
      <c r="B379" s="64" t="s">
        <v>286</v>
      </c>
      <c r="C379" s="65" t="s">
        <v>658</v>
      </c>
      <c r="D379" s="66" t="s">
        <v>64</v>
      </c>
      <c r="E379" s="66" t="s">
        <v>65</v>
      </c>
      <c r="F379" s="67">
        <v>1856236031222</v>
      </c>
      <c r="G379" s="66" t="s">
        <v>64</v>
      </c>
      <c r="H379" s="66" t="s">
        <v>64</v>
      </c>
      <c r="I379" s="66" t="s">
        <v>66</v>
      </c>
      <c r="J379" s="66" t="s">
        <v>66</v>
      </c>
      <c r="K379" s="68">
        <v>0</v>
      </c>
      <c r="L379" s="68">
        <v>0</v>
      </c>
      <c r="M379" s="68">
        <v>0</v>
      </c>
      <c r="N379" s="68" t="s">
        <v>67</v>
      </c>
      <c r="O379" s="68">
        <v>0</v>
      </c>
      <c r="P379" s="68" t="s">
        <v>68</v>
      </c>
      <c r="Q379" s="68" t="s">
        <v>68</v>
      </c>
      <c r="R379" s="64"/>
      <c r="S379" s="65"/>
    </row>
    <row r="380" spans="2:19" x14ac:dyDescent="0.25">
      <c r="B380" s="64" t="s">
        <v>722</v>
      </c>
      <c r="C380" s="65" t="s">
        <v>230</v>
      </c>
      <c r="D380" s="66" t="s">
        <v>64</v>
      </c>
      <c r="E380" s="66" t="s">
        <v>65</v>
      </c>
      <c r="F380" s="67">
        <v>2744867411331</v>
      </c>
      <c r="G380" s="66" t="s">
        <v>64</v>
      </c>
      <c r="H380" s="66" t="s">
        <v>64</v>
      </c>
      <c r="I380" s="66" t="s">
        <v>66</v>
      </c>
      <c r="J380" s="66" t="s">
        <v>66</v>
      </c>
      <c r="K380" s="68">
        <v>0</v>
      </c>
      <c r="L380" s="68">
        <v>0</v>
      </c>
      <c r="M380" s="68">
        <v>0</v>
      </c>
      <c r="N380" s="68" t="s">
        <v>67</v>
      </c>
      <c r="O380" s="68">
        <v>0</v>
      </c>
      <c r="P380" s="68" t="s">
        <v>68</v>
      </c>
      <c r="Q380" s="68" t="s">
        <v>68</v>
      </c>
      <c r="R380" s="64"/>
      <c r="S380" s="65"/>
    </row>
    <row r="381" spans="2:19" x14ac:dyDescent="0.25">
      <c r="B381" s="64" t="s">
        <v>723</v>
      </c>
      <c r="C381" s="65" t="s">
        <v>471</v>
      </c>
      <c r="D381" s="66" t="s">
        <v>65</v>
      </c>
      <c r="E381" s="66" t="s">
        <v>64</v>
      </c>
      <c r="F381" s="67">
        <v>1770729462101</v>
      </c>
      <c r="G381" s="66" t="s">
        <v>64</v>
      </c>
      <c r="H381" s="66" t="s">
        <v>64</v>
      </c>
      <c r="I381" s="66" t="s">
        <v>66</v>
      </c>
      <c r="J381" s="66" t="s">
        <v>66</v>
      </c>
      <c r="K381" s="68">
        <v>0</v>
      </c>
      <c r="L381" s="68">
        <v>0</v>
      </c>
      <c r="M381" s="68">
        <v>0</v>
      </c>
      <c r="N381" s="68" t="s">
        <v>67</v>
      </c>
      <c r="O381" s="68">
        <v>0</v>
      </c>
      <c r="P381" s="68" t="s">
        <v>68</v>
      </c>
      <c r="Q381" s="68" t="s">
        <v>68</v>
      </c>
      <c r="R381" s="64"/>
      <c r="S381" s="65"/>
    </row>
    <row r="382" spans="2:19" x14ac:dyDescent="0.25">
      <c r="B382" s="64" t="s">
        <v>724</v>
      </c>
      <c r="C382" s="65" t="s">
        <v>684</v>
      </c>
      <c r="D382" s="66" t="s">
        <v>65</v>
      </c>
      <c r="E382" s="66" t="s">
        <v>64</v>
      </c>
      <c r="F382" s="67">
        <v>1797604240101</v>
      </c>
      <c r="G382" s="66" t="s">
        <v>64</v>
      </c>
      <c r="H382" s="66" t="s">
        <v>64</v>
      </c>
      <c r="I382" s="66" t="s">
        <v>66</v>
      </c>
      <c r="J382" s="66" t="s">
        <v>66</v>
      </c>
      <c r="K382" s="68">
        <v>0</v>
      </c>
      <c r="L382" s="68">
        <v>0</v>
      </c>
      <c r="M382" s="68">
        <v>0</v>
      </c>
      <c r="N382" s="68" t="s">
        <v>67</v>
      </c>
      <c r="O382" s="68">
        <v>0</v>
      </c>
      <c r="P382" s="68" t="s">
        <v>68</v>
      </c>
      <c r="Q382" s="68" t="s">
        <v>68</v>
      </c>
      <c r="R382" s="64"/>
      <c r="S382" s="65"/>
    </row>
    <row r="383" spans="2:19" x14ac:dyDescent="0.25">
      <c r="B383" s="64" t="s">
        <v>725</v>
      </c>
      <c r="C383" s="65" t="s">
        <v>726</v>
      </c>
      <c r="D383" s="66" t="s">
        <v>64</v>
      </c>
      <c r="E383" s="66" t="s">
        <v>65</v>
      </c>
      <c r="F383" s="67">
        <v>2444786270101</v>
      </c>
      <c r="G383" s="66" t="s">
        <v>64</v>
      </c>
      <c r="H383" s="66" t="s">
        <v>64</v>
      </c>
      <c r="I383" s="66" t="s">
        <v>66</v>
      </c>
      <c r="J383" s="66" t="s">
        <v>66</v>
      </c>
      <c r="K383" s="68">
        <v>0</v>
      </c>
      <c r="L383" s="68">
        <v>0</v>
      </c>
      <c r="M383" s="68">
        <v>0</v>
      </c>
      <c r="N383" s="68" t="s">
        <v>67</v>
      </c>
      <c r="O383" s="68">
        <v>0</v>
      </c>
      <c r="P383" s="68" t="s">
        <v>68</v>
      </c>
      <c r="Q383" s="68" t="s">
        <v>68</v>
      </c>
      <c r="R383" s="64"/>
      <c r="S383" s="65"/>
    </row>
    <row r="384" spans="2:19" x14ac:dyDescent="0.25">
      <c r="B384" s="64" t="s">
        <v>727</v>
      </c>
      <c r="C384" s="65" t="s">
        <v>728</v>
      </c>
      <c r="D384" s="66" t="s">
        <v>65</v>
      </c>
      <c r="E384" s="66" t="s">
        <v>64</v>
      </c>
      <c r="F384" s="67">
        <v>2518200840101</v>
      </c>
      <c r="G384" s="66" t="s">
        <v>64</v>
      </c>
      <c r="H384" s="66" t="s">
        <v>64</v>
      </c>
      <c r="I384" s="66" t="s">
        <v>66</v>
      </c>
      <c r="J384" s="66" t="s">
        <v>66</v>
      </c>
      <c r="K384" s="68">
        <v>0</v>
      </c>
      <c r="L384" s="68">
        <v>0</v>
      </c>
      <c r="M384" s="68">
        <v>0</v>
      </c>
      <c r="N384" s="68" t="s">
        <v>67</v>
      </c>
      <c r="O384" s="68">
        <v>0</v>
      </c>
      <c r="P384" s="68" t="s">
        <v>68</v>
      </c>
      <c r="Q384" s="68" t="s">
        <v>68</v>
      </c>
      <c r="R384" s="64"/>
      <c r="S384" s="65"/>
    </row>
    <row r="385" spans="2:19" x14ac:dyDescent="0.25">
      <c r="B385" s="64" t="s">
        <v>681</v>
      </c>
      <c r="C385" s="65" t="s">
        <v>686</v>
      </c>
      <c r="D385" s="66" t="s">
        <v>65</v>
      </c>
      <c r="E385" s="66" t="s">
        <v>64</v>
      </c>
      <c r="F385" s="67">
        <v>1695382301201</v>
      </c>
      <c r="G385" s="66" t="s">
        <v>64</v>
      </c>
      <c r="H385" s="66" t="s">
        <v>64</v>
      </c>
      <c r="I385" s="66" t="s">
        <v>66</v>
      </c>
      <c r="J385" s="66" t="s">
        <v>66</v>
      </c>
      <c r="K385" s="68">
        <v>0</v>
      </c>
      <c r="L385" s="68">
        <v>0</v>
      </c>
      <c r="M385" s="68">
        <v>0</v>
      </c>
      <c r="N385" s="68" t="s">
        <v>67</v>
      </c>
      <c r="O385" s="68">
        <v>0</v>
      </c>
      <c r="P385" s="68" t="s">
        <v>68</v>
      </c>
      <c r="Q385" s="68" t="s">
        <v>68</v>
      </c>
      <c r="R385" s="64"/>
      <c r="S385" s="65"/>
    </row>
    <row r="386" spans="2:19" x14ac:dyDescent="0.25">
      <c r="B386" s="64" t="s">
        <v>729</v>
      </c>
      <c r="C386" s="65" t="s">
        <v>730</v>
      </c>
      <c r="D386" s="66" t="s">
        <v>64</v>
      </c>
      <c r="E386" s="66" t="s">
        <v>65</v>
      </c>
      <c r="F386" s="67">
        <v>1649144710610</v>
      </c>
      <c r="G386" s="66" t="s">
        <v>64</v>
      </c>
      <c r="H386" s="66" t="s">
        <v>64</v>
      </c>
      <c r="I386" s="66" t="s">
        <v>66</v>
      </c>
      <c r="J386" s="66" t="s">
        <v>66</v>
      </c>
      <c r="K386" s="68">
        <v>0</v>
      </c>
      <c r="L386" s="68">
        <v>0</v>
      </c>
      <c r="M386" s="68">
        <v>0</v>
      </c>
      <c r="N386" s="68" t="s">
        <v>67</v>
      </c>
      <c r="O386" s="68">
        <v>0</v>
      </c>
      <c r="P386" s="68" t="s">
        <v>68</v>
      </c>
      <c r="Q386" s="68" t="s">
        <v>68</v>
      </c>
      <c r="R386" s="64"/>
      <c r="S386" s="65"/>
    </row>
    <row r="387" spans="2:19" x14ac:dyDescent="0.25">
      <c r="B387" s="64" t="s">
        <v>731</v>
      </c>
      <c r="C387" s="65" t="s">
        <v>732</v>
      </c>
      <c r="D387" s="66" t="s">
        <v>65</v>
      </c>
      <c r="E387" s="66" t="s">
        <v>64</v>
      </c>
      <c r="F387" s="67">
        <v>2658862520101</v>
      </c>
      <c r="G387" s="66" t="s">
        <v>64</v>
      </c>
      <c r="H387" s="66" t="s">
        <v>64</v>
      </c>
      <c r="I387" s="66" t="s">
        <v>66</v>
      </c>
      <c r="J387" s="66" t="s">
        <v>66</v>
      </c>
      <c r="K387" s="68">
        <v>0</v>
      </c>
      <c r="L387" s="68">
        <v>0</v>
      </c>
      <c r="M387" s="68">
        <v>0</v>
      </c>
      <c r="N387" s="68" t="s">
        <v>67</v>
      </c>
      <c r="O387" s="68">
        <v>0</v>
      </c>
      <c r="P387" s="68" t="s">
        <v>68</v>
      </c>
      <c r="Q387" s="68" t="s">
        <v>68</v>
      </c>
      <c r="R387" s="64"/>
      <c r="S387" s="65"/>
    </row>
    <row r="388" spans="2:19" x14ac:dyDescent="0.25">
      <c r="B388" s="64" t="s">
        <v>696</v>
      </c>
      <c r="C388" s="65" t="s">
        <v>733</v>
      </c>
      <c r="D388" s="66" t="s">
        <v>65</v>
      </c>
      <c r="E388" s="66" t="s">
        <v>64</v>
      </c>
      <c r="F388" s="67">
        <v>2453287771101</v>
      </c>
      <c r="G388" s="66" t="s">
        <v>64</v>
      </c>
      <c r="H388" s="66" t="s">
        <v>64</v>
      </c>
      <c r="I388" s="66" t="s">
        <v>66</v>
      </c>
      <c r="J388" s="66" t="s">
        <v>66</v>
      </c>
      <c r="K388" s="68">
        <v>0</v>
      </c>
      <c r="L388" s="68">
        <v>0</v>
      </c>
      <c r="M388" s="68">
        <v>0</v>
      </c>
      <c r="N388" s="68" t="s">
        <v>67</v>
      </c>
      <c r="O388" s="68">
        <v>0</v>
      </c>
      <c r="P388" s="68" t="s">
        <v>68</v>
      </c>
      <c r="Q388" s="68" t="s">
        <v>68</v>
      </c>
      <c r="R388" s="64"/>
      <c r="S388" s="65"/>
    </row>
    <row r="389" spans="2:19" x14ac:dyDescent="0.25">
      <c r="B389" s="64" t="s">
        <v>724</v>
      </c>
      <c r="C389" s="65" t="s">
        <v>734</v>
      </c>
      <c r="D389" s="66" t="s">
        <v>65</v>
      </c>
      <c r="E389" s="66" t="s">
        <v>64</v>
      </c>
      <c r="F389" s="67">
        <v>1710178540101</v>
      </c>
      <c r="G389" s="66" t="s">
        <v>64</v>
      </c>
      <c r="H389" s="66" t="s">
        <v>64</v>
      </c>
      <c r="I389" s="66" t="s">
        <v>66</v>
      </c>
      <c r="J389" s="66" t="s">
        <v>66</v>
      </c>
      <c r="K389" s="68">
        <v>0</v>
      </c>
      <c r="L389" s="68">
        <v>0</v>
      </c>
      <c r="M389" s="68">
        <v>0</v>
      </c>
      <c r="N389" s="68" t="s">
        <v>67</v>
      </c>
      <c r="O389" s="68">
        <v>0</v>
      </c>
      <c r="P389" s="68" t="s">
        <v>68</v>
      </c>
      <c r="Q389" s="68" t="s">
        <v>68</v>
      </c>
      <c r="R389" s="64"/>
      <c r="S389" s="65"/>
    </row>
    <row r="390" spans="2:19" x14ac:dyDescent="0.25">
      <c r="B390" s="64" t="s">
        <v>735</v>
      </c>
      <c r="C390" s="65" t="s">
        <v>736</v>
      </c>
      <c r="D390" s="66" t="s">
        <v>65</v>
      </c>
      <c r="E390" s="66" t="s">
        <v>64</v>
      </c>
      <c r="F390" s="67">
        <v>1583488690108</v>
      </c>
      <c r="G390" s="66" t="s">
        <v>64</v>
      </c>
      <c r="H390" s="66" t="s">
        <v>64</v>
      </c>
      <c r="I390" s="66" t="s">
        <v>66</v>
      </c>
      <c r="J390" s="66" t="s">
        <v>66</v>
      </c>
      <c r="K390" s="68">
        <v>0</v>
      </c>
      <c r="L390" s="68">
        <v>0</v>
      </c>
      <c r="M390" s="68">
        <v>0</v>
      </c>
      <c r="N390" s="68" t="s">
        <v>67</v>
      </c>
      <c r="O390" s="68">
        <v>0</v>
      </c>
      <c r="P390" s="68" t="s">
        <v>68</v>
      </c>
      <c r="Q390" s="68" t="s">
        <v>68</v>
      </c>
      <c r="R390" s="64"/>
      <c r="S390" s="65"/>
    </row>
    <row r="391" spans="2:19" x14ac:dyDescent="0.25">
      <c r="B391" s="64" t="s">
        <v>669</v>
      </c>
      <c r="C391" s="65" t="s">
        <v>737</v>
      </c>
      <c r="D391" s="66" t="s">
        <v>64</v>
      </c>
      <c r="E391" s="66" t="s">
        <v>65</v>
      </c>
      <c r="F391" s="67">
        <v>1997260350101</v>
      </c>
      <c r="G391" s="66" t="s">
        <v>64</v>
      </c>
      <c r="H391" s="66" t="s">
        <v>64</v>
      </c>
      <c r="I391" s="66" t="s">
        <v>66</v>
      </c>
      <c r="J391" s="66" t="s">
        <v>66</v>
      </c>
      <c r="K391" s="68">
        <v>0</v>
      </c>
      <c r="L391" s="68">
        <v>0</v>
      </c>
      <c r="M391" s="68">
        <v>0</v>
      </c>
      <c r="N391" s="68" t="s">
        <v>67</v>
      </c>
      <c r="O391" s="68">
        <v>0</v>
      </c>
      <c r="P391" s="68" t="s">
        <v>68</v>
      </c>
      <c r="Q391" s="68" t="s">
        <v>68</v>
      </c>
      <c r="R391" s="64"/>
      <c r="S391" s="65"/>
    </row>
    <row r="392" spans="2:19" x14ac:dyDescent="0.25">
      <c r="B392" s="64" t="s">
        <v>738</v>
      </c>
      <c r="C392" s="65" t="s">
        <v>647</v>
      </c>
      <c r="D392" s="66" t="s">
        <v>65</v>
      </c>
      <c r="E392" s="66" t="s">
        <v>64</v>
      </c>
      <c r="F392" s="67">
        <v>1574934580101</v>
      </c>
      <c r="G392" s="66" t="s">
        <v>64</v>
      </c>
      <c r="H392" s="66" t="s">
        <v>64</v>
      </c>
      <c r="I392" s="66" t="s">
        <v>66</v>
      </c>
      <c r="J392" s="66" t="s">
        <v>66</v>
      </c>
      <c r="K392" s="68">
        <v>0</v>
      </c>
      <c r="L392" s="68">
        <v>0</v>
      </c>
      <c r="M392" s="68">
        <v>0</v>
      </c>
      <c r="N392" s="68" t="s">
        <v>67</v>
      </c>
      <c r="O392" s="68">
        <v>0</v>
      </c>
      <c r="P392" s="68" t="s">
        <v>68</v>
      </c>
      <c r="Q392" s="68" t="s">
        <v>68</v>
      </c>
      <c r="R392" s="64"/>
      <c r="S392" s="65"/>
    </row>
    <row r="393" spans="2:19" x14ac:dyDescent="0.25">
      <c r="B393" s="64" t="s">
        <v>739</v>
      </c>
      <c r="C393" s="65" t="s">
        <v>740</v>
      </c>
      <c r="D393" s="66" t="s">
        <v>64</v>
      </c>
      <c r="E393" s="66" t="s">
        <v>65</v>
      </c>
      <c r="F393" s="67">
        <v>2222141202009</v>
      </c>
      <c r="G393" s="66" t="s">
        <v>64</v>
      </c>
      <c r="H393" s="66" t="s">
        <v>64</v>
      </c>
      <c r="I393" s="66" t="s">
        <v>66</v>
      </c>
      <c r="J393" s="66" t="s">
        <v>66</v>
      </c>
      <c r="K393" s="68">
        <v>0</v>
      </c>
      <c r="L393" s="68">
        <v>0</v>
      </c>
      <c r="M393" s="68">
        <v>0</v>
      </c>
      <c r="N393" s="68" t="s">
        <v>67</v>
      </c>
      <c r="O393" s="68">
        <v>0</v>
      </c>
      <c r="P393" s="68" t="s">
        <v>68</v>
      </c>
      <c r="Q393" s="68" t="s">
        <v>68</v>
      </c>
      <c r="R393" s="64"/>
      <c r="S393" s="65"/>
    </row>
    <row r="394" spans="2:19" x14ac:dyDescent="0.25">
      <c r="B394" s="64" t="s">
        <v>719</v>
      </c>
      <c r="C394" s="65" t="s">
        <v>741</v>
      </c>
      <c r="D394" s="66" t="s">
        <v>64</v>
      </c>
      <c r="E394" s="66" t="s">
        <v>65</v>
      </c>
      <c r="F394" s="67">
        <v>2465673680101</v>
      </c>
      <c r="G394" s="66" t="s">
        <v>64</v>
      </c>
      <c r="H394" s="66" t="s">
        <v>64</v>
      </c>
      <c r="I394" s="66" t="s">
        <v>66</v>
      </c>
      <c r="J394" s="66" t="s">
        <v>66</v>
      </c>
      <c r="K394" s="68">
        <v>0</v>
      </c>
      <c r="L394" s="68">
        <v>0</v>
      </c>
      <c r="M394" s="68">
        <v>0</v>
      </c>
      <c r="N394" s="68" t="s">
        <v>67</v>
      </c>
      <c r="O394" s="68">
        <v>0</v>
      </c>
      <c r="P394" s="68" t="s">
        <v>68</v>
      </c>
      <c r="Q394" s="68" t="s">
        <v>68</v>
      </c>
      <c r="R394" s="64"/>
      <c r="S394" s="65"/>
    </row>
    <row r="395" spans="2:19" x14ac:dyDescent="0.25">
      <c r="B395" s="64" t="s">
        <v>742</v>
      </c>
      <c r="C395" s="65" t="s">
        <v>743</v>
      </c>
      <c r="D395" s="66" t="s">
        <v>65</v>
      </c>
      <c r="E395" s="66" t="s">
        <v>64</v>
      </c>
      <c r="F395" s="67">
        <v>1969549240101</v>
      </c>
      <c r="G395" s="66" t="s">
        <v>64</v>
      </c>
      <c r="H395" s="66" t="s">
        <v>64</v>
      </c>
      <c r="I395" s="66" t="s">
        <v>66</v>
      </c>
      <c r="J395" s="66" t="s">
        <v>66</v>
      </c>
      <c r="K395" s="68">
        <v>0</v>
      </c>
      <c r="L395" s="68">
        <v>0</v>
      </c>
      <c r="M395" s="68">
        <v>0</v>
      </c>
      <c r="N395" s="68" t="s">
        <v>67</v>
      </c>
      <c r="O395" s="68">
        <v>0</v>
      </c>
      <c r="P395" s="68" t="s">
        <v>68</v>
      </c>
      <c r="Q395" s="68" t="s">
        <v>68</v>
      </c>
      <c r="R395" s="64"/>
      <c r="S395" s="65"/>
    </row>
    <row r="396" spans="2:19" x14ac:dyDescent="0.25">
      <c r="B396" s="64" t="s">
        <v>653</v>
      </c>
      <c r="C396" s="65" t="s">
        <v>744</v>
      </c>
      <c r="D396" s="66" t="s">
        <v>65</v>
      </c>
      <c r="E396" s="66" t="s">
        <v>64</v>
      </c>
      <c r="F396" s="67">
        <v>2346119870101</v>
      </c>
      <c r="G396" s="66" t="s">
        <v>64</v>
      </c>
      <c r="H396" s="66" t="s">
        <v>64</v>
      </c>
      <c r="I396" s="66" t="s">
        <v>66</v>
      </c>
      <c r="J396" s="66" t="s">
        <v>66</v>
      </c>
      <c r="K396" s="68">
        <v>0</v>
      </c>
      <c r="L396" s="68">
        <v>0</v>
      </c>
      <c r="M396" s="68">
        <v>0</v>
      </c>
      <c r="N396" s="68" t="s">
        <v>67</v>
      </c>
      <c r="O396" s="68">
        <v>0</v>
      </c>
      <c r="P396" s="68" t="s">
        <v>68</v>
      </c>
      <c r="Q396" s="68" t="s">
        <v>68</v>
      </c>
      <c r="R396" s="64"/>
      <c r="S396" s="65"/>
    </row>
    <row r="397" spans="2:19" x14ac:dyDescent="0.25">
      <c r="B397" s="64" t="s">
        <v>663</v>
      </c>
      <c r="C397" s="65" t="s">
        <v>745</v>
      </c>
      <c r="D397" s="66" t="s">
        <v>65</v>
      </c>
      <c r="E397" s="66" t="s">
        <v>64</v>
      </c>
      <c r="F397" s="67">
        <v>1866040170101</v>
      </c>
      <c r="G397" s="66" t="s">
        <v>64</v>
      </c>
      <c r="H397" s="66" t="s">
        <v>64</v>
      </c>
      <c r="I397" s="66" t="s">
        <v>66</v>
      </c>
      <c r="J397" s="66" t="s">
        <v>66</v>
      </c>
      <c r="K397" s="68">
        <v>0</v>
      </c>
      <c r="L397" s="68">
        <v>0</v>
      </c>
      <c r="M397" s="68">
        <v>0</v>
      </c>
      <c r="N397" s="68" t="s">
        <v>67</v>
      </c>
      <c r="O397" s="68">
        <v>0</v>
      </c>
      <c r="P397" s="68" t="s">
        <v>68</v>
      </c>
      <c r="Q397" s="68" t="s">
        <v>68</v>
      </c>
      <c r="R397" s="64"/>
      <c r="S397" s="65"/>
    </row>
    <row r="398" spans="2:19" x14ac:dyDescent="0.25">
      <c r="B398" s="64" t="s">
        <v>663</v>
      </c>
      <c r="C398" s="65" t="s">
        <v>740</v>
      </c>
      <c r="D398" s="66" t="s">
        <v>65</v>
      </c>
      <c r="E398" s="66" t="s">
        <v>64</v>
      </c>
      <c r="F398" s="67">
        <v>1965133160501</v>
      </c>
      <c r="G398" s="66" t="s">
        <v>64</v>
      </c>
      <c r="H398" s="66" t="s">
        <v>64</v>
      </c>
      <c r="I398" s="66" t="s">
        <v>66</v>
      </c>
      <c r="J398" s="66" t="s">
        <v>66</v>
      </c>
      <c r="K398" s="68">
        <v>0</v>
      </c>
      <c r="L398" s="68">
        <v>0</v>
      </c>
      <c r="M398" s="68">
        <v>0</v>
      </c>
      <c r="N398" s="68" t="s">
        <v>67</v>
      </c>
      <c r="O398" s="68">
        <v>0</v>
      </c>
      <c r="P398" s="68" t="s">
        <v>68</v>
      </c>
      <c r="Q398" s="68" t="s">
        <v>68</v>
      </c>
      <c r="R398" s="64"/>
      <c r="S398" s="65"/>
    </row>
    <row r="399" spans="2:19" x14ac:dyDescent="0.25">
      <c r="B399" s="64" t="s">
        <v>746</v>
      </c>
      <c r="C399" s="65" t="s">
        <v>666</v>
      </c>
      <c r="D399" s="66" t="s">
        <v>64</v>
      </c>
      <c r="E399" s="66" t="s">
        <v>65</v>
      </c>
      <c r="F399" s="67">
        <v>2633509670901</v>
      </c>
      <c r="G399" s="66" t="s">
        <v>64</v>
      </c>
      <c r="H399" s="66" t="s">
        <v>64</v>
      </c>
      <c r="I399" s="66" t="s">
        <v>66</v>
      </c>
      <c r="J399" s="66" t="s">
        <v>66</v>
      </c>
      <c r="K399" s="68">
        <v>0</v>
      </c>
      <c r="L399" s="68">
        <v>0</v>
      </c>
      <c r="M399" s="68">
        <v>0</v>
      </c>
      <c r="N399" s="68" t="s">
        <v>67</v>
      </c>
      <c r="O399" s="68">
        <v>0</v>
      </c>
      <c r="P399" s="68" t="s">
        <v>68</v>
      </c>
      <c r="Q399" s="68" t="s">
        <v>68</v>
      </c>
      <c r="R399" s="64"/>
      <c r="S399" s="65"/>
    </row>
    <row r="400" spans="2:19" x14ac:dyDescent="0.25">
      <c r="B400" s="64" t="s">
        <v>290</v>
      </c>
      <c r="C400" s="65" t="s">
        <v>747</v>
      </c>
      <c r="D400" s="66" t="s">
        <v>64</v>
      </c>
      <c r="E400" s="66" t="s">
        <v>65</v>
      </c>
      <c r="F400" s="67">
        <v>2698721830801</v>
      </c>
      <c r="G400" s="66" t="s">
        <v>64</v>
      </c>
      <c r="H400" s="66" t="s">
        <v>64</v>
      </c>
      <c r="I400" s="66" t="s">
        <v>66</v>
      </c>
      <c r="J400" s="66" t="s">
        <v>66</v>
      </c>
      <c r="K400" s="68" t="s">
        <v>67</v>
      </c>
      <c r="L400" s="68">
        <v>0</v>
      </c>
      <c r="M400" s="68">
        <v>0</v>
      </c>
      <c r="N400" s="68">
        <v>0</v>
      </c>
      <c r="O400" s="68">
        <v>0</v>
      </c>
      <c r="P400" s="68" t="s">
        <v>68</v>
      </c>
      <c r="Q400" s="68" t="s">
        <v>68</v>
      </c>
      <c r="R400" s="64"/>
      <c r="S400" s="65"/>
    </row>
    <row r="401" spans="2:19" x14ac:dyDescent="0.25">
      <c r="B401" s="64" t="s">
        <v>651</v>
      </c>
      <c r="C401" s="65" t="s">
        <v>748</v>
      </c>
      <c r="D401" s="66" t="s">
        <v>64</v>
      </c>
      <c r="E401" s="66" t="s">
        <v>65</v>
      </c>
      <c r="F401" s="67">
        <v>2326982520101</v>
      </c>
      <c r="G401" s="66" t="s">
        <v>64</v>
      </c>
      <c r="H401" s="66" t="s">
        <v>64</v>
      </c>
      <c r="I401" s="66" t="s">
        <v>66</v>
      </c>
      <c r="J401" s="66" t="s">
        <v>66</v>
      </c>
      <c r="K401" s="68" t="s">
        <v>67</v>
      </c>
      <c r="L401" s="68">
        <v>0</v>
      </c>
      <c r="M401" s="68">
        <v>0</v>
      </c>
      <c r="N401" s="68">
        <v>0</v>
      </c>
      <c r="O401" s="68">
        <v>0</v>
      </c>
      <c r="P401" s="68" t="s">
        <v>68</v>
      </c>
      <c r="Q401" s="68" t="s">
        <v>68</v>
      </c>
      <c r="R401" s="64"/>
      <c r="S401" s="65"/>
    </row>
    <row r="402" spans="2:19" x14ac:dyDescent="0.25">
      <c r="B402" s="64" t="s">
        <v>749</v>
      </c>
      <c r="C402" s="65" t="s">
        <v>677</v>
      </c>
      <c r="D402" s="66" t="s">
        <v>64</v>
      </c>
      <c r="E402" s="66" t="s">
        <v>65</v>
      </c>
      <c r="F402" s="67">
        <v>1711734220101</v>
      </c>
      <c r="G402" s="66" t="s">
        <v>64</v>
      </c>
      <c r="H402" s="66" t="s">
        <v>64</v>
      </c>
      <c r="I402" s="66" t="s">
        <v>66</v>
      </c>
      <c r="J402" s="66" t="s">
        <v>66</v>
      </c>
      <c r="K402" s="68">
        <v>0</v>
      </c>
      <c r="L402" s="68">
        <v>0</v>
      </c>
      <c r="M402" s="68">
        <v>0</v>
      </c>
      <c r="N402" s="68" t="s">
        <v>67</v>
      </c>
      <c r="O402" s="68">
        <v>0</v>
      </c>
      <c r="P402" s="68" t="s">
        <v>68</v>
      </c>
      <c r="Q402" s="68" t="s">
        <v>68</v>
      </c>
      <c r="R402" s="64"/>
      <c r="S402" s="65"/>
    </row>
    <row r="403" spans="2:19" x14ac:dyDescent="0.25">
      <c r="B403" s="64" t="s">
        <v>750</v>
      </c>
      <c r="C403" s="65" t="s">
        <v>751</v>
      </c>
      <c r="D403" s="66" t="s">
        <v>65</v>
      </c>
      <c r="E403" s="66" t="s">
        <v>64</v>
      </c>
      <c r="F403" s="67">
        <v>1956768660101</v>
      </c>
      <c r="G403" s="66" t="s">
        <v>64</v>
      </c>
      <c r="H403" s="66" t="s">
        <v>64</v>
      </c>
      <c r="I403" s="66" t="s">
        <v>66</v>
      </c>
      <c r="J403" s="66" t="s">
        <v>66</v>
      </c>
      <c r="K403" s="68">
        <v>0</v>
      </c>
      <c r="L403" s="68">
        <v>0</v>
      </c>
      <c r="M403" s="68">
        <v>0</v>
      </c>
      <c r="N403" s="68" t="s">
        <v>67</v>
      </c>
      <c r="O403" s="68">
        <v>0</v>
      </c>
      <c r="P403" s="68" t="s">
        <v>68</v>
      </c>
      <c r="Q403" s="68" t="s">
        <v>68</v>
      </c>
      <c r="R403" s="64"/>
      <c r="S403" s="65"/>
    </row>
    <row r="404" spans="2:19" x14ac:dyDescent="0.25">
      <c r="B404" s="64" t="s">
        <v>646</v>
      </c>
      <c r="C404" s="65" t="s">
        <v>752</v>
      </c>
      <c r="D404" s="66" t="s">
        <v>64</v>
      </c>
      <c r="E404" s="66" t="s">
        <v>65</v>
      </c>
      <c r="F404" s="67">
        <v>1858055580101</v>
      </c>
      <c r="G404" s="66" t="s">
        <v>64</v>
      </c>
      <c r="H404" s="66" t="s">
        <v>64</v>
      </c>
      <c r="I404" s="66" t="s">
        <v>66</v>
      </c>
      <c r="J404" s="66" t="s">
        <v>66</v>
      </c>
      <c r="K404" s="68">
        <v>0</v>
      </c>
      <c r="L404" s="68">
        <v>0</v>
      </c>
      <c r="M404" s="68">
        <v>0</v>
      </c>
      <c r="N404" s="68" t="s">
        <v>67</v>
      </c>
      <c r="O404" s="68">
        <v>0</v>
      </c>
      <c r="P404" s="68" t="s">
        <v>68</v>
      </c>
      <c r="Q404" s="68" t="s">
        <v>68</v>
      </c>
      <c r="R404" s="64"/>
      <c r="S404" s="65"/>
    </row>
    <row r="405" spans="2:19" x14ac:dyDescent="0.25">
      <c r="B405" s="64" t="s">
        <v>753</v>
      </c>
      <c r="C405" s="65" t="s">
        <v>754</v>
      </c>
      <c r="D405" s="66" t="s">
        <v>65</v>
      </c>
      <c r="E405" s="66" t="s">
        <v>64</v>
      </c>
      <c r="F405" s="67">
        <v>2236244032201</v>
      </c>
      <c r="G405" s="66" t="s">
        <v>64</v>
      </c>
      <c r="H405" s="66" t="s">
        <v>64</v>
      </c>
      <c r="I405" s="66" t="s">
        <v>66</v>
      </c>
      <c r="J405" s="66" t="s">
        <v>66</v>
      </c>
      <c r="K405" s="68">
        <v>0</v>
      </c>
      <c r="L405" s="68">
        <v>0</v>
      </c>
      <c r="M405" s="68">
        <v>0</v>
      </c>
      <c r="N405" s="68" t="s">
        <v>67</v>
      </c>
      <c r="O405" s="68">
        <v>0</v>
      </c>
      <c r="P405" s="68" t="s">
        <v>68</v>
      </c>
      <c r="Q405" s="68" t="s">
        <v>68</v>
      </c>
      <c r="R405" s="64"/>
      <c r="S405" s="65"/>
    </row>
    <row r="406" spans="2:19" x14ac:dyDescent="0.25">
      <c r="B406" s="64" t="s">
        <v>755</v>
      </c>
      <c r="C406" s="65" t="s">
        <v>684</v>
      </c>
      <c r="D406" s="66" t="s">
        <v>65</v>
      </c>
      <c r="E406" s="66" t="s">
        <v>64</v>
      </c>
      <c r="F406" s="67">
        <v>1846585350101</v>
      </c>
      <c r="G406" s="66" t="s">
        <v>64</v>
      </c>
      <c r="H406" s="66" t="s">
        <v>64</v>
      </c>
      <c r="I406" s="66" t="s">
        <v>66</v>
      </c>
      <c r="J406" s="66" t="s">
        <v>66</v>
      </c>
      <c r="K406" s="68">
        <v>0</v>
      </c>
      <c r="L406" s="68">
        <v>0</v>
      </c>
      <c r="M406" s="68">
        <v>0</v>
      </c>
      <c r="N406" s="68" t="s">
        <v>67</v>
      </c>
      <c r="O406" s="68">
        <v>0</v>
      </c>
      <c r="P406" s="68" t="s">
        <v>68</v>
      </c>
      <c r="Q406" s="68" t="s">
        <v>68</v>
      </c>
      <c r="R406" s="64"/>
      <c r="S406" s="65"/>
    </row>
    <row r="407" spans="2:19" x14ac:dyDescent="0.25">
      <c r="B407" s="64" t="s">
        <v>756</v>
      </c>
      <c r="C407" s="65" t="s">
        <v>757</v>
      </c>
      <c r="D407" s="66" t="s">
        <v>65</v>
      </c>
      <c r="E407" s="66" t="s">
        <v>64</v>
      </c>
      <c r="F407" s="67">
        <v>2398943160101</v>
      </c>
      <c r="G407" s="66" t="s">
        <v>64</v>
      </c>
      <c r="H407" s="66" t="s">
        <v>64</v>
      </c>
      <c r="I407" s="66" t="s">
        <v>66</v>
      </c>
      <c r="J407" s="66" t="s">
        <v>66</v>
      </c>
      <c r="K407" s="68">
        <v>0</v>
      </c>
      <c r="L407" s="68">
        <v>0</v>
      </c>
      <c r="M407" s="68">
        <v>0</v>
      </c>
      <c r="N407" s="68" t="s">
        <v>67</v>
      </c>
      <c r="O407" s="68">
        <v>0</v>
      </c>
      <c r="P407" s="68" t="s">
        <v>68</v>
      </c>
      <c r="Q407" s="68" t="s">
        <v>68</v>
      </c>
      <c r="R407" s="64"/>
      <c r="S407" s="65"/>
    </row>
    <row r="408" spans="2:19" x14ac:dyDescent="0.25">
      <c r="B408" s="64" t="s">
        <v>758</v>
      </c>
      <c r="C408" s="65" t="s">
        <v>759</v>
      </c>
      <c r="D408" s="66" t="s">
        <v>65</v>
      </c>
      <c r="E408" s="66" t="s">
        <v>64</v>
      </c>
      <c r="F408" s="67">
        <v>2383570150101</v>
      </c>
      <c r="G408" s="66" t="s">
        <v>64</v>
      </c>
      <c r="H408" s="66" t="s">
        <v>64</v>
      </c>
      <c r="I408" s="66" t="s">
        <v>66</v>
      </c>
      <c r="J408" s="66" t="s">
        <v>66</v>
      </c>
      <c r="K408" s="68">
        <v>0</v>
      </c>
      <c r="L408" s="68">
        <v>0</v>
      </c>
      <c r="M408" s="68">
        <v>0</v>
      </c>
      <c r="N408" s="68" t="s">
        <v>67</v>
      </c>
      <c r="O408" s="68">
        <v>0</v>
      </c>
      <c r="P408" s="68" t="s">
        <v>68</v>
      </c>
      <c r="Q408" s="68" t="s">
        <v>68</v>
      </c>
      <c r="R408" s="64"/>
      <c r="S408" s="65"/>
    </row>
    <row r="409" spans="2:19" x14ac:dyDescent="0.25">
      <c r="B409" s="64" t="s">
        <v>760</v>
      </c>
      <c r="C409" s="65" t="s">
        <v>761</v>
      </c>
      <c r="D409" s="66" t="s">
        <v>64</v>
      </c>
      <c r="E409" s="66" t="s">
        <v>65</v>
      </c>
      <c r="F409" s="67">
        <v>1786410811501</v>
      </c>
      <c r="G409" s="66" t="s">
        <v>64</v>
      </c>
      <c r="H409" s="66" t="s">
        <v>64</v>
      </c>
      <c r="I409" s="66" t="s">
        <v>66</v>
      </c>
      <c r="J409" s="66" t="s">
        <v>66</v>
      </c>
      <c r="K409" s="68">
        <v>0</v>
      </c>
      <c r="L409" s="68">
        <v>0</v>
      </c>
      <c r="M409" s="68">
        <v>0</v>
      </c>
      <c r="N409" s="68" t="s">
        <v>67</v>
      </c>
      <c r="O409" s="68">
        <v>0</v>
      </c>
      <c r="P409" s="68" t="s">
        <v>68</v>
      </c>
      <c r="Q409" s="68" t="s">
        <v>68</v>
      </c>
      <c r="R409" s="64"/>
      <c r="S409" s="65"/>
    </row>
    <row r="410" spans="2:19" x14ac:dyDescent="0.25">
      <c r="B410" s="64" t="s">
        <v>762</v>
      </c>
      <c r="C410" s="65" t="s">
        <v>763</v>
      </c>
      <c r="D410" s="66" t="s">
        <v>64</v>
      </c>
      <c r="E410" s="66" t="s">
        <v>65</v>
      </c>
      <c r="F410" s="67">
        <v>1728046470101</v>
      </c>
      <c r="G410" s="66" t="s">
        <v>64</v>
      </c>
      <c r="H410" s="66" t="s">
        <v>64</v>
      </c>
      <c r="I410" s="66" t="s">
        <v>66</v>
      </c>
      <c r="J410" s="66" t="s">
        <v>66</v>
      </c>
      <c r="K410" s="68">
        <v>0</v>
      </c>
      <c r="L410" s="68">
        <v>0</v>
      </c>
      <c r="M410" s="68">
        <v>0</v>
      </c>
      <c r="N410" s="68" t="s">
        <v>67</v>
      </c>
      <c r="O410" s="68">
        <v>0</v>
      </c>
      <c r="P410" s="68" t="s">
        <v>68</v>
      </c>
      <c r="Q410" s="68" t="s">
        <v>68</v>
      </c>
      <c r="R410" s="64"/>
      <c r="S410" s="65"/>
    </row>
    <row r="411" spans="2:19" x14ac:dyDescent="0.25">
      <c r="B411" s="64" t="s">
        <v>723</v>
      </c>
      <c r="C411" s="65" t="s">
        <v>764</v>
      </c>
      <c r="D411" s="66" t="s">
        <v>65</v>
      </c>
      <c r="E411" s="66" t="s">
        <v>64</v>
      </c>
      <c r="F411" s="67">
        <v>2192606050101</v>
      </c>
      <c r="G411" s="66" t="s">
        <v>64</v>
      </c>
      <c r="H411" s="66" t="s">
        <v>64</v>
      </c>
      <c r="I411" s="66" t="s">
        <v>66</v>
      </c>
      <c r="J411" s="66" t="s">
        <v>66</v>
      </c>
      <c r="K411" s="68">
        <v>0</v>
      </c>
      <c r="L411" s="68">
        <v>0</v>
      </c>
      <c r="M411" s="68">
        <v>0</v>
      </c>
      <c r="N411" s="68" t="s">
        <v>67</v>
      </c>
      <c r="O411" s="68">
        <v>0</v>
      </c>
      <c r="P411" s="68" t="s">
        <v>68</v>
      </c>
      <c r="Q411" s="68" t="s">
        <v>68</v>
      </c>
      <c r="R411" s="64"/>
      <c r="S411" s="65"/>
    </row>
    <row r="412" spans="2:19" x14ac:dyDescent="0.25">
      <c r="B412" s="64" t="s">
        <v>765</v>
      </c>
      <c r="C412" s="65" t="s">
        <v>766</v>
      </c>
      <c r="D412" s="66" t="s">
        <v>65</v>
      </c>
      <c r="E412" s="66" t="s">
        <v>64</v>
      </c>
      <c r="F412" s="67">
        <v>1729949501215</v>
      </c>
      <c r="G412" s="66" t="s">
        <v>64</v>
      </c>
      <c r="H412" s="66" t="s">
        <v>64</v>
      </c>
      <c r="I412" s="66" t="s">
        <v>66</v>
      </c>
      <c r="J412" s="66" t="s">
        <v>66</v>
      </c>
      <c r="K412" s="68">
        <v>0</v>
      </c>
      <c r="L412" s="68">
        <v>0</v>
      </c>
      <c r="M412" s="68">
        <v>0</v>
      </c>
      <c r="N412" s="68" t="s">
        <v>67</v>
      </c>
      <c r="O412" s="68">
        <v>0</v>
      </c>
      <c r="P412" s="68" t="s">
        <v>68</v>
      </c>
      <c r="Q412" s="68" t="s">
        <v>68</v>
      </c>
      <c r="R412" s="64"/>
      <c r="S412" s="65"/>
    </row>
    <row r="413" spans="2:19" x14ac:dyDescent="0.25">
      <c r="B413" s="64" t="s">
        <v>767</v>
      </c>
      <c r="C413" s="65" t="s">
        <v>768</v>
      </c>
      <c r="D413" s="66" t="s">
        <v>64</v>
      </c>
      <c r="E413" s="66" t="s">
        <v>65</v>
      </c>
      <c r="F413" s="67">
        <v>2205943680101</v>
      </c>
      <c r="G413" s="66" t="s">
        <v>64</v>
      </c>
      <c r="H413" s="66" t="s">
        <v>64</v>
      </c>
      <c r="I413" s="66" t="s">
        <v>66</v>
      </c>
      <c r="J413" s="66" t="s">
        <v>66</v>
      </c>
      <c r="K413" s="68">
        <v>0</v>
      </c>
      <c r="L413" s="68">
        <v>0</v>
      </c>
      <c r="M413" s="68">
        <v>0</v>
      </c>
      <c r="N413" s="68" t="s">
        <v>67</v>
      </c>
      <c r="O413" s="68">
        <v>0</v>
      </c>
      <c r="P413" s="68" t="s">
        <v>68</v>
      </c>
      <c r="Q413" s="68" t="s">
        <v>68</v>
      </c>
      <c r="R413" s="64"/>
      <c r="S413" s="65"/>
    </row>
    <row r="414" spans="2:19" x14ac:dyDescent="0.25">
      <c r="B414" s="64" t="s">
        <v>769</v>
      </c>
      <c r="C414" s="65" t="s">
        <v>269</v>
      </c>
      <c r="D414" s="66" t="s">
        <v>65</v>
      </c>
      <c r="E414" s="66" t="s">
        <v>64</v>
      </c>
      <c r="F414" s="67">
        <v>2652572472201</v>
      </c>
      <c r="G414" s="66" t="s">
        <v>64</v>
      </c>
      <c r="H414" s="66" t="s">
        <v>64</v>
      </c>
      <c r="I414" s="66" t="s">
        <v>66</v>
      </c>
      <c r="J414" s="66" t="s">
        <v>66</v>
      </c>
      <c r="K414" s="68">
        <v>0</v>
      </c>
      <c r="L414" s="68">
        <v>0</v>
      </c>
      <c r="M414" s="68">
        <v>0</v>
      </c>
      <c r="N414" s="68" t="s">
        <v>67</v>
      </c>
      <c r="O414" s="68">
        <v>0</v>
      </c>
      <c r="P414" s="68" t="s">
        <v>68</v>
      </c>
      <c r="Q414" s="68" t="s">
        <v>68</v>
      </c>
      <c r="R414" s="64"/>
      <c r="S414" s="65"/>
    </row>
    <row r="415" spans="2:19" x14ac:dyDescent="0.25">
      <c r="B415" s="64" t="s">
        <v>742</v>
      </c>
      <c r="C415" s="65" t="s">
        <v>254</v>
      </c>
      <c r="D415" s="66" t="s">
        <v>65</v>
      </c>
      <c r="E415" s="66" t="s">
        <v>64</v>
      </c>
      <c r="F415" s="67">
        <v>1579821490101</v>
      </c>
      <c r="G415" s="66" t="s">
        <v>64</v>
      </c>
      <c r="H415" s="66" t="s">
        <v>64</v>
      </c>
      <c r="I415" s="66" t="s">
        <v>66</v>
      </c>
      <c r="J415" s="66" t="s">
        <v>66</v>
      </c>
      <c r="K415" s="68">
        <v>0</v>
      </c>
      <c r="L415" s="68">
        <v>0</v>
      </c>
      <c r="M415" s="68">
        <v>0</v>
      </c>
      <c r="N415" s="68" t="s">
        <v>67</v>
      </c>
      <c r="O415" s="68">
        <v>0</v>
      </c>
      <c r="P415" s="68" t="s">
        <v>68</v>
      </c>
      <c r="Q415" s="68" t="s">
        <v>68</v>
      </c>
      <c r="R415" s="64"/>
      <c r="S415" s="65"/>
    </row>
    <row r="416" spans="2:19" x14ac:dyDescent="0.25">
      <c r="B416" s="64" t="s">
        <v>703</v>
      </c>
      <c r="C416" s="65" t="s">
        <v>770</v>
      </c>
      <c r="D416" s="66" t="s">
        <v>65</v>
      </c>
      <c r="E416" s="66" t="s">
        <v>64</v>
      </c>
      <c r="F416" s="67">
        <v>1720129880101</v>
      </c>
      <c r="G416" s="66" t="s">
        <v>64</v>
      </c>
      <c r="H416" s="66" t="s">
        <v>64</v>
      </c>
      <c r="I416" s="66" t="s">
        <v>66</v>
      </c>
      <c r="J416" s="66" t="s">
        <v>66</v>
      </c>
      <c r="K416" s="68">
        <v>0</v>
      </c>
      <c r="L416" s="68">
        <v>0</v>
      </c>
      <c r="M416" s="68">
        <v>0</v>
      </c>
      <c r="N416" s="68" t="s">
        <v>67</v>
      </c>
      <c r="O416" s="68">
        <v>0</v>
      </c>
      <c r="P416" s="68" t="s">
        <v>68</v>
      </c>
      <c r="Q416" s="68" t="s">
        <v>68</v>
      </c>
      <c r="R416" s="64"/>
      <c r="S416" s="65"/>
    </row>
    <row r="417" spans="2:19" x14ac:dyDescent="0.25">
      <c r="B417" s="64" t="s">
        <v>771</v>
      </c>
      <c r="C417" s="65" t="s">
        <v>772</v>
      </c>
      <c r="D417" s="66" t="s">
        <v>64</v>
      </c>
      <c r="E417" s="66" t="s">
        <v>65</v>
      </c>
      <c r="F417" s="67">
        <v>2334875810601</v>
      </c>
      <c r="G417" s="66" t="s">
        <v>64</v>
      </c>
      <c r="H417" s="66" t="s">
        <v>64</v>
      </c>
      <c r="I417" s="66" t="s">
        <v>66</v>
      </c>
      <c r="J417" s="66" t="s">
        <v>66</v>
      </c>
      <c r="K417" s="68">
        <v>0</v>
      </c>
      <c r="L417" s="68">
        <v>0</v>
      </c>
      <c r="M417" s="68">
        <v>0</v>
      </c>
      <c r="N417" s="68" t="s">
        <v>67</v>
      </c>
      <c r="O417" s="68">
        <v>0</v>
      </c>
      <c r="P417" s="68" t="s">
        <v>68</v>
      </c>
      <c r="Q417" s="68" t="s">
        <v>68</v>
      </c>
      <c r="R417" s="64"/>
      <c r="S417" s="65"/>
    </row>
    <row r="418" spans="2:19" x14ac:dyDescent="0.25">
      <c r="B418" s="64" t="s">
        <v>773</v>
      </c>
      <c r="C418" s="65" t="s">
        <v>774</v>
      </c>
      <c r="D418" s="66" t="s">
        <v>65</v>
      </c>
      <c r="E418" s="66" t="s">
        <v>64</v>
      </c>
      <c r="F418" s="67">
        <v>2441284130101</v>
      </c>
      <c r="G418" s="66" t="s">
        <v>64</v>
      </c>
      <c r="H418" s="66" t="s">
        <v>64</v>
      </c>
      <c r="I418" s="66" t="s">
        <v>66</v>
      </c>
      <c r="J418" s="66" t="s">
        <v>66</v>
      </c>
      <c r="K418" s="68">
        <v>0</v>
      </c>
      <c r="L418" s="68">
        <v>0</v>
      </c>
      <c r="M418" s="68">
        <v>0</v>
      </c>
      <c r="N418" s="68" t="s">
        <v>67</v>
      </c>
      <c r="O418" s="68">
        <v>0</v>
      </c>
      <c r="P418" s="68" t="s">
        <v>68</v>
      </c>
      <c r="Q418" s="68" t="s">
        <v>68</v>
      </c>
      <c r="R418" s="64"/>
      <c r="S418" s="65"/>
    </row>
    <row r="419" spans="2:19" x14ac:dyDescent="0.25">
      <c r="B419" s="64" t="s">
        <v>775</v>
      </c>
      <c r="C419" s="65" t="s">
        <v>776</v>
      </c>
      <c r="D419" s="66" t="s">
        <v>65</v>
      </c>
      <c r="E419" s="66" t="s">
        <v>64</v>
      </c>
      <c r="F419" s="67">
        <v>2269585071307</v>
      </c>
      <c r="G419" s="66" t="s">
        <v>64</v>
      </c>
      <c r="H419" s="66" t="s">
        <v>64</v>
      </c>
      <c r="I419" s="66" t="s">
        <v>66</v>
      </c>
      <c r="J419" s="66" t="s">
        <v>66</v>
      </c>
      <c r="K419" s="68">
        <v>0</v>
      </c>
      <c r="L419" s="68">
        <v>0</v>
      </c>
      <c r="M419" s="68">
        <v>0</v>
      </c>
      <c r="N419" s="68" t="s">
        <v>67</v>
      </c>
      <c r="O419" s="68">
        <v>0</v>
      </c>
      <c r="P419" s="68" t="s">
        <v>68</v>
      </c>
      <c r="Q419" s="68" t="s">
        <v>68</v>
      </c>
      <c r="R419" s="64"/>
      <c r="S419" s="65"/>
    </row>
    <row r="420" spans="2:19" x14ac:dyDescent="0.25">
      <c r="B420" s="64" t="s">
        <v>777</v>
      </c>
      <c r="C420" s="65" t="s">
        <v>772</v>
      </c>
      <c r="D420" s="66" t="s">
        <v>65</v>
      </c>
      <c r="E420" s="66" t="s">
        <v>64</v>
      </c>
      <c r="F420" s="67">
        <v>1982713520101</v>
      </c>
      <c r="G420" s="66" t="s">
        <v>64</v>
      </c>
      <c r="H420" s="66" t="s">
        <v>64</v>
      </c>
      <c r="I420" s="66" t="s">
        <v>66</v>
      </c>
      <c r="J420" s="66" t="s">
        <v>66</v>
      </c>
      <c r="K420" s="68">
        <v>0</v>
      </c>
      <c r="L420" s="68">
        <v>0</v>
      </c>
      <c r="M420" s="68">
        <v>0</v>
      </c>
      <c r="N420" s="68" t="s">
        <v>67</v>
      </c>
      <c r="O420" s="68">
        <v>0</v>
      </c>
      <c r="P420" s="68" t="s">
        <v>68</v>
      </c>
      <c r="Q420" s="68" t="s">
        <v>68</v>
      </c>
      <c r="R420" s="64"/>
      <c r="S420" s="65"/>
    </row>
    <row r="421" spans="2:19" x14ac:dyDescent="0.25">
      <c r="B421" s="64" t="s">
        <v>243</v>
      </c>
      <c r="C421" s="65" t="s">
        <v>740</v>
      </c>
      <c r="D421" s="66" t="s">
        <v>64</v>
      </c>
      <c r="E421" s="66" t="s">
        <v>65</v>
      </c>
      <c r="F421" s="67">
        <v>2185169080101</v>
      </c>
      <c r="G421" s="66" t="s">
        <v>64</v>
      </c>
      <c r="H421" s="66" t="s">
        <v>64</v>
      </c>
      <c r="I421" s="66" t="s">
        <v>66</v>
      </c>
      <c r="J421" s="66" t="s">
        <v>66</v>
      </c>
      <c r="K421" s="68">
        <v>0</v>
      </c>
      <c r="L421" s="68">
        <v>0</v>
      </c>
      <c r="M421" s="68">
        <v>0</v>
      </c>
      <c r="N421" s="68" t="s">
        <v>67</v>
      </c>
      <c r="O421" s="68">
        <v>0</v>
      </c>
      <c r="P421" s="68" t="s">
        <v>68</v>
      </c>
      <c r="Q421" s="68" t="s">
        <v>68</v>
      </c>
      <c r="R421" s="64"/>
      <c r="S421" s="65"/>
    </row>
    <row r="422" spans="2:19" x14ac:dyDescent="0.25">
      <c r="B422" s="64" t="s">
        <v>778</v>
      </c>
      <c r="C422" s="65" t="s">
        <v>779</v>
      </c>
      <c r="D422" s="66" t="s">
        <v>64</v>
      </c>
      <c r="E422" s="66" t="s">
        <v>65</v>
      </c>
      <c r="F422" s="67">
        <v>2432343410311</v>
      </c>
      <c r="G422" s="66" t="s">
        <v>64</v>
      </c>
      <c r="H422" s="66" t="s">
        <v>64</v>
      </c>
      <c r="I422" s="66" t="s">
        <v>66</v>
      </c>
      <c r="J422" s="66" t="s">
        <v>66</v>
      </c>
      <c r="K422" s="68">
        <v>0</v>
      </c>
      <c r="L422" s="68">
        <v>0</v>
      </c>
      <c r="M422" s="68">
        <v>0</v>
      </c>
      <c r="N422" s="68" t="s">
        <v>67</v>
      </c>
      <c r="O422" s="68">
        <v>0</v>
      </c>
      <c r="P422" s="68" t="s">
        <v>68</v>
      </c>
      <c r="Q422" s="68" t="s">
        <v>68</v>
      </c>
      <c r="R422" s="64"/>
      <c r="S422" s="65"/>
    </row>
    <row r="423" spans="2:19" x14ac:dyDescent="0.25">
      <c r="B423" s="64" t="s">
        <v>780</v>
      </c>
      <c r="C423" s="65" t="s">
        <v>781</v>
      </c>
      <c r="D423" s="66" t="s">
        <v>65</v>
      </c>
      <c r="E423" s="66" t="s">
        <v>64</v>
      </c>
      <c r="F423" s="67">
        <v>1915257310101</v>
      </c>
      <c r="G423" s="66" t="s">
        <v>64</v>
      </c>
      <c r="H423" s="66" t="s">
        <v>64</v>
      </c>
      <c r="I423" s="66" t="s">
        <v>66</v>
      </c>
      <c r="J423" s="66" t="s">
        <v>66</v>
      </c>
      <c r="K423" s="68">
        <v>0</v>
      </c>
      <c r="L423" s="68">
        <v>0</v>
      </c>
      <c r="M423" s="68">
        <v>0</v>
      </c>
      <c r="N423" s="68" t="s">
        <v>67</v>
      </c>
      <c r="O423" s="68">
        <v>0</v>
      </c>
      <c r="P423" s="68" t="s">
        <v>68</v>
      </c>
      <c r="Q423" s="68" t="s">
        <v>68</v>
      </c>
      <c r="R423" s="64"/>
      <c r="S423" s="65"/>
    </row>
    <row r="424" spans="2:19" x14ac:dyDescent="0.25">
      <c r="B424" s="64" t="s">
        <v>782</v>
      </c>
      <c r="C424" s="65" t="s">
        <v>665</v>
      </c>
      <c r="D424" s="66" t="s">
        <v>65</v>
      </c>
      <c r="E424" s="66" t="s">
        <v>64</v>
      </c>
      <c r="F424" s="67">
        <v>2409041762212</v>
      </c>
      <c r="G424" s="66" t="s">
        <v>64</v>
      </c>
      <c r="H424" s="66" t="s">
        <v>64</v>
      </c>
      <c r="I424" s="66" t="s">
        <v>66</v>
      </c>
      <c r="J424" s="66" t="s">
        <v>66</v>
      </c>
      <c r="K424" s="68">
        <v>0</v>
      </c>
      <c r="L424" s="68">
        <v>0</v>
      </c>
      <c r="M424" s="68">
        <v>0</v>
      </c>
      <c r="N424" s="68" t="s">
        <v>67</v>
      </c>
      <c r="O424" s="68">
        <v>0</v>
      </c>
      <c r="P424" s="68" t="s">
        <v>68</v>
      </c>
      <c r="Q424" s="68" t="s">
        <v>68</v>
      </c>
      <c r="R424" s="64"/>
      <c r="S424" s="65"/>
    </row>
    <row r="425" spans="2:19" x14ac:dyDescent="0.25">
      <c r="B425" s="64" t="s">
        <v>225</v>
      </c>
      <c r="C425" s="65" t="s">
        <v>783</v>
      </c>
      <c r="D425" s="66" t="s">
        <v>64</v>
      </c>
      <c r="E425" s="66" t="s">
        <v>65</v>
      </c>
      <c r="F425" s="67">
        <v>1940638011901</v>
      </c>
      <c r="G425" s="66" t="s">
        <v>64</v>
      </c>
      <c r="H425" s="66" t="s">
        <v>64</v>
      </c>
      <c r="I425" s="66" t="s">
        <v>66</v>
      </c>
      <c r="J425" s="66" t="s">
        <v>66</v>
      </c>
      <c r="K425" s="68">
        <v>0</v>
      </c>
      <c r="L425" s="68">
        <v>0</v>
      </c>
      <c r="M425" s="68">
        <v>0</v>
      </c>
      <c r="N425" s="68" t="s">
        <v>67</v>
      </c>
      <c r="O425" s="68">
        <v>0</v>
      </c>
      <c r="P425" s="68" t="s">
        <v>68</v>
      </c>
      <c r="Q425" s="68" t="s">
        <v>68</v>
      </c>
      <c r="R425" s="64"/>
      <c r="S425" s="65"/>
    </row>
    <row r="426" spans="2:19" x14ac:dyDescent="0.25">
      <c r="B426" s="64" t="s">
        <v>784</v>
      </c>
      <c r="C426" s="65" t="s">
        <v>254</v>
      </c>
      <c r="D426" s="66" t="s">
        <v>65</v>
      </c>
      <c r="E426" s="66" t="s">
        <v>64</v>
      </c>
      <c r="F426" s="67">
        <v>2208280590101</v>
      </c>
      <c r="G426" s="66" t="s">
        <v>64</v>
      </c>
      <c r="H426" s="66" t="s">
        <v>64</v>
      </c>
      <c r="I426" s="66" t="s">
        <v>66</v>
      </c>
      <c r="J426" s="66" t="s">
        <v>66</v>
      </c>
      <c r="K426" s="68">
        <v>0</v>
      </c>
      <c r="L426" s="68">
        <v>0</v>
      </c>
      <c r="M426" s="68">
        <v>0</v>
      </c>
      <c r="N426" s="68" t="s">
        <v>67</v>
      </c>
      <c r="O426" s="68">
        <v>0</v>
      </c>
      <c r="P426" s="68" t="s">
        <v>68</v>
      </c>
      <c r="Q426" s="68" t="s">
        <v>68</v>
      </c>
      <c r="R426" s="64"/>
      <c r="S426" s="65"/>
    </row>
    <row r="427" spans="2:19" x14ac:dyDescent="0.25">
      <c r="B427" s="64" t="s">
        <v>785</v>
      </c>
      <c r="C427" s="65" t="s">
        <v>745</v>
      </c>
      <c r="D427" s="66" t="s">
        <v>65</v>
      </c>
      <c r="E427" s="66" t="s">
        <v>64</v>
      </c>
      <c r="F427" s="67">
        <v>2751301501201</v>
      </c>
      <c r="G427" s="66" t="s">
        <v>64</v>
      </c>
      <c r="H427" s="66" t="s">
        <v>64</v>
      </c>
      <c r="I427" s="66" t="s">
        <v>66</v>
      </c>
      <c r="J427" s="66" t="s">
        <v>66</v>
      </c>
      <c r="K427" s="68">
        <v>0</v>
      </c>
      <c r="L427" s="68">
        <v>0</v>
      </c>
      <c r="M427" s="68">
        <v>0</v>
      </c>
      <c r="N427" s="68" t="s">
        <v>67</v>
      </c>
      <c r="O427" s="68">
        <v>0</v>
      </c>
      <c r="P427" s="68" t="s">
        <v>68</v>
      </c>
      <c r="Q427" s="68" t="s">
        <v>68</v>
      </c>
      <c r="R427" s="64"/>
      <c r="S427" s="65"/>
    </row>
    <row r="428" spans="2:19" x14ac:dyDescent="0.25">
      <c r="B428" s="64" t="s">
        <v>243</v>
      </c>
      <c r="C428" s="65" t="s">
        <v>786</v>
      </c>
      <c r="D428" s="66" t="s">
        <v>64</v>
      </c>
      <c r="E428" s="66" t="s">
        <v>65</v>
      </c>
      <c r="F428" s="67">
        <v>1744059871603</v>
      </c>
      <c r="G428" s="66" t="s">
        <v>64</v>
      </c>
      <c r="H428" s="66" t="s">
        <v>64</v>
      </c>
      <c r="I428" s="66" t="s">
        <v>66</v>
      </c>
      <c r="J428" s="66" t="s">
        <v>66</v>
      </c>
      <c r="K428" s="68" t="s">
        <v>67</v>
      </c>
      <c r="L428" s="68">
        <v>0</v>
      </c>
      <c r="M428" s="68">
        <v>0</v>
      </c>
      <c r="N428" s="68">
        <v>0</v>
      </c>
      <c r="O428" s="68">
        <v>0</v>
      </c>
      <c r="P428" s="68" t="s">
        <v>68</v>
      </c>
      <c r="Q428" s="68" t="s">
        <v>68</v>
      </c>
      <c r="R428" s="64"/>
      <c r="S428" s="65"/>
    </row>
    <row r="429" spans="2:19" x14ac:dyDescent="0.25">
      <c r="B429" s="64" t="s">
        <v>243</v>
      </c>
      <c r="C429" s="65" t="s">
        <v>787</v>
      </c>
      <c r="D429" s="66" t="s">
        <v>64</v>
      </c>
      <c r="E429" s="66" t="s">
        <v>65</v>
      </c>
      <c r="F429" s="67">
        <v>1668091280101</v>
      </c>
      <c r="G429" s="66" t="s">
        <v>64</v>
      </c>
      <c r="H429" s="66" t="s">
        <v>64</v>
      </c>
      <c r="I429" s="66" t="s">
        <v>66</v>
      </c>
      <c r="J429" s="66" t="s">
        <v>66</v>
      </c>
      <c r="K429" s="68">
        <v>0</v>
      </c>
      <c r="L429" s="68">
        <v>0</v>
      </c>
      <c r="M429" s="68">
        <v>0</v>
      </c>
      <c r="N429" s="68" t="s">
        <v>67</v>
      </c>
      <c r="O429" s="68">
        <v>0</v>
      </c>
      <c r="P429" s="68" t="s">
        <v>68</v>
      </c>
      <c r="Q429" s="68" t="s">
        <v>68</v>
      </c>
      <c r="R429" s="64"/>
      <c r="S429" s="65"/>
    </row>
    <row r="430" spans="2:19" x14ac:dyDescent="0.25">
      <c r="B430" s="64" t="s">
        <v>706</v>
      </c>
      <c r="C430" s="65" t="s">
        <v>788</v>
      </c>
      <c r="D430" s="66" t="s">
        <v>64</v>
      </c>
      <c r="E430" s="66" t="s">
        <v>65</v>
      </c>
      <c r="F430" s="67">
        <v>2631679412106</v>
      </c>
      <c r="G430" s="66" t="s">
        <v>64</v>
      </c>
      <c r="H430" s="66" t="s">
        <v>64</v>
      </c>
      <c r="I430" s="66" t="s">
        <v>66</v>
      </c>
      <c r="J430" s="66" t="s">
        <v>66</v>
      </c>
      <c r="K430" s="68">
        <v>0</v>
      </c>
      <c r="L430" s="68">
        <v>0</v>
      </c>
      <c r="M430" s="68">
        <v>0</v>
      </c>
      <c r="N430" s="68" t="s">
        <v>67</v>
      </c>
      <c r="O430" s="68">
        <v>0</v>
      </c>
      <c r="P430" s="68" t="s">
        <v>68</v>
      </c>
      <c r="Q430" s="68" t="s">
        <v>68</v>
      </c>
      <c r="R430" s="64"/>
      <c r="S430" s="65"/>
    </row>
    <row r="431" spans="2:19" x14ac:dyDescent="0.25">
      <c r="B431" s="64" t="s">
        <v>789</v>
      </c>
      <c r="C431" s="65" t="s">
        <v>790</v>
      </c>
      <c r="D431" s="66" t="s">
        <v>65</v>
      </c>
      <c r="E431" s="66" t="s">
        <v>64</v>
      </c>
      <c r="F431" s="67">
        <v>2197764310108</v>
      </c>
      <c r="G431" s="66" t="s">
        <v>64</v>
      </c>
      <c r="H431" s="66" t="s">
        <v>64</v>
      </c>
      <c r="I431" s="66" t="s">
        <v>66</v>
      </c>
      <c r="J431" s="66" t="s">
        <v>66</v>
      </c>
      <c r="K431" s="68">
        <v>0</v>
      </c>
      <c r="L431" s="68">
        <v>0</v>
      </c>
      <c r="M431" s="68">
        <v>0</v>
      </c>
      <c r="N431" s="68" t="s">
        <v>67</v>
      </c>
      <c r="O431" s="68">
        <v>0</v>
      </c>
      <c r="P431" s="68" t="s">
        <v>68</v>
      </c>
      <c r="Q431" s="68" t="s">
        <v>68</v>
      </c>
      <c r="R431" s="64"/>
      <c r="S431" s="65"/>
    </row>
    <row r="432" spans="2:19" x14ac:dyDescent="0.25">
      <c r="B432" s="64" t="s">
        <v>791</v>
      </c>
      <c r="C432" s="65" t="s">
        <v>792</v>
      </c>
      <c r="D432" s="66" t="s">
        <v>64</v>
      </c>
      <c r="E432" s="66" t="s">
        <v>65</v>
      </c>
      <c r="F432" s="67">
        <v>2335516620101</v>
      </c>
      <c r="G432" s="66" t="s">
        <v>64</v>
      </c>
      <c r="H432" s="66" t="s">
        <v>64</v>
      </c>
      <c r="I432" s="66" t="s">
        <v>66</v>
      </c>
      <c r="J432" s="66" t="s">
        <v>66</v>
      </c>
      <c r="K432" s="68">
        <v>0</v>
      </c>
      <c r="L432" s="68">
        <v>0</v>
      </c>
      <c r="M432" s="68">
        <v>0</v>
      </c>
      <c r="N432" s="68" t="s">
        <v>67</v>
      </c>
      <c r="O432" s="68">
        <v>0</v>
      </c>
      <c r="P432" s="68" t="s">
        <v>68</v>
      </c>
      <c r="Q432" s="68" t="s">
        <v>68</v>
      </c>
      <c r="R432" s="64"/>
      <c r="S432" s="65"/>
    </row>
    <row r="433" spans="2:19" x14ac:dyDescent="0.25">
      <c r="B433" s="64" t="s">
        <v>651</v>
      </c>
      <c r="C433" s="65" t="s">
        <v>658</v>
      </c>
      <c r="D433" s="66" t="s">
        <v>64</v>
      </c>
      <c r="E433" s="66" t="s">
        <v>65</v>
      </c>
      <c r="F433" s="67">
        <v>2625161280116</v>
      </c>
      <c r="G433" s="66" t="s">
        <v>64</v>
      </c>
      <c r="H433" s="66" t="s">
        <v>64</v>
      </c>
      <c r="I433" s="66" t="s">
        <v>66</v>
      </c>
      <c r="J433" s="66" t="s">
        <v>66</v>
      </c>
      <c r="K433" s="68">
        <v>0</v>
      </c>
      <c r="L433" s="68">
        <v>0</v>
      </c>
      <c r="M433" s="68">
        <v>0</v>
      </c>
      <c r="N433" s="68" t="s">
        <v>67</v>
      </c>
      <c r="O433" s="68">
        <v>0</v>
      </c>
      <c r="P433" s="68" t="s">
        <v>68</v>
      </c>
      <c r="Q433" s="68" t="s">
        <v>68</v>
      </c>
      <c r="R433" s="64"/>
      <c r="S433" s="65"/>
    </row>
    <row r="434" spans="2:19" x14ac:dyDescent="0.25">
      <c r="B434" s="64" t="s">
        <v>793</v>
      </c>
      <c r="C434" s="65" t="s">
        <v>794</v>
      </c>
      <c r="D434" s="66" t="s">
        <v>65</v>
      </c>
      <c r="E434" s="66" t="s">
        <v>64</v>
      </c>
      <c r="F434" s="67">
        <v>1949132870101</v>
      </c>
      <c r="G434" s="66" t="s">
        <v>64</v>
      </c>
      <c r="H434" s="66" t="s">
        <v>64</v>
      </c>
      <c r="I434" s="66" t="s">
        <v>66</v>
      </c>
      <c r="J434" s="66" t="s">
        <v>66</v>
      </c>
      <c r="K434" s="68">
        <v>0</v>
      </c>
      <c r="L434" s="68">
        <v>0</v>
      </c>
      <c r="M434" s="68">
        <v>0</v>
      </c>
      <c r="N434" s="68" t="s">
        <v>67</v>
      </c>
      <c r="O434" s="68">
        <v>0</v>
      </c>
      <c r="P434" s="68" t="s">
        <v>68</v>
      </c>
      <c r="Q434" s="68" t="s">
        <v>68</v>
      </c>
      <c r="R434" s="64"/>
      <c r="S434" s="65"/>
    </row>
    <row r="435" spans="2:19" x14ac:dyDescent="0.25">
      <c r="B435" s="64" t="s">
        <v>795</v>
      </c>
      <c r="C435" s="65" t="s">
        <v>796</v>
      </c>
      <c r="D435" s="66" t="s">
        <v>65</v>
      </c>
      <c r="E435" s="66" t="s">
        <v>64</v>
      </c>
      <c r="F435" s="67">
        <v>2544440240501</v>
      </c>
      <c r="G435" s="66" t="s">
        <v>64</v>
      </c>
      <c r="H435" s="66" t="s">
        <v>64</v>
      </c>
      <c r="I435" s="66" t="s">
        <v>66</v>
      </c>
      <c r="J435" s="66" t="s">
        <v>66</v>
      </c>
      <c r="K435" s="68">
        <v>0</v>
      </c>
      <c r="L435" s="68">
        <v>0</v>
      </c>
      <c r="M435" s="68">
        <v>0</v>
      </c>
      <c r="N435" s="68" t="s">
        <v>67</v>
      </c>
      <c r="O435" s="68">
        <v>0</v>
      </c>
      <c r="P435" s="68" t="s">
        <v>68</v>
      </c>
      <c r="Q435" s="68" t="s">
        <v>68</v>
      </c>
      <c r="R435" s="64"/>
      <c r="S435" s="65"/>
    </row>
    <row r="436" spans="2:19" x14ac:dyDescent="0.25">
      <c r="B436" s="64" t="s">
        <v>696</v>
      </c>
      <c r="C436" s="65" t="s">
        <v>797</v>
      </c>
      <c r="D436" s="66" t="s">
        <v>65</v>
      </c>
      <c r="E436" s="66" t="s">
        <v>64</v>
      </c>
      <c r="F436" s="67">
        <v>1856796761711</v>
      </c>
      <c r="G436" s="66" t="s">
        <v>64</v>
      </c>
      <c r="H436" s="66" t="s">
        <v>64</v>
      </c>
      <c r="I436" s="66" t="s">
        <v>66</v>
      </c>
      <c r="J436" s="66" t="s">
        <v>66</v>
      </c>
      <c r="K436" s="68">
        <v>0</v>
      </c>
      <c r="L436" s="68">
        <v>0</v>
      </c>
      <c r="M436" s="68">
        <v>0</v>
      </c>
      <c r="N436" s="68" t="s">
        <v>67</v>
      </c>
      <c r="O436" s="68">
        <v>0</v>
      </c>
      <c r="P436" s="68" t="s">
        <v>68</v>
      </c>
      <c r="Q436" s="68" t="s">
        <v>68</v>
      </c>
      <c r="R436" s="64"/>
      <c r="S436" s="65"/>
    </row>
    <row r="437" spans="2:19" x14ac:dyDescent="0.25">
      <c r="B437" s="64" t="s">
        <v>798</v>
      </c>
      <c r="C437" s="65" t="s">
        <v>799</v>
      </c>
      <c r="D437" s="66" t="s">
        <v>65</v>
      </c>
      <c r="E437" s="66" t="s">
        <v>64</v>
      </c>
      <c r="F437" s="67">
        <v>2660373720101</v>
      </c>
      <c r="G437" s="66" t="s">
        <v>64</v>
      </c>
      <c r="H437" s="66" t="s">
        <v>64</v>
      </c>
      <c r="I437" s="66" t="s">
        <v>66</v>
      </c>
      <c r="J437" s="66" t="s">
        <v>66</v>
      </c>
      <c r="K437" s="68">
        <v>0</v>
      </c>
      <c r="L437" s="68">
        <v>0</v>
      </c>
      <c r="M437" s="68">
        <v>0</v>
      </c>
      <c r="N437" s="68" t="s">
        <v>67</v>
      </c>
      <c r="O437" s="68">
        <v>0</v>
      </c>
      <c r="P437" s="68" t="s">
        <v>68</v>
      </c>
      <c r="Q437" s="68" t="s">
        <v>68</v>
      </c>
      <c r="R437" s="64"/>
      <c r="S437" s="65"/>
    </row>
    <row r="438" spans="2:19" x14ac:dyDescent="0.25">
      <c r="B438" s="64" t="s">
        <v>800</v>
      </c>
      <c r="C438" s="65" t="s">
        <v>801</v>
      </c>
      <c r="D438" s="66" t="s">
        <v>64</v>
      </c>
      <c r="E438" s="66" t="s">
        <v>65</v>
      </c>
      <c r="F438" s="67">
        <v>2708486810101</v>
      </c>
      <c r="G438" s="66" t="s">
        <v>64</v>
      </c>
      <c r="H438" s="66" t="s">
        <v>64</v>
      </c>
      <c r="I438" s="66" t="s">
        <v>66</v>
      </c>
      <c r="J438" s="66" t="s">
        <v>66</v>
      </c>
      <c r="K438" s="68">
        <v>0</v>
      </c>
      <c r="L438" s="68">
        <v>0</v>
      </c>
      <c r="M438" s="68">
        <v>0</v>
      </c>
      <c r="N438" s="68" t="s">
        <v>67</v>
      </c>
      <c r="O438" s="68">
        <v>0</v>
      </c>
      <c r="P438" s="68" t="s">
        <v>68</v>
      </c>
      <c r="Q438" s="68" t="s">
        <v>68</v>
      </c>
      <c r="R438" s="64"/>
      <c r="S438" s="65"/>
    </row>
    <row r="439" spans="2:19" x14ac:dyDescent="0.25">
      <c r="B439" s="64" t="s">
        <v>802</v>
      </c>
      <c r="C439" s="65" t="s">
        <v>803</v>
      </c>
      <c r="D439" s="66" t="s">
        <v>65</v>
      </c>
      <c r="E439" s="66" t="s">
        <v>64</v>
      </c>
      <c r="F439" s="67">
        <v>2444536242001</v>
      </c>
      <c r="G439" s="66" t="s">
        <v>64</v>
      </c>
      <c r="H439" s="66" t="s">
        <v>64</v>
      </c>
      <c r="I439" s="66" t="s">
        <v>66</v>
      </c>
      <c r="J439" s="66" t="s">
        <v>66</v>
      </c>
      <c r="K439" s="68">
        <v>0</v>
      </c>
      <c r="L439" s="68">
        <v>0</v>
      </c>
      <c r="M439" s="68">
        <v>0</v>
      </c>
      <c r="N439" s="68" t="s">
        <v>67</v>
      </c>
      <c r="O439" s="68">
        <v>0</v>
      </c>
      <c r="P439" s="68" t="s">
        <v>68</v>
      </c>
      <c r="Q439" s="68" t="s">
        <v>68</v>
      </c>
      <c r="R439" s="64"/>
      <c r="S439" s="65"/>
    </row>
    <row r="440" spans="2:19" x14ac:dyDescent="0.25">
      <c r="B440" s="64" t="s">
        <v>225</v>
      </c>
      <c r="C440" s="65" t="s">
        <v>804</v>
      </c>
      <c r="D440" s="66" t="s">
        <v>64</v>
      </c>
      <c r="E440" s="66" t="s">
        <v>65</v>
      </c>
      <c r="F440" s="67">
        <v>2233131300301</v>
      </c>
      <c r="G440" s="66" t="s">
        <v>64</v>
      </c>
      <c r="H440" s="66" t="s">
        <v>64</v>
      </c>
      <c r="I440" s="66" t="s">
        <v>66</v>
      </c>
      <c r="J440" s="66" t="s">
        <v>66</v>
      </c>
      <c r="K440" s="68">
        <v>0</v>
      </c>
      <c r="L440" s="68">
        <v>0</v>
      </c>
      <c r="M440" s="68">
        <v>0</v>
      </c>
      <c r="N440" s="68" t="s">
        <v>67</v>
      </c>
      <c r="O440" s="68">
        <v>0</v>
      </c>
      <c r="P440" s="68" t="s">
        <v>68</v>
      </c>
      <c r="Q440" s="68" t="s">
        <v>68</v>
      </c>
      <c r="R440" s="64"/>
      <c r="S440" s="65"/>
    </row>
    <row r="441" spans="2:19" x14ac:dyDescent="0.25">
      <c r="B441" s="64" t="s">
        <v>805</v>
      </c>
      <c r="C441" s="65" t="s">
        <v>806</v>
      </c>
      <c r="D441" s="66" t="s">
        <v>64</v>
      </c>
      <c r="E441" s="66" t="s">
        <v>65</v>
      </c>
      <c r="F441" s="67">
        <v>2182126311901</v>
      </c>
      <c r="G441" s="66" t="s">
        <v>64</v>
      </c>
      <c r="H441" s="66" t="s">
        <v>64</v>
      </c>
      <c r="I441" s="66" t="s">
        <v>66</v>
      </c>
      <c r="J441" s="66" t="s">
        <v>66</v>
      </c>
      <c r="K441" s="68">
        <v>0</v>
      </c>
      <c r="L441" s="68">
        <v>0</v>
      </c>
      <c r="M441" s="68">
        <v>0</v>
      </c>
      <c r="N441" s="68" t="s">
        <v>67</v>
      </c>
      <c r="O441" s="68">
        <v>0</v>
      </c>
      <c r="P441" s="68" t="s">
        <v>68</v>
      </c>
      <c r="Q441" s="68" t="s">
        <v>68</v>
      </c>
      <c r="R441" s="64"/>
      <c r="S441" s="65"/>
    </row>
    <row r="442" spans="2:19" x14ac:dyDescent="0.25">
      <c r="B442" s="64" t="s">
        <v>807</v>
      </c>
      <c r="C442" s="65" t="s">
        <v>662</v>
      </c>
      <c r="D442" s="66" t="s">
        <v>64</v>
      </c>
      <c r="E442" s="66" t="s">
        <v>65</v>
      </c>
      <c r="F442" s="67">
        <v>2617700201213</v>
      </c>
      <c r="G442" s="66" t="s">
        <v>64</v>
      </c>
      <c r="H442" s="66" t="s">
        <v>64</v>
      </c>
      <c r="I442" s="66" t="s">
        <v>66</v>
      </c>
      <c r="J442" s="66" t="s">
        <v>66</v>
      </c>
      <c r="K442" s="68">
        <v>0</v>
      </c>
      <c r="L442" s="68">
        <v>0</v>
      </c>
      <c r="M442" s="68">
        <v>0</v>
      </c>
      <c r="N442" s="68" t="s">
        <v>67</v>
      </c>
      <c r="O442" s="68">
        <v>0</v>
      </c>
      <c r="P442" s="68" t="s">
        <v>68</v>
      </c>
      <c r="Q442" s="68" t="s">
        <v>68</v>
      </c>
      <c r="R442" s="64"/>
      <c r="S442" s="65"/>
    </row>
    <row r="443" spans="2:19" x14ac:dyDescent="0.25">
      <c r="B443" s="64" t="s">
        <v>808</v>
      </c>
      <c r="C443" s="65" t="s">
        <v>809</v>
      </c>
      <c r="D443" s="66" t="s">
        <v>64</v>
      </c>
      <c r="E443" s="66" t="s">
        <v>65</v>
      </c>
      <c r="F443" s="67">
        <v>2535092380101</v>
      </c>
      <c r="G443" s="66" t="s">
        <v>64</v>
      </c>
      <c r="H443" s="66" t="s">
        <v>64</v>
      </c>
      <c r="I443" s="66" t="s">
        <v>66</v>
      </c>
      <c r="J443" s="66" t="s">
        <v>66</v>
      </c>
      <c r="K443" s="68" t="s">
        <v>67</v>
      </c>
      <c r="L443" s="68">
        <v>0</v>
      </c>
      <c r="M443" s="68">
        <v>0</v>
      </c>
      <c r="N443" s="68">
        <v>0</v>
      </c>
      <c r="O443" s="68">
        <v>0</v>
      </c>
      <c r="P443" s="68" t="s">
        <v>68</v>
      </c>
      <c r="Q443" s="68" t="s">
        <v>68</v>
      </c>
      <c r="R443" s="64"/>
      <c r="S443" s="65"/>
    </row>
    <row r="444" spans="2:19" x14ac:dyDescent="0.25">
      <c r="B444" s="64" t="s">
        <v>656</v>
      </c>
      <c r="C444" s="65" t="s">
        <v>810</v>
      </c>
      <c r="D444" s="66" t="s">
        <v>64</v>
      </c>
      <c r="E444" s="66" t="s">
        <v>65</v>
      </c>
      <c r="F444" s="67">
        <v>1667601610101</v>
      </c>
      <c r="G444" s="66" t="s">
        <v>64</v>
      </c>
      <c r="H444" s="66" t="s">
        <v>64</v>
      </c>
      <c r="I444" s="66" t="s">
        <v>66</v>
      </c>
      <c r="J444" s="66" t="s">
        <v>66</v>
      </c>
      <c r="K444" s="68">
        <v>0</v>
      </c>
      <c r="L444" s="68">
        <v>0</v>
      </c>
      <c r="M444" s="68">
        <v>0</v>
      </c>
      <c r="N444" s="68" t="s">
        <v>67</v>
      </c>
      <c r="O444" s="68">
        <v>0</v>
      </c>
      <c r="P444" s="68" t="s">
        <v>68</v>
      </c>
      <c r="Q444" s="68" t="s">
        <v>68</v>
      </c>
      <c r="R444" s="64"/>
      <c r="S444" s="65"/>
    </row>
    <row r="445" spans="2:19" x14ac:dyDescent="0.25">
      <c r="B445" s="64" t="s">
        <v>811</v>
      </c>
      <c r="C445" s="65" t="s">
        <v>752</v>
      </c>
      <c r="D445" s="66" t="s">
        <v>64</v>
      </c>
      <c r="E445" s="66" t="s">
        <v>65</v>
      </c>
      <c r="F445" s="67">
        <v>2254951392001</v>
      </c>
      <c r="G445" s="66" t="s">
        <v>64</v>
      </c>
      <c r="H445" s="66" t="s">
        <v>64</v>
      </c>
      <c r="I445" s="66" t="s">
        <v>66</v>
      </c>
      <c r="J445" s="66" t="s">
        <v>66</v>
      </c>
      <c r="K445" s="68">
        <v>0</v>
      </c>
      <c r="L445" s="68">
        <v>0</v>
      </c>
      <c r="M445" s="68">
        <v>0</v>
      </c>
      <c r="N445" s="68" t="s">
        <v>67</v>
      </c>
      <c r="O445" s="68">
        <v>0</v>
      </c>
      <c r="P445" s="68" t="s">
        <v>68</v>
      </c>
      <c r="Q445" s="68" t="s">
        <v>68</v>
      </c>
      <c r="R445" s="64"/>
      <c r="S445" s="65"/>
    </row>
    <row r="446" spans="2:19" x14ac:dyDescent="0.25">
      <c r="B446" s="64" t="s">
        <v>812</v>
      </c>
      <c r="C446" s="65" t="s">
        <v>813</v>
      </c>
      <c r="D446" s="66" t="s">
        <v>64</v>
      </c>
      <c r="E446" s="66" t="s">
        <v>65</v>
      </c>
      <c r="F446" s="67">
        <v>2573192200606</v>
      </c>
      <c r="G446" s="66" t="s">
        <v>64</v>
      </c>
      <c r="H446" s="66" t="s">
        <v>64</v>
      </c>
      <c r="I446" s="66" t="s">
        <v>66</v>
      </c>
      <c r="J446" s="66" t="s">
        <v>66</v>
      </c>
      <c r="K446" s="68">
        <v>0</v>
      </c>
      <c r="L446" s="68">
        <v>0</v>
      </c>
      <c r="M446" s="68">
        <v>0</v>
      </c>
      <c r="N446" s="68" t="s">
        <v>67</v>
      </c>
      <c r="O446" s="68">
        <v>0</v>
      </c>
      <c r="P446" s="68" t="s">
        <v>68</v>
      </c>
      <c r="Q446" s="68" t="s">
        <v>68</v>
      </c>
      <c r="R446" s="64"/>
      <c r="S446" s="65"/>
    </row>
    <row r="447" spans="2:19" x14ac:dyDescent="0.25">
      <c r="B447" s="64" t="s">
        <v>814</v>
      </c>
      <c r="C447" s="65" t="s">
        <v>815</v>
      </c>
      <c r="D447" s="66" t="s">
        <v>65</v>
      </c>
      <c r="E447" s="66" t="s">
        <v>64</v>
      </c>
      <c r="F447" s="67">
        <v>2468873462214</v>
      </c>
      <c r="G447" s="66" t="s">
        <v>64</v>
      </c>
      <c r="H447" s="66" t="s">
        <v>64</v>
      </c>
      <c r="I447" s="66" t="s">
        <v>66</v>
      </c>
      <c r="J447" s="66" t="s">
        <v>66</v>
      </c>
      <c r="K447" s="68">
        <v>0</v>
      </c>
      <c r="L447" s="68">
        <v>0</v>
      </c>
      <c r="M447" s="68">
        <v>0</v>
      </c>
      <c r="N447" s="68" t="s">
        <v>67</v>
      </c>
      <c r="O447" s="68">
        <v>0</v>
      </c>
      <c r="P447" s="68" t="s">
        <v>68</v>
      </c>
      <c r="Q447" s="68" t="s">
        <v>68</v>
      </c>
      <c r="R447" s="64"/>
      <c r="S447" s="65"/>
    </row>
    <row r="448" spans="2:19" x14ac:dyDescent="0.25">
      <c r="B448" s="64" t="s">
        <v>816</v>
      </c>
      <c r="C448" s="65" t="s">
        <v>779</v>
      </c>
      <c r="D448" s="66" t="s">
        <v>65</v>
      </c>
      <c r="E448" s="66" t="s">
        <v>64</v>
      </c>
      <c r="F448" s="67">
        <v>1667939810904</v>
      </c>
      <c r="G448" s="66" t="s">
        <v>64</v>
      </c>
      <c r="H448" s="66" t="s">
        <v>64</v>
      </c>
      <c r="I448" s="66" t="s">
        <v>66</v>
      </c>
      <c r="J448" s="66" t="s">
        <v>66</v>
      </c>
      <c r="K448" s="68">
        <v>0</v>
      </c>
      <c r="L448" s="68">
        <v>0</v>
      </c>
      <c r="M448" s="68">
        <v>0</v>
      </c>
      <c r="N448" s="68" t="s">
        <v>67</v>
      </c>
      <c r="O448" s="68">
        <v>0</v>
      </c>
      <c r="P448" s="68" t="s">
        <v>68</v>
      </c>
      <c r="Q448" s="68" t="s">
        <v>68</v>
      </c>
      <c r="R448" s="64"/>
      <c r="S448" s="65"/>
    </row>
    <row r="449" spans="2:19" x14ac:dyDescent="0.25">
      <c r="B449" s="64" t="s">
        <v>817</v>
      </c>
      <c r="C449" s="65" t="s">
        <v>671</v>
      </c>
      <c r="D449" s="66" t="s">
        <v>65</v>
      </c>
      <c r="E449" s="66" t="s">
        <v>64</v>
      </c>
      <c r="F449" s="67">
        <v>1867044450101</v>
      </c>
      <c r="G449" s="66" t="s">
        <v>64</v>
      </c>
      <c r="H449" s="66" t="s">
        <v>64</v>
      </c>
      <c r="I449" s="66" t="s">
        <v>66</v>
      </c>
      <c r="J449" s="66" t="s">
        <v>66</v>
      </c>
      <c r="K449" s="68">
        <v>0</v>
      </c>
      <c r="L449" s="68">
        <v>0</v>
      </c>
      <c r="M449" s="68">
        <v>0</v>
      </c>
      <c r="N449" s="68" t="s">
        <v>67</v>
      </c>
      <c r="O449" s="68">
        <v>0</v>
      </c>
      <c r="P449" s="68" t="s">
        <v>68</v>
      </c>
      <c r="Q449" s="68" t="s">
        <v>68</v>
      </c>
      <c r="R449" s="64"/>
      <c r="S449" s="65"/>
    </row>
    <row r="450" spans="2:19" x14ac:dyDescent="0.25">
      <c r="B450" s="64" t="s">
        <v>646</v>
      </c>
      <c r="C450" s="65" t="s">
        <v>238</v>
      </c>
      <c r="D450" s="66" t="s">
        <v>64</v>
      </c>
      <c r="E450" s="66" t="s">
        <v>65</v>
      </c>
      <c r="F450" s="67">
        <v>3004097960101</v>
      </c>
      <c r="G450" s="66" t="s">
        <v>64</v>
      </c>
      <c r="H450" s="66" t="s">
        <v>64</v>
      </c>
      <c r="I450" s="66" t="s">
        <v>66</v>
      </c>
      <c r="J450" s="66" t="s">
        <v>66</v>
      </c>
      <c r="K450" s="68">
        <v>0</v>
      </c>
      <c r="L450" s="68">
        <v>0</v>
      </c>
      <c r="M450" s="68">
        <v>0</v>
      </c>
      <c r="N450" s="68" t="s">
        <v>67</v>
      </c>
      <c r="O450" s="68">
        <v>0</v>
      </c>
      <c r="P450" s="68" t="s">
        <v>68</v>
      </c>
      <c r="Q450" s="68" t="s">
        <v>68</v>
      </c>
      <c r="R450" s="64"/>
      <c r="S450" s="65"/>
    </row>
    <row r="451" spans="2:19" x14ac:dyDescent="0.25">
      <c r="B451" s="64" t="s">
        <v>818</v>
      </c>
      <c r="C451" s="65" t="s">
        <v>819</v>
      </c>
      <c r="D451" s="66" t="s">
        <v>65</v>
      </c>
      <c r="E451" s="66" t="s">
        <v>64</v>
      </c>
      <c r="F451" s="67">
        <v>2448099680101</v>
      </c>
      <c r="G451" s="66" t="s">
        <v>64</v>
      </c>
      <c r="H451" s="66" t="s">
        <v>64</v>
      </c>
      <c r="I451" s="66" t="s">
        <v>66</v>
      </c>
      <c r="J451" s="66" t="s">
        <v>66</v>
      </c>
      <c r="K451" s="68">
        <v>0</v>
      </c>
      <c r="L451" s="68">
        <v>0</v>
      </c>
      <c r="M451" s="68" t="s">
        <v>67</v>
      </c>
      <c r="N451" s="68">
        <v>0</v>
      </c>
      <c r="O451" s="68">
        <v>0</v>
      </c>
      <c r="P451" s="68" t="s">
        <v>68</v>
      </c>
      <c r="Q451" s="68" t="s">
        <v>68</v>
      </c>
      <c r="R451" s="64"/>
      <c r="S451" s="65"/>
    </row>
    <row r="452" spans="2:19" x14ac:dyDescent="0.25">
      <c r="B452" s="64" t="s">
        <v>256</v>
      </c>
      <c r="C452" s="65" t="s">
        <v>230</v>
      </c>
      <c r="D452" s="66" t="s">
        <v>64</v>
      </c>
      <c r="E452" s="66" t="s">
        <v>65</v>
      </c>
      <c r="F452" s="67">
        <v>1800507101213</v>
      </c>
      <c r="G452" s="66" t="s">
        <v>64</v>
      </c>
      <c r="H452" s="66" t="s">
        <v>64</v>
      </c>
      <c r="I452" s="66" t="s">
        <v>66</v>
      </c>
      <c r="J452" s="66" t="s">
        <v>66</v>
      </c>
      <c r="K452" s="68">
        <v>0</v>
      </c>
      <c r="L452" s="68">
        <v>0</v>
      </c>
      <c r="M452" s="68">
        <v>0</v>
      </c>
      <c r="N452" s="68" t="s">
        <v>67</v>
      </c>
      <c r="O452" s="68">
        <v>0</v>
      </c>
      <c r="P452" s="68" t="s">
        <v>68</v>
      </c>
      <c r="Q452" s="68" t="s">
        <v>68</v>
      </c>
      <c r="R452" s="64"/>
      <c r="S452" s="65"/>
    </row>
    <row r="453" spans="2:19" x14ac:dyDescent="0.25">
      <c r="B453" s="64" t="s">
        <v>820</v>
      </c>
      <c r="C453" s="65" t="s">
        <v>680</v>
      </c>
      <c r="D453" s="66" t="s">
        <v>65</v>
      </c>
      <c r="E453" s="66" t="s">
        <v>64</v>
      </c>
      <c r="F453" s="67">
        <v>1985632720101</v>
      </c>
      <c r="G453" s="66" t="s">
        <v>64</v>
      </c>
      <c r="H453" s="66" t="s">
        <v>64</v>
      </c>
      <c r="I453" s="66" t="s">
        <v>66</v>
      </c>
      <c r="J453" s="66" t="s">
        <v>66</v>
      </c>
      <c r="K453" s="68">
        <v>0</v>
      </c>
      <c r="L453" s="68">
        <v>0</v>
      </c>
      <c r="M453" s="68">
        <v>0</v>
      </c>
      <c r="N453" s="68" t="s">
        <v>67</v>
      </c>
      <c r="O453" s="68">
        <v>0</v>
      </c>
      <c r="P453" s="68" t="s">
        <v>68</v>
      </c>
      <c r="Q453" s="68" t="s">
        <v>68</v>
      </c>
      <c r="R453" s="64"/>
      <c r="S453" s="65"/>
    </row>
    <row r="454" spans="2:19" x14ac:dyDescent="0.25">
      <c r="B454" s="64" t="s">
        <v>696</v>
      </c>
      <c r="C454" s="65" t="s">
        <v>230</v>
      </c>
      <c r="D454" s="66" t="s">
        <v>65</v>
      </c>
      <c r="E454" s="66" t="s">
        <v>64</v>
      </c>
      <c r="F454" s="67">
        <v>2564938470101</v>
      </c>
      <c r="G454" s="66" t="s">
        <v>64</v>
      </c>
      <c r="H454" s="66" t="s">
        <v>64</v>
      </c>
      <c r="I454" s="66" t="s">
        <v>66</v>
      </c>
      <c r="J454" s="66" t="s">
        <v>66</v>
      </c>
      <c r="K454" s="68">
        <v>0</v>
      </c>
      <c r="L454" s="68">
        <v>0</v>
      </c>
      <c r="M454" s="68">
        <v>0</v>
      </c>
      <c r="N454" s="68" t="s">
        <v>67</v>
      </c>
      <c r="O454" s="68">
        <v>0</v>
      </c>
      <c r="P454" s="68" t="s">
        <v>68</v>
      </c>
      <c r="Q454" s="68" t="s">
        <v>68</v>
      </c>
      <c r="R454" s="64"/>
      <c r="S454" s="65"/>
    </row>
    <row r="455" spans="2:19" x14ac:dyDescent="0.25">
      <c r="B455" s="64" t="s">
        <v>696</v>
      </c>
      <c r="C455" s="65" t="s">
        <v>679</v>
      </c>
      <c r="D455" s="66" t="s">
        <v>65</v>
      </c>
      <c r="E455" s="66" t="s">
        <v>64</v>
      </c>
      <c r="F455" s="67">
        <v>2414550650105</v>
      </c>
      <c r="G455" s="66" t="s">
        <v>64</v>
      </c>
      <c r="H455" s="66" t="s">
        <v>64</v>
      </c>
      <c r="I455" s="66" t="s">
        <v>66</v>
      </c>
      <c r="J455" s="66" t="s">
        <v>66</v>
      </c>
      <c r="K455" s="68">
        <v>0</v>
      </c>
      <c r="L455" s="68">
        <v>0</v>
      </c>
      <c r="M455" s="68">
        <v>0</v>
      </c>
      <c r="N455" s="68" t="s">
        <v>67</v>
      </c>
      <c r="O455" s="68">
        <v>0</v>
      </c>
      <c r="P455" s="68" t="s">
        <v>68</v>
      </c>
      <c r="Q455" s="68" t="s">
        <v>68</v>
      </c>
      <c r="R455" s="64"/>
      <c r="S455" s="65"/>
    </row>
    <row r="456" spans="2:19" x14ac:dyDescent="0.25">
      <c r="B456" s="64" t="s">
        <v>821</v>
      </c>
      <c r="C456" s="65" t="s">
        <v>659</v>
      </c>
      <c r="D456" s="66" t="s">
        <v>65</v>
      </c>
      <c r="E456" s="66" t="s">
        <v>64</v>
      </c>
      <c r="F456" s="67">
        <v>1656493130101</v>
      </c>
      <c r="G456" s="66" t="s">
        <v>64</v>
      </c>
      <c r="H456" s="66" t="s">
        <v>64</v>
      </c>
      <c r="I456" s="66" t="s">
        <v>66</v>
      </c>
      <c r="J456" s="66" t="s">
        <v>66</v>
      </c>
      <c r="K456" s="68">
        <v>0</v>
      </c>
      <c r="L456" s="68">
        <v>0</v>
      </c>
      <c r="M456" s="68">
        <v>0</v>
      </c>
      <c r="N456" s="68" t="s">
        <v>67</v>
      </c>
      <c r="O456" s="68">
        <v>0</v>
      </c>
      <c r="P456" s="68" t="s">
        <v>68</v>
      </c>
      <c r="Q456" s="68" t="s">
        <v>68</v>
      </c>
      <c r="R456" s="64"/>
      <c r="S456" s="65"/>
    </row>
    <row r="457" spans="2:19" x14ac:dyDescent="0.25">
      <c r="B457" s="64" t="s">
        <v>822</v>
      </c>
      <c r="C457" s="65" t="s">
        <v>823</v>
      </c>
      <c r="D457" s="66" t="s">
        <v>65</v>
      </c>
      <c r="E457" s="66" t="s">
        <v>64</v>
      </c>
      <c r="F457" s="67">
        <v>2240624250203</v>
      </c>
      <c r="G457" s="66" t="s">
        <v>64</v>
      </c>
      <c r="H457" s="66" t="s">
        <v>64</v>
      </c>
      <c r="I457" s="66" t="s">
        <v>66</v>
      </c>
      <c r="J457" s="66" t="s">
        <v>66</v>
      </c>
      <c r="K457" s="68">
        <v>0</v>
      </c>
      <c r="L457" s="68">
        <v>0</v>
      </c>
      <c r="M457" s="68">
        <v>0</v>
      </c>
      <c r="N457" s="68" t="s">
        <v>67</v>
      </c>
      <c r="O457" s="68">
        <v>0</v>
      </c>
      <c r="P457" s="68" t="s">
        <v>68</v>
      </c>
      <c r="Q457" s="68" t="s">
        <v>68</v>
      </c>
      <c r="R457" s="64"/>
      <c r="S457" s="65"/>
    </row>
    <row r="458" spans="2:19" x14ac:dyDescent="0.25">
      <c r="B458" s="64" t="s">
        <v>820</v>
      </c>
      <c r="C458" s="65" t="s">
        <v>824</v>
      </c>
      <c r="D458" s="66" t="s">
        <v>65</v>
      </c>
      <c r="E458" s="66" t="s">
        <v>64</v>
      </c>
      <c r="F458" s="67">
        <v>1901011562201</v>
      </c>
      <c r="G458" s="66" t="s">
        <v>64</v>
      </c>
      <c r="H458" s="66" t="s">
        <v>64</v>
      </c>
      <c r="I458" s="66" t="s">
        <v>66</v>
      </c>
      <c r="J458" s="66" t="s">
        <v>66</v>
      </c>
      <c r="K458" s="68">
        <v>0</v>
      </c>
      <c r="L458" s="68">
        <v>0</v>
      </c>
      <c r="M458" s="68">
        <v>0</v>
      </c>
      <c r="N458" s="68" t="s">
        <v>67</v>
      </c>
      <c r="O458" s="68">
        <v>0</v>
      </c>
      <c r="P458" s="68" t="s">
        <v>68</v>
      </c>
      <c r="Q458" s="68" t="s">
        <v>68</v>
      </c>
      <c r="R458" s="64"/>
      <c r="S458" s="65"/>
    </row>
    <row r="459" spans="2:19" x14ac:dyDescent="0.25">
      <c r="B459" s="64" t="s">
        <v>825</v>
      </c>
      <c r="C459" s="65" t="s">
        <v>826</v>
      </c>
      <c r="D459" s="66" t="s">
        <v>65</v>
      </c>
      <c r="E459" s="66" t="s">
        <v>64</v>
      </c>
      <c r="F459" s="67">
        <v>2449822790114</v>
      </c>
      <c r="G459" s="66" t="s">
        <v>64</v>
      </c>
      <c r="H459" s="66" t="s">
        <v>64</v>
      </c>
      <c r="I459" s="66" t="s">
        <v>66</v>
      </c>
      <c r="J459" s="66" t="s">
        <v>66</v>
      </c>
      <c r="K459" s="68">
        <v>0</v>
      </c>
      <c r="L459" s="68">
        <v>0</v>
      </c>
      <c r="M459" s="68">
        <v>0</v>
      </c>
      <c r="N459" s="68" t="s">
        <v>67</v>
      </c>
      <c r="O459" s="68">
        <v>0</v>
      </c>
      <c r="P459" s="68" t="s">
        <v>68</v>
      </c>
      <c r="Q459" s="68" t="s">
        <v>68</v>
      </c>
      <c r="R459" s="64"/>
      <c r="S459" s="65"/>
    </row>
    <row r="460" spans="2:19" x14ac:dyDescent="0.25">
      <c r="B460" s="64" t="s">
        <v>225</v>
      </c>
      <c r="C460" s="65" t="s">
        <v>827</v>
      </c>
      <c r="D460" s="66" t="s">
        <v>64</v>
      </c>
      <c r="E460" s="66" t="s">
        <v>65</v>
      </c>
      <c r="F460" s="67">
        <v>1700168110101</v>
      </c>
      <c r="G460" s="66" t="s">
        <v>64</v>
      </c>
      <c r="H460" s="66" t="s">
        <v>64</v>
      </c>
      <c r="I460" s="66" t="s">
        <v>66</v>
      </c>
      <c r="J460" s="66" t="s">
        <v>66</v>
      </c>
      <c r="K460" s="68">
        <v>0</v>
      </c>
      <c r="L460" s="68">
        <v>0</v>
      </c>
      <c r="M460" s="68">
        <v>0</v>
      </c>
      <c r="N460" s="68" t="s">
        <v>67</v>
      </c>
      <c r="O460" s="68">
        <v>0</v>
      </c>
      <c r="P460" s="68" t="s">
        <v>68</v>
      </c>
      <c r="Q460" s="68" t="s">
        <v>68</v>
      </c>
      <c r="R460" s="64"/>
      <c r="S460" s="65"/>
    </row>
    <row r="461" spans="2:19" x14ac:dyDescent="0.25">
      <c r="B461" s="64" t="s">
        <v>266</v>
      </c>
      <c r="C461" s="65" t="s">
        <v>269</v>
      </c>
      <c r="D461" s="66" t="s">
        <v>64</v>
      </c>
      <c r="E461" s="66" t="s">
        <v>65</v>
      </c>
      <c r="F461" s="67">
        <v>1838069560207</v>
      </c>
      <c r="G461" s="66" t="s">
        <v>64</v>
      </c>
      <c r="H461" s="66" t="s">
        <v>64</v>
      </c>
      <c r="I461" s="66" t="s">
        <v>66</v>
      </c>
      <c r="J461" s="66" t="s">
        <v>66</v>
      </c>
      <c r="K461" s="68">
        <v>0</v>
      </c>
      <c r="L461" s="68">
        <v>0</v>
      </c>
      <c r="M461" s="68">
        <v>0</v>
      </c>
      <c r="N461" s="68" t="s">
        <v>67</v>
      </c>
      <c r="O461" s="68">
        <v>0</v>
      </c>
      <c r="P461" s="68" t="s">
        <v>68</v>
      </c>
      <c r="Q461" s="68" t="s">
        <v>68</v>
      </c>
      <c r="R461" s="64"/>
      <c r="S461" s="65"/>
    </row>
    <row r="462" spans="2:19" x14ac:dyDescent="0.25">
      <c r="B462" s="64" t="s">
        <v>791</v>
      </c>
      <c r="C462" s="65" t="s">
        <v>662</v>
      </c>
      <c r="D462" s="66" t="s">
        <v>64</v>
      </c>
      <c r="E462" s="66" t="s">
        <v>65</v>
      </c>
      <c r="F462" s="67">
        <v>1608922360101</v>
      </c>
      <c r="G462" s="66" t="s">
        <v>64</v>
      </c>
      <c r="H462" s="66" t="s">
        <v>64</v>
      </c>
      <c r="I462" s="66" t="s">
        <v>66</v>
      </c>
      <c r="J462" s="66" t="s">
        <v>66</v>
      </c>
      <c r="K462" s="68">
        <v>0</v>
      </c>
      <c r="L462" s="68">
        <v>0</v>
      </c>
      <c r="M462" s="68">
        <v>0</v>
      </c>
      <c r="N462" s="68" t="s">
        <v>67</v>
      </c>
      <c r="O462" s="68">
        <v>0</v>
      </c>
      <c r="P462" s="68" t="s">
        <v>68</v>
      </c>
      <c r="Q462" s="68" t="s">
        <v>68</v>
      </c>
      <c r="R462" s="64"/>
      <c r="S462" s="65"/>
    </row>
    <row r="463" spans="2:19" x14ac:dyDescent="0.25">
      <c r="B463" s="64" t="s">
        <v>755</v>
      </c>
      <c r="C463" s="65" t="s">
        <v>733</v>
      </c>
      <c r="D463" s="66" t="s">
        <v>65</v>
      </c>
      <c r="E463" s="66" t="s">
        <v>64</v>
      </c>
      <c r="F463" s="67">
        <v>1623856090101</v>
      </c>
      <c r="G463" s="66" t="s">
        <v>64</v>
      </c>
      <c r="H463" s="66" t="s">
        <v>64</v>
      </c>
      <c r="I463" s="66" t="s">
        <v>66</v>
      </c>
      <c r="J463" s="66" t="s">
        <v>66</v>
      </c>
      <c r="K463" s="68">
        <v>0</v>
      </c>
      <c r="L463" s="68">
        <v>0</v>
      </c>
      <c r="M463" s="68">
        <v>0</v>
      </c>
      <c r="N463" s="68" t="s">
        <v>67</v>
      </c>
      <c r="O463" s="68">
        <v>0</v>
      </c>
      <c r="P463" s="68" t="s">
        <v>68</v>
      </c>
      <c r="Q463" s="68" t="s">
        <v>68</v>
      </c>
      <c r="R463" s="64"/>
      <c r="S463" s="65"/>
    </row>
    <row r="464" spans="2:19" x14ac:dyDescent="0.25">
      <c r="B464" s="64" t="s">
        <v>828</v>
      </c>
      <c r="C464" s="65" t="s">
        <v>829</v>
      </c>
      <c r="D464" s="66" t="s">
        <v>65</v>
      </c>
      <c r="E464" s="66" t="s">
        <v>64</v>
      </c>
      <c r="F464" s="67">
        <v>2449824490506</v>
      </c>
      <c r="G464" s="66" t="s">
        <v>64</v>
      </c>
      <c r="H464" s="66" t="s">
        <v>64</v>
      </c>
      <c r="I464" s="66" t="s">
        <v>66</v>
      </c>
      <c r="J464" s="66" t="s">
        <v>66</v>
      </c>
      <c r="K464" s="68">
        <v>0</v>
      </c>
      <c r="L464" s="68">
        <v>0</v>
      </c>
      <c r="M464" s="68">
        <v>0</v>
      </c>
      <c r="N464" s="68" t="s">
        <v>67</v>
      </c>
      <c r="O464" s="68">
        <v>0</v>
      </c>
      <c r="P464" s="68" t="s">
        <v>68</v>
      </c>
      <c r="Q464" s="68" t="s">
        <v>68</v>
      </c>
      <c r="R464" s="64"/>
      <c r="S464" s="65"/>
    </row>
    <row r="465" spans="2:19" x14ac:dyDescent="0.25">
      <c r="B465" s="64" t="s">
        <v>830</v>
      </c>
      <c r="C465" s="65" t="s">
        <v>736</v>
      </c>
      <c r="D465" s="66" t="s">
        <v>65</v>
      </c>
      <c r="E465" s="66" t="s">
        <v>64</v>
      </c>
      <c r="F465" s="67">
        <v>1919458890606</v>
      </c>
      <c r="G465" s="66" t="s">
        <v>64</v>
      </c>
      <c r="H465" s="66" t="s">
        <v>64</v>
      </c>
      <c r="I465" s="66" t="s">
        <v>66</v>
      </c>
      <c r="J465" s="66" t="s">
        <v>66</v>
      </c>
      <c r="K465" s="68">
        <v>0</v>
      </c>
      <c r="L465" s="68">
        <v>0</v>
      </c>
      <c r="M465" s="68">
        <v>0</v>
      </c>
      <c r="N465" s="68" t="s">
        <v>67</v>
      </c>
      <c r="O465" s="68">
        <v>0</v>
      </c>
      <c r="P465" s="68" t="s">
        <v>68</v>
      </c>
      <c r="Q465" s="68" t="s">
        <v>68</v>
      </c>
      <c r="R465" s="64"/>
      <c r="S465" s="65"/>
    </row>
    <row r="466" spans="2:19" x14ac:dyDescent="0.25">
      <c r="B466" s="64" t="s">
        <v>831</v>
      </c>
      <c r="C466" s="65" t="s">
        <v>832</v>
      </c>
      <c r="D466" s="66" t="s">
        <v>64</v>
      </c>
      <c r="E466" s="66" t="s">
        <v>65</v>
      </c>
      <c r="F466" s="67">
        <v>1933095480101</v>
      </c>
      <c r="G466" s="66" t="s">
        <v>64</v>
      </c>
      <c r="H466" s="66" t="s">
        <v>64</v>
      </c>
      <c r="I466" s="66" t="s">
        <v>66</v>
      </c>
      <c r="J466" s="66" t="s">
        <v>66</v>
      </c>
      <c r="K466" s="68">
        <v>0</v>
      </c>
      <c r="L466" s="68">
        <v>0</v>
      </c>
      <c r="M466" s="68">
        <v>0</v>
      </c>
      <c r="N466" s="68" t="s">
        <v>67</v>
      </c>
      <c r="O466" s="68">
        <v>0</v>
      </c>
      <c r="P466" s="68" t="s">
        <v>68</v>
      </c>
      <c r="Q466" s="68" t="s">
        <v>68</v>
      </c>
      <c r="R466" s="64"/>
      <c r="S466" s="65"/>
    </row>
    <row r="467" spans="2:19" x14ac:dyDescent="0.25">
      <c r="B467" s="64" t="s">
        <v>828</v>
      </c>
      <c r="C467" s="65" t="s">
        <v>833</v>
      </c>
      <c r="D467" s="66" t="s">
        <v>65</v>
      </c>
      <c r="E467" s="66" t="s">
        <v>64</v>
      </c>
      <c r="F467" s="67">
        <v>1932045170101</v>
      </c>
      <c r="G467" s="66" t="s">
        <v>64</v>
      </c>
      <c r="H467" s="66" t="s">
        <v>64</v>
      </c>
      <c r="I467" s="66" t="s">
        <v>66</v>
      </c>
      <c r="J467" s="66" t="s">
        <v>66</v>
      </c>
      <c r="K467" s="68">
        <v>0</v>
      </c>
      <c r="L467" s="68">
        <v>0</v>
      </c>
      <c r="M467" s="68">
        <v>0</v>
      </c>
      <c r="N467" s="68" t="s">
        <v>67</v>
      </c>
      <c r="O467" s="68">
        <v>0</v>
      </c>
      <c r="P467" s="68" t="s">
        <v>68</v>
      </c>
      <c r="Q467" s="68" t="s">
        <v>68</v>
      </c>
      <c r="R467" s="64"/>
      <c r="S467" s="65"/>
    </row>
    <row r="468" spans="2:19" x14ac:dyDescent="0.25">
      <c r="B468" s="64" t="s">
        <v>834</v>
      </c>
      <c r="C468" s="65" t="s">
        <v>835</v>
      </c>
      <c r="D468" s="66" t="s">
        <v>65</v>
      </c>
      <c r="E468" s="66" t="s">
        <v>64</v>
      </c>
      <c r="F468" s="67">
        <v>2232056721309</v>
      </c>
      <c r="G468" s="66" t="s">
        <v>64</v>
      </c>
      <c r="H468" s="66" t="s">
        <v>64</v>
      </c>
      <c r="I468" s="66" t="s">
        <v>66</v>
      </c>
      <c r="J468" s="66" t="s">
        <v>66</v>
      </c>
      <c r="K468" s="68">
        <v>0</v>
      </c>
      <c r="L468" s="68">
        <v>0</v>
      </c>
      <c r="M468" s="68">
        <v>0</v>
      </c>
      <c r="N468" s="68" t="s">
        <v>67</v>
      </c>
      <c r="O468" s="68">
        <v>0</v>
      </c>
      <c r="P468" s="68" t="s">
        <v>68</v>
      </c>
      <c r="Q468" s="68" t="s">
        <v>68</v>
      </c>
      <c r="R468" s="64"/>
      <c r="S468" s="65"/>
    </row>
    <row r="469" spans="2:19" x14ac:dyDescent="0.25">
      <c r="B469" s="64" t="s">
        <v>229</v>
      </c>
      <c r="C469" s="65" t="s">
        <v>836</v>
      </c>
      <c r="D469" s="66" t="s">
        <v>64</v>
      </c>
      <c r="E469" s="66" t="s">
        <v>65</v>
      </c>
      <c r="F469" s="67">
        <v>1869993210901</v>
      </c>
      <c r="G469" s="66" t="s">
        <v>64</v>
      </c>
      <c r="H469" s="66" t="s">
        <v>64</v>
      </c>
      <c r="I469" s="66" t="s">
        <v>66</v>
      </c>
      <c r="J469" s="66" t="s">
        <v>66</v>
      </c>
      <c r="K469" s="68">
        <v>0</v>
      </c>
      <c r="L469" s="68">
        <v>0</v>
      </c>
      <c r="M469" s="68">
        <v>0</v>
      </c>
      <c r="N469" s="68" t="s">
        <v>67</v>
      </c>
      <c r="O469" s="68">
        <v>0</v>
      </c>
      <c r="P469" s="68" t="s">
        <v>68</v>
      </c>
      <c r="Q469" s="68" t="s">
        <v>68</v>
      </c>
      <c r="R469" s="64"/>
      <c r="S469" s="65"/>
    </row>
    <row r="470" spans="2:19" x14ac:dyDescent="0.25">
      <c r="B470" s="64" t="s">
        <v>837</v>
      </c>
      <c r="C470" s="65" t="s">
        <v>754</v>
      </c>
      <c r="D470" s="66" t="s">
        <v>65</v>
      </c>
      <c r="E470" s="66" t="s">
        <v>64</v>
      </c>
      <c r="F470" s="67">
        <v>1844812441212</v>
      </c>
      <c r="G470" s="66" t="s">
        <v>64</v>
      </c>
      <c r="H470" s="66" t="s">
        <v>64</v>
      </c>
      <c r="I470" s="66" t="s">
        <v>66</v>
      </c>
      <c r="J470" s="66" t="s">
        <v>66</v>
      </c>
      <c r="K470" s="68">
        <v>0</v>
      </c>
      <c r="L470" s="68">
        <v>0</v>
      </c>
      <c r="M470" s="68">
        <v>0</v>
      </c>
      <c r="N470" s="68" t="s">
        <v>67</v>
      </c>
      <c r="O470" s="68">
        <v>0</v>
      </c>
      <c r="P470" s="68" t="s">
        <v>68</v>
      </c>
      <c r="Q470" s="68" t="s">
        <v>68</v>
      </c>
      <c r="R470" s="64"/>
      <c r="S470" s="65"/>
    </row>
    <row r="471" spans="2:19" x14ac:dyDescent="0.25">
      <c r="B471" s="64" t="s">
        <v>282</v>
      </c>
      <c r="C471" s="65" t="s">
        <v>688</v>
      </c>
      <c r="D471" s="66" t="s">
        <v>64</v>
      </c>
      <c r="E471" s="66" t="s">
        <v>65</v>
      </c>
      <c r="F471" s="67">
        <v>1749880010901</v>
      </c>
      <c r="G471" s="66" t="s">
        <v>64</v>
      </c>
      <c r="H471" s="66" t="s">
        <v>64</v>
      </c>
      <c r="I471" s="66" t="s">
        <v>66</v>
      </c>
      <c r="J471" s="66" t="s">
        <v>66</v>
      </c>
      <c r="K471" s="68">
        <v>0</v>
      </c>
      <c r="L471" s="68">
        <v>0</v>
      </c>
      <c r="M471" s="68">
        <v>0</v>
      </c>
      <c r="N471" s="68" t="s">
        <v>67</v>
      </c>
      <c r="O471" s="68">
        <v>0</v>
      </c>
      <c r="P471" s="68" t="s">
        <v>68</v>
      </c>
      <c r="Q471" s="68" t="s">
        <v>68</v>
      </c>
      <c r="R471" s="64"/>
      <c r="S471" s="65"/>
    </row>
    <row r="472" spans="2:19" x14ac:dyDescent="0.25">
      <c r="B472" s="64" t="s">
        <v>838</v>
      </c>
      <c r="C472" s="65" t="s">
        <v>839</v>
      </c>
      <c r="D472" s="66" t="s">
        <v>64</v>
      </c>
      <c r="E472" s="66" t="s">
        <v>65</v>
      </c>
      <c r="F472" s="67">
        <v>1945978301001</v>
      </c>
      <c r="G472" s="66" t="s">
        <v>64</v>
      </c>
      <c r="H472" s="66" t="s">
        <v>64</v>
      </c>
      <c r="I472" s="66" t="s">
        <v>66</v>
      </c>
      <c r="J472" s="66" t="s">
        <v>66</v>
      </c>
      <c r="K472" s="68">
        <v>0</v>
      </c>
      <c r="L472" s="68">
        <v>0</v>
      </c>
      <c r="M472" s="68">
        <v>0</v>
      </c>
      <c r="N472" s="68" t="s">
        <v>67</v>
      </c>
      <c r="O472" s="68">
        <v>0</v>
      </c>
      <c r="P472" s="68" t="s">
        <v>68</v>
      </c>
      <c r="Q472" s="68" t="s">
        <v>68</v>
      </c>
      <c r="R472" s="64"/>
      <c r="S472" s="65"/>
    </row>
    <row r="473" spans="2:19" x14ac:dyDescent="0.25">
      <c r="B473" s="64" t="s">
        <v>840</v>
      </c>
      <c r="C473" s="65" t="s">
        <v>752</v>
      </c>
      <c r="D473" s="66" t="s">
        <v>65</v>
      </c>
      <c r="E473" s="66" t="s">
        <v>64</v>
      </c>
      <c r="F473" s="67">
        <v>2401888532204</v>
      </c>
      <c r="G473" s="66" t="s">
        <v>64</v>
      </c>
      <c r="H473" s="66" t="s">
        <v>64</v>
      </c>
      <c r="I473" s="66" t="s">
        <v>66</v>
      </c>
      <c r="J473" s="66" t="s">
        <v>66</v>
      </c>
      <c r="K473" s="68">
        <v>0</v>
      </c>
      <c r="L473" s="68">
        <v>0</v>
      </c>
      <c r="M473" s="68">
        <v>0</v>
      </c>
      <c r="N473" s="68" t="s">
        <v>67</v>
      </c>
      <c r="O473" s="68">
        <v>0</v>
      </c>
      <c r="P473" s="68" t="s">
        <v>68</v>
      </c>
      <c r="Q473" s="68" t="s">
        <v>68</v>
      </c>
      <c r="R473" s="64"/>
      <c r="S473" s="65"/>
    </row>
    <row r="474" spans="2:19" x14ac:dyDescent="0.25">
      <c r="B474" s="64" t="s">
        <v>727</v>
      </c>
      <c r="C474" s="65" t="s">
        <v>841</v>
      </c>
      <c r="D474" s="66" t="s">
        <v>65</v>
      </c>
      <c r="E474" s="66" t="s">
        <v>64</v>
      </c>
      <c r="F474" s="67">
        <v>2176897010501</v>
      </c>
      <c r="G474" s="66" t="s">
        <v>64</v>
      </c>
      <c r="H474" s="66" t="s">
        <v>64</v>
      </c>
      <c r="I474" s="66" t="s">
        <v>66</v>
      </c>
      <c r="J474" s="66" t="s">
        <v>66</v>
      </c>
      <c r="K474" s="68">
        <v>0</v>
      </c>
      <c r="L474" s="68">
        <v>0</v>
      </c>
      <c r="M474" s="68">
        <v>0</v>
      </c>
      <c r="N474" s="68" t="s">
        <v>67</v>
      </c>
      <c r="O474" s="68">
        <v>0</v>
      </c>
      <c r="P474" s="68" t="s">
        <v>68</v>
      </c>
      <c r="Q474" s="68" t="s">
        <v>68</v>
      </c>
      <c r="R474" s="64"/>
      <c r="S474" s="65"/>
    </row>
    <row r="475" spans="2:19" x14ac:dyDescent="0.25">
      <c r="B475" s="64" t="s">
        <v>653</v>
      </c>
      <c r="C475" s="65" t="s">
        <v>754</v>
      </c>
      <c r="D475" s="66" t="s">
        <v>65</v>
      </c>
      <c r="E475" s="66" t="s">
        <v>64</v>
      </c>
      <c r="F475" s="67">
        <v>2537024611001</v>
      </c>
      <c r="G475" s="66" t="s">
        <v>64</v>
      </c>
      <c r="H475" s="66" t="s">
        <v>64</v>
      </c>
      <c r="I475" s="66" t="s">
        <v>66</v>
      </c>
      <c r="J475" s="66" t="s">
        <v>66</v>
      </c>
      <c r="K475" s="68">
        <v>0</v>
      </c>
      <c r="L475" s="68">
        <v>0</v>
      </c>
      <c r="M475" s="68">
        <v>0</v>
      </c>
      <c r="N475" s="68" t="s">
        <v>67</v>
      </c>
      <c r="O475" s="68">
        <v>0</v>
      </c>
      <c r="P475" s="68" t="s">
        <v>68</v>
      </c>
      <c r="Q475" s="68" t="s">
        <v>68</v>
      </c>
      <c r="R475" s="64"/>
      <c r="S475" s="65"/>
    </row>
    <row r="476" spans="2:19" x14ac:dyDescent="0.25">
      <c r="B476" s="64" t="s">
        <v>842</v>
      </c>
      <c r="C476" s="65" t="s">
        <v>662</v>
      </c>
      <c r="D476" s="66" t="s">
        <v>65</v>
      </c>
      <c r="E476" s="66" t="s">
        <v>64</v>
      </c>
      <c r="F476" s="67">
        <v>2391919940902</v>
      </c>
      <c r="G476" s="66" t="s">
        <v>64</v>
      </c>
      <c r="H476" s="66" t="s">
        <v>64</v>
      </c>
      <c r="I476" s="66" t="s">
        <v>66</v>
      </c>
      <c r="J476" s="66" t="s">
        <v>66</v>
      </c>
      <c r="K476" s="68">
        <v>0</v>
      </c>
      <c r="L476" s="68">
        <v>0</v>
      </c>
      <c r="M476" s="68">
        <v>0</v>
      </c>
      <c r="N476" s="68" t="s">
        <v>67</v>
      </c>
      <c r="O476" s="68">
        <v>0</v>
      </c>
      <c r="P476" s="68" t="s">
        <v>68</v>
      </c>
      <c r="Q476" s="68" t="s">
        <v>68</v>
      </c>
      <c r="R476" s="64"/>
      <c r="S476" s="65"/>
    </row>
    <row r="477" spans="2:19" x14ac:dyDescent="0.25">
      <c r="B477" s="64" t="s">
        <v>843</v>
      </c>
      <c r="C477" s="65" t="s">
        <v>844</v>
      </c>
      <c r="D477" s="66" t="s">
        <v>65</v>
      </c>
      <c r="E477" s="66" t="s">
        <v>64</v>
      </c>
      <c r="F477" s="67">
        <v>1622611600101</v>
      </c>
      <c r="G477" s="66" t="s">
        <v>64</v>
      </c>
      <c r="H477" s="66" t="s">
        <v>64</v>
      </c>
      <c r="I477" s="66" t="s">
        <v>66</v>
      </c>
      <c r="J477" s="66" t="s">
        <v>66</v>
      </c>
      <c r="K477" s="68">
        <v>0</v>
      </c>
      <c r="L477" s="68">
        <v>0</v>
      </c>
      <c r="M477" s="68">
        <v>0</v>
      </c>
      <c r="N477" s="68" t="s">
        <v>67</v>
      </c>
      <c r="O477" s="68">
        <v>0</v>
      </c>
      <c r="P477" s="68" t="s">
        <v>68</v>
      </c>
      <c r="Q477" s="68" t="s">
        <v>68</v>
      </c>
      <c r="R477" s="64"/>
      <c r="S477" s="65"/>
    </row>
    <row r="478" spans="2:19" x14ac:dyDescent="0.25">
      <c r="B478" s="64" t="s">
        <v>845</v>
      </c>
      <c r="C478" s="65" t="s">
        <v>846</v>
      </c>
      <c r="D478" s="66" t="s">
        <v>65</v>
      </c>
      <c r="E478" s="66" t="s">
        <v>64</v>
      </c>
      <c r="F478" s="67">
        <v>2064767360902</v>
      </c>
      <c r="G478" s="66" t="s">
        <v>64</v>
      </c>
      <c r="H478" s="66" t="s">
        <v>64</v>
      </c>
      <c r="I478" s="66" t="s">
        <v>66</v>
      </c>
      <c r="J478" s="66" t="s">
        <v>66</v>
      </c>
      <c r="K478" s="68">
        <v>0</v>
      </c>
      <c r="L478" s="68">
        <v>0</v>
      </c>
      <c r="M478" s="68">
        <v>0</v>
      </c>
      <c r="N478" s="68" t="s">
        <v>67</v>
      </c>
      <c r="O478" s="68">
        <v>0</v>
      </c>
      <c r="P478" s="68" t="s">
        <v>68</v>
      </c>
      <c r="Q478" s="68" t="s">
        <v>68</v>
      </c>
      <c r="R478" s="64"/>
      <c r="S478" s="65"/>
    </row>
    <row r="479" spans="2:19" x14ac:dyDescent="0.25">
      <c r="B479" s="64" t="s">
        <v>847</v>
      </c>
      <c r="C479" s="65" t="s">
        <v>848</v>
      </c>
      <c r="D479" s="66" t="s">
        <v>65</v>
      </c>
      <c r="E479" s="66" t="s">
        <v>64</v>
      </c>
      <c r="F479" s="67">
        <v>1710057160501</v>
      </c>
      <c r="G479" s="66" t="s">
        <v>64</v>
      </c>
      <c r="H479" s="66" t="s">
        <v>64</v>
      </c>
      <c r="I479" s="66" t="s">
        <v>66</v>
      </c>
      <c r="J479" s="66" t="s">
        <v>66</v>
      </c>
      <c r="K479" s="68" t="s">
        <v>67</v>
      </c>
      <c r="L479" s="68">
        <v>0</v>
      </c>
      <c r="M479" s="68">
        <v>0</v>
      </c>
      <c r="N479" s="68">
        <v>0</v>
      </c>
      <c r="O479" s="68">
        <v>0</v>
      </c>
      <c r="P479" s="68" t="s">
        <v>68</v>
      </c>
      <c r="Q479" s="68" t="s">
        <v>68</v>
      </c>
      <c r="R479" s="64"/>
      <c r="S479" s="65"/>
    </row>
    <row r="480" spans="2:19" x14ac:dyDescent="0.25">
      <c r="B480" s="64" t="s">
        <v>755</v>
      </c>
      <c r="C480" s="65" t="s">
        <v>849</v>
      </c>
      <c r="D480" s="66" t="s">
        <v>65</v>
      </c>
      <c r="E480" s="66" t="s">
        <v>64</v>
      </c>
      <c r="F480" s="67">
        <v>1949868370511</v>
      </c>
      <c r="G480" s="66" t="s">
        <v>64</v>
      </c>
      <c r="H480" s="66" t="s">
        <v>64</v>
      </c>
      <c r="I480" s="66" t="s">
        <v>66</v>
      </c>
      <c r="J480" s="66" t="s">
        <v>66</v>
      </c>
      <c r="K480" s="68">
        <v>0</v>
      </c>
      <c r="L480" s="68">
        <v>0</v>
      </c>
      <c r="M480" s="68">
        <v>0</v>
      </c>
      <c r="N480" s="68" t="s">
        <v>67</v>
      </c>
      <c r="O480" s="68">
        <v>0</v>
      </c>
      <c r="P480" s="68" t="s">
        <v>68</v>
      </c>
      <c r="Q480" s="68" t="s">
        <v>68</v>
      </c>
      <c r="R480" s="64"/>
      <c r="S480" s="65"/>
    </row>
    <row r="481" spans="2:19" x14ac:dyDescent="0.25">
      <c r="B481" s="64" t="s">
        <v>238</v>
      </c>
      <c r="C481" s="65" t="s">
        <v>850</v>
      </c>
      <c r="D481" s="66" t="s">
        <v>64</v>
      </c>
      <c r="E481" s="66" t="s">
        <v>65</v>
      </c>
      <c r="F481" s="67">
        <v>2621270081001</v>
      </c>
      <c r="G481" s="66" t="s">
        <v>64</v>
      </c>
      <c r="H481" s="66" t="s">
        <v>64</v>
      </c>
      <c r="I481" s="66" t="s">
        <v>66</v>
      </c>
      <c r="J481" s="66" t="s">
        <v>66</v>
      </c>
      <c r="K481" s="68">
        <v>0</v>
      </c>
      <c r="L481" s="68">
        <v>0</v>
      </c>
      <c r="M481" s="68">
        <v>0</v>
      </c>
      <c r="N481" s="68" t="s">
        <v>67</v>
      </c>
      <c r="O481" s="68">
        <v>0</v>
      </c>
      <c r="P481" s="68" t="s">
        <v>68</v>
      </c>
      <c r="Q481" s="68" t="s">
        <v>68</v>
      </c>
      <c r="R481" s="64"/>
      <c r="S481" s="65"/>
    </row>
    <row r="482" spans="2:19" x14ac:dyDescent="0.25">
      <c r="B482" s="64" t="s">
        <v>851</v>
      </c>
      <c r="C482" s="65" t="s">
        <v>741</v>
      </c>
      <c r="D482" s="66" t="s">
        <v>65</v>
      </c>
      <c r="E482" s="66" t="s">
        <v>64</v>
      </c>
      <c r="F482" s="67">
        <v>2594518190101</v>
      </c>
      <c r="G482" s="66" t="s">
        <v>64</v>
      </c>
      <c r="H482" s="66" t="s">
        <v>64</v>
      </c>
      <c r="I482" s="66" t="s">
        <v>66</v>
      </c>
      <c r="J482" s="66" t="s">
        <v>66</v>
      </c>
      <c r="K482" s="68">
        <v>0</v>
      </c>
      <c r="L482" s="68">
        <v>0</v>
      </c>
      <c r="M482" s="68">
        <v>0</v>
      </c>
      <c r="N482" s="68" t="s">
        <v>67</v>
      </c>
      <c r="O482" s="68">
        <v>0</v>
      </c>
      <c r="P482" s="68" t="s">
        <v>68</v>
      </c>
      <c r="Q482" s="68" t="s">
        <v>68</v>
      </c>
      <c r="R482" s="64"/>
      <c r="S482" s="65"/>
    </row>
    <row r="483" spans="2:19" x14ac:dyDescent="0.25">
      <c r="B483" s="64" t="s">
        <v>247</v>
      </c>
      <c r="C483" s="65" t="s">
        <v>852</v>
      </c>
      <c r="D483" s="66" t="s">
        <v>64</v>
      </c>
      <c r="E483" s="66" t="s">
        <v>65</v>
      </c>
      <c r="F483" s="67">
        <v>1789300670101</v>
      </c>
      <c r="G483" s="66" t="s">
        <v>64</v>
      </c>
      <c r="H483" s="66" t="s">
        <v>64</v>
      </c>
      <c r="I483" s="66" t="s">
        <v>66</v>
      </c>
      <c r="J483" s="66" t="s">
        <v>66</v>
      </c>
      <c r="K483" s="68">
        <v>0</v>
      </c>
      <c r="L483" s="68">
        <v>0</v>
      </c>
      <c r="M483" s="68">
        <v>0</v>
      </c>
      <c r="N483" s="68" t="s">
        <v>67</v>
      </c>
      <c r="O483" s="68">
        <v>0</v>
      </c>
      <c r="P483" s="68" t="s">
        <v>68</v>
      </c>
      <c r="Q483" s="68" t="s">
        <v>68</v>
      </c>
      <c r="R483" s="64"/>
      <c r="S483" s="65"/>
    </row>
    <row r="484" spans="2:19" x14ac:dyDescent="0.25">
      <c r="B484" s="64" t="s">
        <v>247</v>
      </c>
      <c r="C484" s="65" t="s">
        <v>853</v>
      </c>
      <c r="D484" s="66" t="s">
        <v>64</v>
      </c>
      <c r="E484" s="66" t="s">
        <v>65</v>
      </c>
      <c r="F484" s="67">
        <v>2396411080101</v>
      </c>
      <c r="G484" s="66" t="s">
        <v>64</v>
      </c>
      <c r="H484" s="66" t="s">
        <v>64</v>
      </c>
      <c r="I484" s="66" t="s">
        <v>66</v>
      </c>
      <c r="J484" s="66" t="s">
        <v>66</v>
      </c>
      <c r="K484" s="68">
        <v>0</v>
      </c>
      <c r="L484" s="68">
        <v>0</v>
      </c>
      <c r="M484" s="68">
        <v>0</v>
      </c>
      <c r="N484" s="68" t="s">
        <v>67</v>
      </c>
      <c r="O484" s="68">
        <v>0</v>
      </c>
      <c r="P484" s="68" t="s">
        <v>68</v>
      </c>
      <c r="Q484" s="68" t="s">
        <v>68</v>
      </c>
      <c r="R484" s="64"/>
      <c r="S484" s="65"/>
    </row>
    <row r="485" spans="2:19" x14ac:dyDescent="0.25">
      <c r="B485" s="64" t="s">
        <v>854</v>
      </c>
      <c r="C485" s="65" t="s">
        <v>855</v>
      </c>
      <c r="D485" s="66" t="s">
        <v>64</v>
      </c>
      <c r="E485" s="66" t="s">
        <v>65</v>
      </c>
      <c r="F485" s="67">
        <v>1927337371101</v>
      </c>
      <c r="G485" s="66" t="s">
        <v>64</v>
      </c>
      <c r="H485" s="66" t="s">
        <v>64</v>
      </c>
      <c r="I485" s="66" t="s">
        <v>66</v>
      </c>
      <c r="J485" s="66" t="s">
        <v>66</v>
      </c>
      <c r="K485" s="68" t="s">
        <v>67</v>
      </c>
      <c r="L485" s="68">
        <v>0</v>
      </c>
      <c r="M485" s="68">
        <v>0</v>
      </c>
      <c r="N485" s="68">
        <v>0</v>
      </c>
      <c r="O485" s="68">
        <v>0</v>
      </c>
      <c r="P485" s="68" t="s">
        <v>68</v>
      </c>
      <c r="Q485" s="68" t="s">
        <v>68</v>
      </c>
      <c r="R485" s="64"/>
      <c r="S485" s="65"/>
    </row>
    <row r="486" spans="2:19" x14ac:dyDescent="0.25">
      <c r="B486" s="64" t="s">
        <v>856</v>
      </c>
      <c r="C486" s="65" t="s">
        <v>857</v>
      </c>
      <c r="D486" s="66" t="s">
        <v>65</v>
      </c>
      <c r="E486" s="66" t="s">
        <v>64</v>
      </c>
      <c r="F486" s="67">
        <v>1681654810501</v>
      </c>
      <c r="G486" s="66" t="s">
        <v>64</v>
      </c>
      <c r="H486" s="66" t="s">
        <v>64</v>
      </c>
      <c r="I486" s="66" t="s">
        <v>66</v>
      </c>
      <c r="J486" s="66" t="s">
        <v>66</v>
      </c>
      <c r="K486" s="68">
        <v>0</v>
      </c>
      <c r="L486" s="68">
        <v>0</v>
      </c>
      <c r="M486" s="68">
        <v>0</v>
      </c>
      <c r="N486" s="68" t="s">
        <v>67</v>
      </c>
      <c r="O486" s="68">
        <v>0</v>
      </c>
      <c r="P486" s="68" t="s">
        <v>68</v>
      </c>
      <c r="Q486" s="68" t="s">
        <v>68</v>
      </c>
      <c r="R486" s="64"/>
      <c r="S486" s="65"/>
    </row>
    <row r="487" spans="2:19" x14ac:dyDescent="0.25">
      <c r="B487" s="64" t="s">
        <v>673</v>
      </c>
      <c r="C487" s="65" t="s">
        <v>279</v>
      </c>
      <c r="D487" s="66" t="s">
        <v>65</v>
      </c>
      <c r="E487" s="66" t="s">
        <v>64</v>
      </c>
      <c r="F487" s="67">
        <v>2073082330101</v>
      </c>
      <c r="G487" s="66" t="s">
        <v>64</v>
      </c>
      <c r="H487" s="66" t="s">
        <v>64</v>
      </c>
      <c r="I487" s="66" t="s">
        <v>66</v>
      </c>
      <c r="J487" s="66" t="s">
        <v>66</v>
      </c>
      <c r="K487" s="68">
        <v>0</v>
      </c>
      <c r="L487" s="68">
        <v>0</v>
      </c>
      <c r="M487" s="68">
        <v>0</v>
      </c>
      <c r="N487" s="68" t="s">
        <v>67</v>
      </c>
      <c r="O487" s="68">
        <v>0</v>
      </c>
      <c r="P487" s="68" t="s">
        <v>68</v>
      </c>
      <c r="Q487" s="68" t="s">
        <v>68</v>
      </c>
      <c r="R487" s="64"/>
      <c r="S487" s="65"/>
    </row>
    <row r="488" spans="2:19" x14ac:dyDescent="0.25">
      <c r="B488" s="64" t="s">
        <v>858</v>
      </c>
      <c r="C488" s="65" t="s">
        <v>859</v>
      </c>
      <c r="D488" s="66" t="s">
        <v>65</v>
      </c>
      <c r="E488" s="66" t="s">
        <v>64</v>
      </c>
      <c r="F488" s="67">
        <v>2160292520508</v>
      </c>
      <c r="G488" s="66" t="s">
        <v>64</v>
      </c>
      <c r="H488" s="66" t="s">
        <v>64</v>
      </c>
      <c r="I488" s="66" t="s">
        <v>66</v>
      </c>
      <c r="J488" s="66" t="s">
        <v>66</v>
      </c>
      <c r="K488" s="68" t="s">
        <v>67</v>
      </c>
      <c r="L488" s="68">
        <v>0</v>
      </c>
      <c r="M488" s="68">
        <v>0</v>
      </c>
      <c r="N488" s="68">
        <v>0</v>
      </c>
      <c r="O488" s="68">
        <v>0</v>
      </c>
      <c r="P488" s="68" t="s">
        <v>68</v>
      </c>
      <c r="Q488" s="68" t="s">
        <v>68</v>
      </c>
      <c r="R488" s="64"/>
      <c r="S488" s="65"/>
    </row>
    <row r="489" spans="2:19" x14ac:dyDescent="0.25">
      <c r="B489" s="64" t="s">
        <v>860</v>
      </c>
      <c r="C489" s="65" t="s">
        <v>255</v>
      </c>
      <c r="D489" s="66" t="s">
        <v>65</v>
      </c>
      <c r="E489" s="66" t="s">
        <v>64</v>
      </c>
      <c r="F489" s="67">
        <v>2592622850101</v>
      </c>
      <c r="G489" s="66" t="s">
        <v>64</v>
      </c>
      <c r="H489" s="66" t="s">
        <v>64</v>
      </c>
      <c r="I489" s="66" t="s">
        <v>66</v>
      </c>
      <c r="J489" s="66" t="s">
        <v>66</v>
      </c>
      <c r="K489" s="68">
        <v>0</v>
      </c>
      <c r="L489" s="68">
        <v>0</v>
      </c>
      <c r="M489" s="68">
        <v>0</v>
      </c>
      <c r="N489" s="68" t="s">
        <v>67</v>
      </c>
      <c r="O489" s="68">
        <v>0</v>
      </c>
      <c r="P489" s="68" t="s">
        <v>68</v>
      </c>
      <c r="Q489" s="68" t="s">
        <v>68</v>
      </c>
      <c r="R489" s="64"/>
      <c r="S489" s="65"/>
    </row>
    <row r="490" spans="2:19" x14ac:dyDescent="0.25">
      <c r="B490" s="64" t="s">
        <v>651</v>
      </c>
      <c r="C490" s="65" t="s">
        <v>255</v>
      </c>
      <c r="D490" s="66" t="s">
        <v>64</v>
      </c>
      <c r="E490" s="66" t="s">
        <v>65</v>
      </c>
      <c r="F490" s="67">
        <v>2897397722207</v>
      </c>
      <c r="G490" s="66" t="s">
        <v>64</v>
      </c>
      <c r="H490" s="66" t="s">
        <v>64</v>
      </c>
      <c r="I490" s="66" t="s">
        <v>66</v>
      </c>
      <c r="J490" s="66" t="s">
        <v>66</v>
      </c>
      <c r="K490" s="68">
        <v>0</v>
      </c>
      <c r="L490" s="68">
        <v>0</v>
      </c>
      <c r="M490" s="68">
        <v>0</v>
      </c>
      <c r="N490" s="68" t="s">
        <v>67</v>
      </c>
      <c r="O490" s="68">
        <v>0</v>
      </c>
      <c r="P490" s="68" t="s">
        <v>68</v>
      </c>
      <c r="Q490" s="68" t="s">
        <v>68</v>
      </c>
      <c r="R490" s="64"/>
      <c r="S490" s="65"/>
    </row>
    <row r="491" spans="2:19" x14ac:dyDescent="0.25">
      <c r="B491" s="64" t="s">
        <v>651</v>
      </c>
      <c r="C491" s="65" t="s">
        <v>861</v>
      </c>
      <c r="D491" s="66" t="s">
        <v>64</v>
      </c>
      <c r="E491" s="66" t="s">
        <v>65</v>
      </c>
      <c r="F491" s="67">
        <v>1680119990101</v>
      </c>
      <c r="G491" s="66" t="s">
        <v>64</v>
      </c>
      <c r="H491" s="66" t="s">
        <v>64</v>
      </c>
      <c r="I491" s="66" t="s">
        <v>66</v>
      </c>
      <c r="J491" s="66" t="s">
        <v>66</v>
      </c>
      <c r="K491" s="68">
        <v>0</v>
      </c>
      <c r="L491" s="68">
        <v>0</v>
      </c>
      <c r="M491" s="68">
        <v>0</v>
      </c>
      <c r="N491" s="68" t="s">
        <v>67</v>
      </c>
      <c r="O491" s="68">
        <v>0</v>
      </c>
      <c r="P491" s="68" t="s">
        <v>68</v>
      </c>
      <c r="Q491" s="68" t="s">
        <v>68</v>
      </c>
      <c r="R491" s="64"/>
      <c r="S491" s="65"/>
    </row>
    <row r="492" spans="2:19" x14ac:dyDescent="0.25">
      <c r="B492" s="64" t="s">
        <v>225</v>
      </c>
      <c r="C492" s="65" t="s">
        <v>846</v>
      </c>
      <c r="D492" s="66" t="s">
        <v>64</v>
      </c>
      <c r="E492" s="66" t="s">
        <v>65</v>
      </c>
      <c r="F492" s="67">
        <v>1829625550608</v>
      </c>
      <c r="G492" s="66" t="s">
        <v>64</v>
      </c>
      <c r="H492" s="66" t="s">
        <v>64</v>
      </c>
      <c r="I492" s="66" t="s">
        <v>66</v>
      </c>
      <c r="J492" s="66" t="s">
        <v>66</v>
      </c>
      <c r="K492" s="68">
        <v>0</v>
      </c>
      <c r="L492" s="68">
        <v>0</v>
      </c>
      <c r="M492" s="68">
        <v>0</v>
      </c>
      <c r="N492" s="68" t="s">
        <v>67</v>
      </c>
      <c r="O492" s="68">
        <v>0</v>
      </c>
      <c r="P492" s="68" t="s">
        <v>68</v>
      </c>
      <c r="Q492" s="68" t="s">
        <v>68</v>
      </c>
      <c r="R492" s="64"/>
      <c r="S492" s="65"/>
    </row>
    <row r="493" spans="2:19" x14ac:dyDescent="0.25">
      <c r="B493" s="64" t="s">
        <v>749</v>
      </c>
      <c r="C493" s="65" t="s">
        <v>862</v>
      </c>
      <c r="D493" s="66" t="s">
        <v>64</v>
      </c>
      <c r="E493" s="66" t="s">
        <v>65</v>
      </c>
      <c r="F493" s="67">
        <v>1834507360101</v>
      </c>
      <c r="G493" s="66" t="s">
        <v>64</v>
      </c>
      <c r="H493" s="66" t="s">
        <v>64</v>
      </c>
      <c r="I493" s="66" t="s">
        <v>66</v>
      </c>
      <c r="J493" s="66" t="s">
        <v>66</v>
      </c>
      <c r="K493" s="68" t="s">
        <v>67</v>
      </c>
      <c r="L493" s="68">
        <v>0</v>
      </c>
      <c r="M493" s="68">
        <v>0</v>
      </c>
      <c r="N493" s="68">
        <v>0</v>
      </c>
      <c r="O493" s="68">
        <v>0</v>
      </c>
      <c r="P493" s="68" t="s">
        <v>68</v>
      </c>
      <c r="Q493" s="68" t="s">
        <v>68</v>
      </c>
      <c r="R493" s="64"/>
      <c r="S493" s="65"/>
    </row>
    <row r="494" spans="2:19" x14ac:dyDescent="0.25">
      <c r="B494" s="64" t="s">
        <v>863</v>
      </c>
      <c r="C494" s="65" t="s">
        <v>251</v>
      </c>
      <c r="D494" s="66" t="s">
        <v>64</v>
      </c>
      <c r="E494" s="66" t="s">
        <v>65</v>
      </c>
      <c r="F494" s="67">
        <v>2248180230101</v>
      </c>
      <c r="G494" s="66" t="s">
        <v>64</v>
      </c>
      <c r="H494" s="66" t="s">
        <v>64</v>
      </c>
      <c r="I494" s="66" t="s">
        <v>66</v>
      </c>
      <c r="J494" s="66" t="s">
        <v>66</v>
      </c>
      <c r="K494" s="68">
        <v>0</v>
      </c>
      <c r="L494" s="68">
        <v>0</v>
      </c>
      <c r="M494" s="68">
        <v>0</v>
      </c>
      <c r="N494" s="68" t="s">
        <v>67</v>
      </c>
      <c r="O494" s="68">
        <v>0</v>
      </c>
      <c r="P494" s="68" t="s">
        <v>68</v>
      </c>
      <c r="Q494" s="68" t="s">
        <v>68</v>
      </c>
      <c r="R494" s="64"/>
      <c r="S494" s="65"/>
    </row>
    <row r="495" spans="2:19" x14ac:dyDescent="0.25">
      <c r="B495" s="64" t="s">
        <v>669</v>
      </c>
      <c r="C495" s="65" t="s">
        <v>864</v>
      </c>
      <c r="D495" s="66" t="s">
        <v>64</v>
      </c>
      <c r="E495" s="66" t="s">
        <v>65</v>
      </c>
      <c r="F495" s="67">
        <v>1809595060116</v>
      </c>
      <c r="G495" s="66" t="s">
        <v>64</v>
      </c>
      <c r="H495" s="66" t="s">
        <v>64</v>
      </c>
      <c r="I495" s="66" t="s">
        <v>66</v>
      </c>
      <c r="J495" s="66" t="s">
        <v>66</v>
      </c>
      <c r="K495" s="68">
        <v>0</v>
      </c>
      <c r="L495" s="68">
        <v>0</v>
      </c>
      <c r="M495" s="68">
        <v>0</v>
      </c>
      <c r="N495" s="68" t="s">
        <v>67</v>
      </c>
      <c r="O495" s="68">
        <v>0</v>
      </c>
      <c r="P495" s="68" t="s">
        <v>68</v>
      </c>
      <c r="Q495" s="68" t="s">
        <v>68</v>
      </c>
      <c r="R495" s="64"/>
      <c r="S495" s="65"/>
    </row>
    <row r="496" spans="2:19" x14ac:dyDescent="0.25">
      <c r="B496" s="64" t="s">
        <v>243</v>
      </c>
      <c r="C496" s="65" t="s">
        <v>865</v>
      </c>
      <c r="D496" s="66" t="s">
        <v>64</v>
      </c>
      <c r="E496" s="66" t="s">
        <v>65</v>
      </c>
      <c r="F496" s="67">
        <v>2231826800101</v>
      </c>
      <c r="G496" s="66" t="s">
        <v>64</v>
      </c>
      <c r="H496" s="66" t="s">
        <v>64</v>
      </c>
      <c r="I496" s="66" t="s">
        <v>66</v>
      </c>
      <c r="J496" s="66" t="s">
        <v>66</v>
      </c>
      <c r="K496" s="68">
        <v>0</v>
      </c>
      <c r="L496" s="68">
        <v>0</v>
      </c>
      <c r="M496" s="68">
        <v>0</v>
      </c>
      <c r="N496" s="68" t="s">
        <v>67</v>
      </c>
      <c r="O496" s="68">
        <v>0</v>
      </c>
      <c r="P496" s="68" t="s">
        <v>68</v>
      </c>
      <c r="Q496" s="68" t="s">
        <v>68</v>
      </c>
      <c r="R496" s="64"/>
      <c r="S496" s="65"/>
    </row>
    <row r="497" spans="2:19" x14ac:dyDescent="0.25">
      <c r="B497" s="64" t="s">
        <v>646</v>
      </c>
      <c r="C497" s="65" t="s">
        <v>866</v>
      </c>
      <c r="D497" s="66" t="s">
        <v>64</v>
      </c>
      <c r="E497" s="66" t="s">
        <v>65</v>
      </c>
      <c r="F497" s="67">
        <v>2217342440116</v>
      </c>
      <c r="G497" s="66" t="s">
        <v>64</v>
      </c>
      <c r="H497" s="66" t="s">
        <v>64</v>
      </c>
      <c r="I497" s="66" t="s">
        <v>66</v>
      </c>
      <c r="J497" s="66" t="s">
        <v>66</v>
      </c>
      <c r="K497" s="68">
        <v>0</v>
      </c>
      <c r="L497" s="68">
        <v>0</v>
      </c>
      <c r="M497" s="68">
        <v>0</v>
      </c>
      <c r="N497" s="68" t="s">
        <v>67</v>
      </c>
      <c r="O497" s="68">
        <v>0</v>
      </c>
      <c r="P497" s="68" t="s">
        <v>68</v>
      </c>
      <c r="Q497" s="68" t="s">
        <v>68</v>
      </c>
      <c r="R497" s="64"/>
      <c r="S497" s="65"/>
    </row>
    <row r="498" spans="2:19" x14ac:dyDescent="0.25">
      <c r="B498" s="64" t="s">
        <v>278</v>
      </c>
      <c r="C498" s="65" t="s">
        <v>867</v>
      </c>
      <c r="D498" s="66" t="s">
        <v>64</v>
      </c>
      <c r="E498" s="66" t="s">
        <v>65</v>
      </c>
      <c r="F498" s="67">
        <v>2670455650101</v>
      </c>
      <c r="G498" s="66" t="s">
        <v>64</v>
      </c>
      <c r="H498" s="66" t="s">
        <v>64</v>
      </c>
      <c r="I498" s="66" t="s">
        <v>66</v>
      </c>
      <c r="J498" s="66" t="s">
        <v>66</v>
      </c>
      <c r="K498" s="68">
        <v>0</v>
      </c>
      <c r="L498" s="68">
        <v>0</v>
      </c>
      <c r="M498" s="68">
        <v>0</v>
      </c>
      <c r="N498" s="68" t="s">
        <v>67</v>
      </c>
      <c r="O498" s="68">
        <v>0</v>
      </c>
      <c r="P498" s="68" t="s">
        <v>68</v>
      </c>
      <c r="Q498" s="68" t="s">
        <v>68</v>
      </c>
      <c r="R498" s="64"/>
      <c r="S498" s="65"/>
    </row>
    <row r="499" spans="2:19" x14ac:dyDescent="0.25">
      <c r="B499" s="64" t="s">
        <v>731</v>
      </c>
      <c r="C499" s="65" t="s">
        <v>868</v>
      </c>
      <c r="D499" s="66" t="s">
        <v>65</v>
      </c>
      <c r="E499" s="66" t="s">
        <v>64</v>
      </c>
      <c r="F499" s="67">
        <v>1578523770107</v>
      </c>
      <c r="G499" s="66" t="s">
        <v>64</v>
      </c>
      <c r="H499" s="66" t="s">
        <v>64</v>
      </c>
      <c r="I499" s="66" t="s">
        <v>66</v>
      </c>
      <c r="J499" s="66" t="s">
        <v>66</v>
      </c>
      <c r="K499" s="68" t="s">
        <v>67</v>
      </c>
      <c r="L499" s="68">
        <v>0</v>
      </c>
      <c r="M499" s="68">
        <v>0</v>
      </c>
      <c r="N499" s="68">
        <v>0</v>
      </c>
      <c r="O499" s="68">
        <v>0</v>
      </c>
      <c r="P499" s="68" t="s">
        <v>68</v>
      </c>
      <c r="Q499" s="68" t="s">
        <v>68</v>
      </c>
      <c r="R499" s="64"/>
      <c r="S499" s="65"/>
    </row>
    <row r="500" spans="2:19" x14ac:dyDescent="0.25">
      <c r="B500" s="64" t="s">
        <v>225</v>
      </c>
      <c r="C500" s="65" t="s">
        <v>740</v>
      </c>
      <c r="D500" s="66" t="s">
        <v>64</v>
      </c>
      <c r="E500" s="66" t="s">
        <v>65</v>
      </c>
      <c r="F500" s="67">
        <v>1682721482205</v>
      </c>
      <c r="G500" s="66" t="s">
        <v>64</v>
      </c>
      <c r="H500" s="66" t="s">
        <v>64</v>
      </c>
      <c r="I500" s="66" t="s">
        <v>66</v>
      </c>
      <c r="J500" s="66" t="s">
        <v>66</v>
      </c>
      <c r="K500" s="68">
        <v>0</v>
      </c>
      <c r="L500" s="68">
        <v>0</v>
      </c>
      <c r="M500" s="68">
        <v>0</v>
      </c>
      <c r="N500" s="68" t="s">
        <v>67</v>
      </c>
      <c r="O500" s="68">
        <v>0</v>
      </c>
      <c r="P500" s="68" t="s">
        <v>68</v>
      </c>
      <c r="Q500" s="68" t="s">
        <v>68</v>
      </c>
      <c r="R500" s="64"/>
      <c r="S500" s="65"/>
    </row>
    <row r="501" spans="2:19" x14ac:dyDescent="0.25">
      <c r="B501" s="64" t="s">
        <v>771</v>
      </c>
      <c r="C501" s="65" t="s">
        <v>869</v>
      </c>
      <c r="D501" s="66" t="s">
        <v>64</v>
      </c>
      <c r="E501" s="66" t="s">
        <v>65</v>
      </c>
      <c r="F501" s="67">
        <v>2389389130101</v>
      </c>
      <c r="G501" s="66" t="s">
        <v>64</v>
      </c>
      <c r="H501" s="66" t="s">
        <v>64</v>
      </c>
      <c r="I501" s="66" t="s">
        <v>66</v>
      </c>
      <c r="J501" s="66" t="s">
        <v>66</v>
      </c>
      <c r="K501" s="68">
        <v>0</v>
      </c>
      <c r="L501" s="68">
        <v>0</v>
      </c>
      <c r="M501" s="68">
        <v>0</v>
      </c>
      <c r="N501" s="68" t="s">
        <v>67</v>
      </c>
      <c r="O501" s="68">
        <v>0</v>
      </c>
      <c r="P501" s="68" t="s">
        <v>68</v>
      </c>
      <c r="Q501" s="68" t="s">
        <v>68</v>
      </c>
      <c r="R501" s="64"/>
      <c r="S501" s="65"/>
    </row>
    <row r="502" spans="2:19" x14ac:dyDescent="0.25">
      <c r="B502" s="64" t="s">
        <v>698</v>
      </c>
      <c r="C502" s="65" t="s">
        <v>870</v>
      </c>
      <c r="D502" s="66" t="s">
        <v>64</v>
      </c>
      <c r="E502" s="66" t="s">
        <v>65</v>
      </c>
      <c r="F502" s="67">
        <v>1944777030108</v>
      </c>
      <c r="G502" s="66" t="s">
        <v>64</v>
      </c>
      <c r="H502" s="66" t="s">
        <v>64</v>
      </c>
      <c r="I502" s="66" t="s">
        <v>66</v>
      </c>
      <c r="J502" s="66" t="s">
        <v>66</v>
      </c>
      <c r="K502" s="68" t="s">
        <v>67</v>
      </c>
      <c r="L502" s="68">
        <v>0</v>
      </c>
      <c r="M502" s="68">
        <v>0</v>
      </c>
      <c r="N502" s="68">
        <v>0</v>
      </c>
      <c r="O502" s="68">
        <v>0</v>
      </c>
      <c r="P502" s="68" t="s">
        <v>68</v>
      </c>
      <c r="Q502" s="68" t="s">
        <v>68</v>
      </c>
      <c r="R502" s="64"/>
      <c r="S502" s="65"/>
    </row>
    <row r="503" spans="2:19" x14ac:dyDescent="0.25">
      <c r="B503" s="64" t="s">
        <v>871</v>
      </c>
      <c r="C503" s="65" t="s">
        <v>872</v>
      </c>
      <c r="D503" s="66" t="s">
        <v>64</v>
      </c>
      <c r="E503" s="66" t="s">
        <v>65</v>
      </c>
      <c r="F503" s="67">
        <v>1665176151009</v>
      </c>
      <c r="G503" s="66" t="s">
        <v>64</v>
      </c>
      <c r="H503" s="66" t="s">
        <v>64</v>
      </c>
      <c r="I503" s="66" t="s">
        <v>66</v>
      </c>
      <c r="J503" s="66" t="s">
        <v>66</v>
      </c>
      <c r="K503" s="68">
        <v>0</v>
      </c>
      <c r="L503" s="68">
        <v>0</v>
      </c>
      <c r="M503" s="68">
        <v>0</v>
      </c>
      <c r="N503" s="68" t="s">
        <v>67</v>
      </c>
      <c r="O503" s="68">
        <v>0</v>
      </c>
      <c r="P503" s="68" t="s">
        <v>68</v>
      </c>
      <c r="Q503" s="68" t="s">
        <v>68</v>
      </c>
      <c r="R503" s="64"/>
      <c r="S503" s="65"/>
    </row>
    <row r="504" spans="2:19" x14ac:dyDescent="0.25">
      <c r="B504" s="64" t="s">
        <v>229</v>
      </c>
      <c r="C504" s="65" t="s">
        <v>841</v>
      </c>
      <c r="D504" s="66" t="s">
        <v>64</v>
      </c>
      <c r="E504" s="66" t="s">
        <v>65</v>
      </c>
      <c r="F504" s="67">
        <v>2520627521213</v>
      </c>
      <c r="G504" s="66" t="s">
        <v>64</v>
      </c>
      <c r="H504" s="66" t="s">
        <v>64</v>
      </c>
      <c r="I504" s="66" t="s">
        <v>66</v>
      </c>
      <c r="J504" s="66" t="s">
        <v>66</v>
      </c>
      <c r="K504" s="68">
        <v>0</v>
      </c>
      <c r="L504" s="68">
        <v>0</v>
      </c>
      <c r="M504" s="68">
        <v>0</v>
      </c>
      <c r="N504" s="68" t="s">
        <v>67</v>
      </c>
      <c r="O504" s="68">
        <v>0</v>
      </c>
      <c r="P504" s="68" t="s">
        <v>68</v>
      </c>
      <c r="Q504" s="68" t="s">
        <v>68</v>
      </c>
      <c r="R504" s="64"/>
      <c r="S504" s="65"/>
    </row>
    <row r="505" spans="2:19" x14ac:dyDescent="0.25">
      <c r="B505" s="64" t="s">
        <v>266</v>
      </c>
      <c r="C505" s="65" t="s">
        <v>226</v>
      </c>
      <c r="D505" s="66" t="s">
        <v>64</v>
      </c>
      <c r="E505" s="66" t="s">
        <v>65</v>
      </c>
      <c r="F505" s="67">
        <v>1588786120101</v>
      </c>
      <c r="G505" s="66" t="s">
        <v>64</v>
      </c>
      <c r="H505" s="66" t="s">
        <v>64</v>
      </c>
      <c r="I505" s="66" t="s">
        <v>66</v>
      </c>
      <c r="J505" s="66" t="s">
        <v>66</v>
      </c>
      <c r="K505" s="68">
        <v>0</v>
      </c>
      <c r="L505" s="68">
        <v>0</v>
      </c>
      <c r="M505" s="68">
        <v>0</v>
      </c>
      <c r="N505" s="68" t="s">
        <v>67</v>
      </c>
      <c r="O505" s="68">
        <v>0</v>
      </c>
      <c r="P505" s="68" t="s">
        <v>68</v>
      </c>
      <c r="Q505" s="68" t="s">
        <v>68</v>
      </c>
      <c r="R505" s="64"/>
      <c r="S505" s="65"/>
    </row>
    <row r="506" spans="2:19" x14ac:dyDescent="0.25">
      <c r="B506" s="64" t="s">
        <v>229</v>
      </c>
      <c r="C506" s="65" t="s">
        <v>873</v>
      </c>
      <c r="D506" s="66" t="s">
        <v>64</v>
      </c>
      <c r="E506" s="66" t="s">
        <v>65</v>
      </c>
      <c r="F506" s="67">
        <v>1850059851211</v>
      </c>
      <c r="G506" s="66" t="s">
        <v>64</v>
      </c>
      <c r="H506" s="66" t="s">
        <v>64</v>
      </c>
      <c r="I506" s="66" t="s">
        <v>66</v>
      </c>
      <c r="J506" s="66" t="s">
        <v>66</v>
      </c>
      <c r="K506" s="68">
        <v>0</v>
      </c>
      <c r="L506" s="68">
        <v>0</v>
      </c>
      <c r="M506" s="68">
        <v>0</v>
      </c>
      <c r="N506" s="68" t="s">
        <v>67</v>
      </c>
      <c r="O506" s="68">
        <v>0</v>
      </c>
      <c r="P506" s="68" t="s">
        <v>68</v>
      </c>
      <c r="Q506" s="68" t="s">
        <v>68</v>
      </c>
      <c r="R506" s="64"/>
      <c r="S506" s="65"/>
    </row>
    <row r="507" spans="2:19" x14ac:dyDescent="0.25">
      <c r="B507" s="64" t="s">
        <v>874</v>
      </c>
      <c r="C507" s="65" t="s">
        <v>875</v>
      </c>
      <c r="D507" s="66" t="s">
        <v>64</v>
      </c>
      <c r="E507" s="66" t="s">
        <v>65</v>
      </c>
      <c r="F507" s="67">
        <v>1656816590311</v>
      </c>
      <c r="G507" s="66" t="s">
        <v>64</v>
      </c>
      <c r="H507" s="66" t="s">
        <v>64</v>
      </c>
      <c r="I507" s="66" t="s">
        <v>66</v>
      </c>
      <c r="J507" s="66" t="s">
        <v>66</v>
      </c>
      <c r="K507" s="68" t="s">
        <v>67</v>
      </c>
      <c r="L507" s="68">
        <v>0</v>
      </c>
      <c r="M507" s="68">
        <v>0</v>
      </c>
      <c r="N507" s="68">
        <v>0</v>
      </c>
      <c r="O507" s="68">
        <v>0</v>
      </c>
      <c r="P507" s="68" t="s">
        <v>68</v>
      </c>
      <c r="Q507" s="68" t="s">
        <v>68</v>
      </c>
      <c r="R507" s="64"/>
      <c r="S507" s="65"/>
    </row>
    <row r="508" spans="2:19" x14ac:dyDescent="0.25">
      <c r="B508" s="64" t="s">
        <v>876</v>
      </c>
      <c r="C508" s="65" t="s">
        <v>877</v>
      </c>
      <c r="D508" s="66" t="s">
        <v>65</v>
      </c>
      <c r="E508" s="66" t="s">
        <v>64</v>
      </c>
      <c r="F508" s="67">
        <v>2212213600101</v>
      </c>
      <c r="G508" s="66" t="s">
        <v>64</v>
      </c>
      <c r="H508" s="66" t="s">
        <v>64</v>
      </c>
      <c r="I508" s="66" t="s">
        <v>66</v>
      </c>
      <c r="J508" s="66" t="s">
        <v>66</v>
      </c>
      <c r="K508" s="68">
        <v>0</v>
      </c>
      <c r="L508" s="68">
        <v>0</v>
      </c>
      <c r="M508" s="68">
        <v>0</v>
      </c>
      <c r="N508" s="68" t="s">
        <v>67</v>
      </c>
      <c r="O508" s="68">
        <v>0</v>
      </c>
      <c r="P508" s="68" t="s">
        <v>68</v>
      </c>
      <c r="Q508" s="68" t="s">
        <v>68</v>
      </c>
      <c r="R508" s="64"/>
      <c r="S508" s="65"/>
    </row>
    <row r="509" spans="2:19" x14ac:dyDescent="0.25">
      <c r="B509" s="64" t="s">
        <v>878</v>
      </c>
      <c r="C509" s="65" t="s">
        <v>801</v>
      </c>
      <c r="D509" s="66" t="s">
        <v>64</v>
      </c>
      <c r="E509" s="66" t="s">
        <v>65</v>
      </c>
      <c r="F509" s="67">
        <v>2521194010101</v>
      </c>
      <c r="G509" s="66" t="s">
        <v>64</v>
      </c>
      <c r="H509" s="66" t="s">
        <v>64</v>
      </c>
      <c r="I509" s="66" t="s">
        <v>66</v>
      </c>
      <c r="J509" s="66" t="s">
        <v>66</v>
      </c>
      <c r="K509" s="68">
        <v>0</v>
      </c>
      <c r="L509" s="68">
        <v>0</v>
      </c>
      <c r="M509" s="68">
        <v>0</v>
      </c>
      <c r="N509" s="68" t="s">
        <v>67</v>
      </c>
      <c r="O509" s="68">
        <v>0</v>
      </c>
      <c r="P509" s="68" t="s">
        <v>68</v>
      </c>
      <c r="Q509" s="68" t="s">
        <v>68</v>
      </c>
      <c r="R509" s="64"/>
      <c r="S509" s="65"/>
    </row>
    <row r="510" spans="2:19" x14ac:dyDescent="0.25">
      <c r="B510" s="64" t="s">
        <v>879</v>
      </c>
      <c r="C510" s="65" t="s">
        <v>880</v>
      </c>
      <c r="D510" s="66" t="s">
        <v>65</v>
      </c>
      <c r="E510" s="66" t="s">
        <v>64</v>
      </c>
      <c r="F510" s="67">
        <v>2635846232201</v>
      </c>
      <c r="G510" s="66" t="s">
        <v>64</v>
      </c>
      <c r="H510" s="66" t="s">
        <v>64</v>
      </c>
      <c r="I510" s="66" t="s">
        <v>66</v>
      </c>
      <c r="J510" s="66" t="s">
        <v>66</v>
      </c>
      <c r="K510" s="68">
        <v>0</v>
      </c>
      <c r="L510" s="68">
        <v>0</v>
      </c>
      <c r="M510" s="68">
        <v>0</v>
      </c>
      <c r="N510" s="68" t="s">
        <v>67</v>
      </c>
      <c r="O510" s="68">
        <v>0</v>
      </c>
      <c r="P510" s="68" t="s">
        <v>68</v>
      </c>
      <c r="Q510" s="68" t="s">
        <v>68</v>
      </c>
      <c r="R510" s="64"/>
      <c r="S510" s="65"/>
    </row>
    <row r="511" spans="2:19" x14ac:dyDescent="0.25">
      <c r="B511" s="64" t="s">
        <v>755</v>
      </c>
      <c r="C511" s="65" t="s">
        <v>881</v>
      </c>
      <c r="D511" s="66" t="s">
        <v>65</v>
      </c>
      <c r="E511" s="66" t="s">
        <v>64</v>
      </c>
      <c r="F511" s="67">
        <v>2665779620101</v>
      </c>
      <c r="G511" s="66" t="s">
        <v>64</v>
      </c>
      <c r="H511" s="66" t="s">
        <v>64</v>
      </c>
      <c r="I511" s="66" t="s">
        <v>66</v>
      </c>
      <c r="J511" s="66" t="s">
        <v>66</v>
      </c>
      <c r="K511" s="68">
        <v>0</v>
      </c>
      <c r="L511" s="68">
        <v>0</v>
      </c>
      <c r="M511" s="68">
        <v>0</v>
      </c>
      <c r="N511" s="68" t="s">
        <v>67</v>
      </c>
      <c r="O511" s="68">
        <v>0</v>
      </c>
      <c r="P511" s="68" t="s">
        <v>68</v>
      </c>
      <c r="Q511" s="68" t="s">
        <v>68</v>
      </c>
      <c r="R511" s="64"/>
      <c r="S511" s="65"/>
    </row>
    <row r="512" spans="2:19" x14ac:dyDescent="0.25">
      <c r="B512" s="64" t="s">
        <v>882</v>
      </c>
      <c r="C512" s="65" t="s">
        <v>883</v>
      </c>
      <c r="D512" s="66" t="s">
        <v>64</v>
      </c>
      <c r="E512" s="66" t="s">
        <v>65</v>
      </c>
      <c r="F512" s="67">
        <v>2714794340101</v>
      </c>
      <c r="G512" s="66" t="s">
        <v>64</v>
      </c>
      <c r="H512" s="66" t="s">
        <v>64</v>
      </c>
      <c r="I512" s="66" t="s">
        <v>66</v>
      </c>
      <c r="J512" s="66" t="s">
        <v>66</v>
      </c>
      <c r="K512" s="68" t="s">
        <v>67</v>
      </c>
      <c r="L512" s="68">
        <v>0</v>
      </c>
      <c r="M512" s="68">
        <v>0</v>
      </c>
      <c r="N512" s="68">
        <v>0</v>
      </c>
      <c r="O512" s="68">
        <v>0</v>
      </c>
      <c r="P512" s="68" t="s">
        <v>68</v>
      </c>
      <c r="Q512" s="68" t="s">
        <v>68</v>
      </c>
      <c r="R512" s="64"/>
      <c r="S512" s="65"/>
    </row>
    <row r="513" spans="2:19" x14ac:dyDescent="0.25">
      <c r="B513" s="64" t="s">
        <v>884</v>
      </c>
      <c r="C513" s="65" t="s">
        <v>885</v>
      </c>
      <c r="D513" s="66" t="s">
        <v>65</v>
      </c>
      <c r="E513" s="66" t="s">
        <v>64</v>
      </c>
      <c r="F513" s="67">
        <v>1803742300509</v>
      </c>
      <c r="G513" s="66" t="s">
        <v>64</v>
      </c>
      <c r="H513" s="66" t="s">
        <v>64</v>
      </c>
      <c r="I513" s="66" t="s">
        <v>66</v>
      </c>
      <c r="J513" s="66" t="s">
        <v>66</v>
      </c>
      <c r="K513" s="68">
        <v>0</v>
      </c>
      <c r="L513" s="68">
        <v>0</v>
      </c>
      <c r="M513" s="68">
        <v>0</v>
      </c>
      <c r="N513" s="68" t="s">
        <v>67</v>
      </c>
      <c r="O513" s="68">
        <v>0</v>
      </c>
      <c r="P513" s="68" t="s">
        <v>68</v>
      </c>
      <c r="Q513" s="68" t="s">
        <v>68</v>
      </c>
      <c r="R513" s="64"/>
      <c r="S513" s="65"/>
    </row>
    <row r="514" spans="2:19" x14ac:dyDescent="0.25">
      <c r="B514" s="64" t="s">
        <v>708</v>
      </c>
      <c r="C514" s="65" t="s">
        <v>741</v>
      </c>
      <c r="D514" s="66" t="s">
        <v>64</v>
      </c>
      <c r="E514" s="66" t="s">
        <v>65</v>
      </c>
      <c r="F514" s="67">
        <v>2382243840101</v>
      </c>
      <c r="G514" s="66" t="s">
        <v>64</v>
      </c>
      <c r="H514" s="66" t="s">
        <v>64</v>
      </c>
      <c r="I514" s="66" t="s">
        <v>66</v>
      </c>
      <c r="J514" s="66" t="s">
        <v>66</v>
      </c>
      <c r="K514" s="68">
        <v>0</v>
      </c>
      <c r="L514" s="68">
        <v>0</v>
      </c>
      <c r="M514" s="68">
        <v>0</v>
      </c>
      <c r="N514" s="68" t="s">
        <v>67</v>
      </c>
      <c r="O514" s="68">
        <v>0</v>
      </c>
      <c r="P514" s="68" t="s">
        <v>68</v>
      </c>
      <c r="Q514" s="68" t="s">
        <v>68</v>
      </c>
      <c r="R514" s="64"/>
      <c r="S514" s="65"/>
    </row>
    <row r="515" spans="2:19" x14ac:dyDescent="0.25">
      <c r="B515" s="64" t="s">
        <v>711</v>
      </c>
      <c r="C515" s="65" t="s">
        <v>688</v>
      </c>
      <c r="D515" s="66" t="s">
        <v>64</v>
      </c>
      <c r="E515" s="66" t="s">
        <v>65</v>
      </c>
      <c r="F515" s="67">
        <v>1828145720101</v>
      </c>
      <c r="G515" s="66" t="s">
        <v>64</v>
      </c>
      <c r="H515" s="66" t="s">
        <v>64</v>
      </c>
      <c r="I515" s="66" t="s">
        <v>66</v>
      </c>
      <c r="J515" s="66" t="s">
        <v>66</v>
      </c>
      <c r="K515" s="68">
        <v>0</v>
      </c>
      <c r="L515" s="68">
        <v>0</v>
      </c>
      <c r="M515" s="68">
        <v>0</v>
      </c>
      <c r="N515" s="68" t="s">
        <v>67</v>
      </c>
      <c r="O515" s="68">
        <v>0</v>
      </c>
      <c r="P515" s="68" t="s">
        <v>68</v>
      </c>
      <c r="Q515" s="68" t="s">
        <v>68</v>
      </c>
      <c r="R515" s="64"/>
      <c r="S515" s="65"/>
    </row>
    <row r="516" spans="2:19" x14ac:dyDescent="0.25">
      <c r="B516" s="64" t="s">
        <v>646</v>
      </c>
      <c r="C516" s="65" t="s">
        <v>886</v>
      </c>
      <c r="D516" s="66" t="s">
        <v>64</v>
      </c>
      <c r="E516" s="66" t="s">
        <v>65</v>
      </c>
      <c r="F516" s="67">
        <v>2242044080101</v>
      </c>
      <c r="G516" s="66" t="s">
        <v>64</v>
      </c>
      <c r="H516" s="66" t="s">
        <v>64</v>
      </c>
      <c r="I516" s="66" t="s">
        <v>66</v>
      </c>
      <c r="J516" s="66" t="s">
        <v>66</v>
      </c>
      <c r="K516" s="68">
        <v>0</v>
      </c>
      <c r="L516" s="68">
        <v>0</v>
      </c>
      <c r="M516" s="68">
        <v>0</v>
      </c>
      <c r="N516" s="68" t="s">
        <v>67</v>
      </c>
      <c r="O516" s="68">
        <v>0</v>
      </c>
      <c r="P516" s="68" t="s">
        <v>68</v>
      </c>
      <c r="Q516" s="68" t="s">
        <v>68</v>
      </c>
      <c r="R516" s="64"/>
      <c r="S516" s="65"/>
    </row>
    <row r="517" spans="2:19" x14ac:dyDescent="0.25">
      <c r="B517" s="64" t="s">
        <v>245</v>
      </c>
      <c r="C517" s="65" t="s">
        <v>887</v>
      </c>
      <c r="D517" s="66" t="s">
        <v>64</v>
      </c>
      <c r="E517" s="66" t="s">
        <v>65</v>
      </c>
      <c r="F517" s="67">
        <v>1610307180602</v>
      </c>
      <c r="G517" s="66" t="s">
        <v>64</v>
      </c>
      <c r="H517" s="66" t="s">
        <v>64</v>
      </c>
      <c r="I517" s="66" t="s">
        <v>66</v>
      </c>
      <c r="J517" s="66" t="s">
        <v>66</v>
      </c>
      <c r="K517" s="68">
        <v>0</v>
      </c>
      <c r="L517" s="68">
        <v>0</v>
      </c>
      <c r="M517" s="68">
        <v>0</v>
      </c>
      <c r="N517" s="68" t="s">
        <v>67</v>
      </c>
      <c r="O517" s="68">
        <v>0</v>
      </c>
      <c r="P517" s="68" t="s">
        <v>68</v>
      </c>
      <c r="Q517" s="68" t="s">
        <v>68</v>
      </c>
      <c r="R517" s="64"/>
      <c r="S517" s="65"/>
    </row>
    <row r="518" spans="2:19" x14ac:dyDescent="0.25">
      <c r="B518" s="64" t="s">
        <v>888</v>
      </c>
      <c r="C518" s="65" t="s">
        <v>751</v>
      </c>
      <c r="D518" s="66" t="s">
        <v>65</v>
      </c>
      <c r="E518" s="66" t="s">
        <v>64</v>
      </c>
      <c r="F518" s="67">
        <v>2460792310917</v>
      </c>
      <c r="G518" s="66" t="s">
        <v>64</v>
      </c>
      <c r="H518" s="66" t="s">
        <v>64</v>
      </c>
      <c r="I518" s="66" t="s">
        <v>66</v>
      </c>
      <c r="J518" s="66" t="s">
        <v>66</v>
      </c>
      <c r="K518" s="68">
        <v>0</v>
      </c>
      <c r="L518" s="68">
        <v>0</v>
      </c>
      <c r="M518" s="68">
        <v>0</v>
      </c>
      <c r="N518" s="68" t="s">
        <v>67</v>
      </c>
      <c r="O518" s="68">
        <v>0</v>
      </c>
      <c r="P518" s="68" t="s">
        <v>68</v>
      </c>
      <c r="Q518" s="68" t="s">
        <v>68</v>
      </c>
      <c r="R518" s="64"/>
      <c r="S518" s="65"/>
    </row>
    <row r="519" spans="2:19" x14ac:dyDescent="0.25">
      <c r="B519" s="64" t="s">
        <v>889</v>
      </c>
      <c r="C519" s="65" t="s">
        <v>665</v>
      </c>
      <c r="D519" s="66" t="s">
        <v>64</v>
      </c>
      <c r="E519" s="66" t="s">
        <v>65</v>
      </c>
      <c r="F519" s="67">
        <v>1992189941908</v>
      </c>
      <c r="G519" s="66" t="s">
        <v>64</v>
      </c>
      <c r="H519" s="66" t="s">
        <v>64</v>
      </c>
      <c r="I519" s="66" t="s">
        <v>66</v>
      </c>
      <c r="J519" s="66" t="s">
        <v>66</v>
      </c>
      <c r="K519" s="68">
        <v>0</v>
      </c>
      <c r="L519" s="68">
        <v>0</v>
      </c>
      <c r="M519" s="68">
        <v>0</v>
      </c>
      <c r="N519" s="68" t="s">
        <v>67</v>
      </c>
      <c r="O519" s="68">
        <v>0</v>
      </c>
      <c r="P519" s="68" t="s">
        <v>68</v>
      </c>
      <c r="Q519" s="68" t="s">
        <v>68</v>
      </c>
      <c r="R519" s="64"/>
      <c r="S519" s="65"/>
    </row>
    <row r="520" spans="2:19" x14ac:dyDescent="0.25">
      <c r="B520" s="64" t="s">
        <v>282</v>
      </c>
      <c r="C520" s="65" t="s">
        <v>665</v>
      </c>
      <c r="D520" s="66" t="s">
        <v>64</v>
      </c>
      <c r="E520" s="66" t="s">
        <v>65</v>
      </c>
      <c r="F520" s="67">
        <v>1808472010611</v>
      </c>
      <c r="G520" s="66" t="s">
        <v>64</v>
      </c>
      <c r="H520" s="66" t="s">
        <v>64</v>
      </c>
      <c r="I520" s="66" t="s">
        <v>66</v>
      </c>
      <c r="J520" s="66" t="s">
        <v>66</v>
      </c>
      <c r="K520" s="68">
        <v>0</v>
      </c>
      <c r="L520" s="68">
        <v>0</v>
      </c>
      <c r="M520" s="68">
        <v>0</v>
      </c>
      <c r="N520" s="68" t="s">
        <v>67</v>
      </c>
      <c r="O520" s="68">
        <v>0</v>
      </c>
      <c r="P520" s="68" t="s">
        <v>68</v>
      </c>
      <c r="Q520" s="68" t="s">
        <v>68</v>
      </c>
      <c r="R520" s="64"/>
      <c r="S520" s="65"/>
    </row>
    <row r="521" spans="2:19" x14ac:dyDescent="0.25">
      <c r="B521" s="64" t="s">
        <v>663</v>
      </c>
      <c r="C521" s="65" t="s">
        <v>890</v>
      </c>
      <c r="D521" s="66" t="s">
        <v>65</v>
      </c>
      <c r="E521" s="66" t="s">
        <v>64</v>
      </c>
      <c r="F521" s="67">
        <v>2820749100101</v>
      </c>
      <c r="G521" s="66" t="s">
        <v>64</v>
      </c>
      <c r="H521" s="66" t="s">
        <v>64</v>
      </c>
      <c r="I521" s="66" t="s">
        <v>66</v>
      </c>
      <c r="J521" s="66" t="s">
        <v>66</v>
      </c>
      <c r="K521" s="68">
        <v>0</v>
      </c>
      <c r="L521" s="68">
        <v>0</v>
      </c>
      <c r="M521" s="68">
        <v>0</v>
      </c>
      <c r="N521" s="68" t="s">
        <v>67</v>
      </c>
      <c r="O521" s="68">
        <v>0</v>
      </c>
      <c r="P521" s="68" t="s">
        <v>68</v>
      </c>
      <c r="Q521" s="68" t="s">
        <v>68</v>
      </c>
      <c r="R521" s="64"/>
      <c r="S521" s="65"/>
    </row>
    <row r="522" spans="2:19" x14ac:dyDescent="0.25">
      <c r="B522" s="64" t="s">
        <v>708</v>
      </c>
      <c r="C522" s="65" t="s">
        <v>891</v>
      </c>
      <c r="D522" s="66" t="s">
        <v>64</v>
      </c>
      <c r="E522" s="66" t="s">
        <v>65</v>
      </c>
      <c r="F522" s="67">
        <v>1603353530613</v>
      </c>
      <c r="G522" s="66" t="s">
        <v>64</v>
      </c>
      <c r="H522" s="66" t="s">
        <v>64</v>
      </c>
      <c r="I522" s="66" t="s">
        <v>66</v>
      </c>
      <c r="J522" s="66" t="s">
        <v>66</v>
      </c>
      <c r="K522" s="68">
        <v>0</v>
      </c>
      <c r="L522" s="68">
        <v>0</v>
      </c>
      <c r="M522" s="68">
        <v>0</v>
      </c>
      <c r="N522" s="68" t="s">
        <v>67</v>
      </c>
      <c r="O522" s="68">
        <v>0</v>
      </c>
      <c r="P522" s="68" t="s">
        <v>68</v>
      </c>
      <c r="Q522" s="68" t="s">
        <v>68</v>
      </c>
      <c r="R522" s="64"/>
      <c r="S522" s="65"/>
    </row>
    <row r="523" spans="2:19" x14ac:dyDescent="0.25">
      <c r="B523" s="64" t="s">
        <v>225</v>
      </c>
      <c r="C523" s="65" t="s">
        <v>869</v>
      </c>
      <c r="D523" s="66" t="s">
        <v>64</v>
      </c>
      <c r="E523" s="66" t="s">
        <v>65</v>
      </c>
      <c r="F523" s="67">
        <v>1934014520101</v>
      </c>
      <c r="G523" s="66" t="s">
        <v>64</v>
      </c>
      <c r="H523" s="66" t="s">
        <v>64</v>
      </c>
      <c r="I523" s="66" t="s">
        <v>66</v>
      </c>
      <c r="J523" s="66" t="s">
        <v>66</v>
      </c>
      <c r="K523" s="68">
        <v>0</v>
      </c>
      <c r="L523" s="68">
        <v>0</v>
      </c>
      <c r="M523" s="68">
        <v>0</v>
      </c>
      <c r="N523" s="68" t="s">
        <v>67</v>
      </c>
      <c r="O523" s="68">
        <v>0</v>
      </c>
      <c r="P523" s="68" t="s">
        <v>68</v>
      </c>
      <c r="Q523" s="68" t="s">
        <v>68</v>
      </c>
      <c r="R523" s="64"/>
      <c r="S523" s="65"/>
    </row>
    <row r="524" spans="2:19" x14ac:dyDescent="0.25">
      <c r="B524" s="64" t="s">
        <v>651</v>
      </c>
      <c r="C524" s="65" t="s">
        <v>867</v>
      </c>
      <c r="D524" s="66" t="s">
        <v>64</v>
      </c>
      <c r="E524" s="66" t="s">
        <v>65</v>
      </c>
      <c r="F524" s="67">
        <v>2433786100101</v>
      </c>
      <c r="G524" s="66" t="s">
        <v>64</v>
      </c>
      <c r="H524" s="66" t="s">
        <v>64</v>
      </c>
      <c r="I524" s="66" t="s">
        <v>66</v>
      </c>
      <c r="J524" s="66" t="s">
        <v>66</v>
      </c>
      <c r="K524" s="68">
        <v>0</v>
      </c>
      <c r="L524" s="68">
        <v>0</v>
      </c>
      <c r="M524" s="68">
        <v>0</v>
      </c>
      <c r="N524" s="68" t="s">
        <v>67</v>
      </c>
      <c r="O524" s="68">
        <v>0</v>
      </c>
      <c r="P524" s="68" t="s">
        <v>68</v>
      </c>
      <c r="Q524" s="68" t="s">
        <v>68</v>
      </c>
      <c r="R524" s="64"/>
      <c r="S524" s="65"/>
    </row>
    <row r="525" spans="2:19" x14ac:dyDescent="0.25">
      <c r="B525" s="64" t="s">
        <v>791</v>
      </c>
      <c r="C525" s="65" t="s">
        <v>273</v>
      </c>
      <c r="D525" s="66" t="s">
        <v>64</v>
      </c>
      <c r="E525" s="66" t="s">
        <v>65</v>
      </c>
      <c r="F525" s="67">
        <v>2295539740101</v>
      </c>
      <c r="G525" s="66" t="s">
        <v>64</v>
      </c>
      <c r="H525" s="66" t="s">
        <v>64</v>
      </c>
      <c r="I525" s="66" t="s">
        <v>66</v>
      </c>
      <c r="J525" s="66" t="s">
        <v>66</v>
      </c>
      <c r="K525" s="68">
        <v>0</v>
      </c>
      <c r="L525" s="68">
        <v>0</v>
      </c>
      <c r="M525" s="68">
        <v>0</v>
      </c>
      <c r="N525" s="68" t="s">
        <v>67</v>
      </c>
      <c r="O525" s="68">
        <v>0</v>
      </c>
      <c r="P525" s="68" t="s">
        <v>68</v>
      </c>
      <c r="Q525" s="68" t="s">
        <v>68</v>
      </c>
      <c r="R525" s="64"/>
      <c r="S525" s="65"/>
    </row>
    <row r="526" spans="2:19" x14ac:dyDescent="0.25">
      <c r="B526" s="64" t="s">
        <v>892</v>
      </c>
      <c r="C526" s="65" t="s">
        <v>684</v>
      </c>
      <c r="D526" s="66" t="s">
        <v>64</v>
      </c>
      <c r="E526" s="66" t="s">
        <v>65</v>
      </c>
      <c r="F526" s="67">
        <v>2495308800101</v>
      </c>
      <c r="G526" s="66" t="s">
        <v>64</v>
      </c>
      <c r="H526" s="66" t="s">
        <v>64</v>
      </c>
      <c r="I526" s="66" t="s">
        <v>66</v>
      </c>
      <c r="J526" s="66" t="s">
        <v>66</v>
      </c>
      <c r="K526" s="68">
        <v>0</v>
      </c>
      <c r="L526" s="68">
        <v>0</v>
      </c>
      <c r="M526" s="68">
        <v>0</v>
      </c>
      <c r="N526" s="68" t="s">
        <v>67</v>
      </c>
      <c r="O526" s="68">
        <v>0</v>
      </c>
      <c r="P526" s="68" t="s">
        <v>68</v>
      </c>
      <c r="Q526" s="68" t="s">
        <v>68</v>
      </c>
      <c r="R526" s="64"/>
      <c r="S526" s="65"/>
    </row>
    <row r="527" spans="2:19" x14ac:dyDescent="0.25">
      <c r="B527" s="64" t="s">
        <v>893</v>
      </c>
      <c r="C527" s="65" t="s">
        <v>894</v>
      </c>
      <c r="D527" s="66" t="s">
        <v>64</v>
      </c>
      <c r="E527" s="66" t="s">
        <v>65</v>
      </c>
      <c r="F527" s="67">
        <v>2313986970101</v>
      </c>
      <c r="G527" s="66" t="s">
        <v>64</v>
      </c>
      <c r="H527" s="66" t="s">
        <v>64</v>
      </c>
      <c r="I527" s="66" t="s">
        <v>66</v>
      </c>
      <c r="J527" s="66" t="s">
        <v>66</v>
      </c>
      <c r="K527" s="68">
        <v>0</v>
      </c>
      <c r="L527" s="68">
        <v>0</v>
      </c>
      <c r="M527" s="68">
        <v>0</v>
      </c>
      <c r="N527" s="68" t="s">
        <v>67</v>
      </c>
      <c r="O527" s="68">
        <v>0</v>
      </c>
      <c r="P527" s="68" t="s">
        <v>68</v>
      </c>
      <c r="Q527" s="68" t="s">
        <v>68</v>
      </c>
      <c r="R527" s="64"/>
      <c r="S527" s="65"/>
    </row>
    <row r="528" spans="2:19" x14ac:dyDescent="0.25">
      <c r="B528" s="64" t="s">
        <v>229</v>
      </c>
      <c r="C528" s="65" t="s">
        <v>895</v>
      </c>
      <c r="D528" s="66" t="s">
        <v>64</v>
      </c>
      <c r="E528" s="66" t="s">
        <v>65</v>
      </c>
      <c r="F528" s="67">
        <v>2713307160101</v>
      </c>
      <c r="G528" s="66" t="s">
        <v>64</v>
      </c>
      <c r="H528" s="66" t="s">
        <v>64</v>
      </c>
      <c r="I528" s="66" t="s">
        <v>66</v>
      </c>
      <c r="J528" s="66" t="s">
        <v>66</v>
      </c>
      <c r="K528" s="68">
        <v>0</v>
      </c>
      <c r="L528" s="68">
        <v>0</v>
      </c>
      <c r="M528" s="68">
        <v>0</v>
      </c>
      <c r="N528" s="68" t="s">
        <v>67</v>
      </c>
      <c r="O528" s="68">
        <v>0</v>
      </c>
      <c r="P528" s="68" t="s">
        <v>68</v>
      </c>
      <c r="Q528" s="68" t="s">
        <v>68</v>
      </c>
      <c r="R528" s="64"/>
      <c r="S528" s="65"/>
    </row>
    <row r="529" spans="2:19" x14ac:dyDescent="0.25">
      <c r="B529" s="64" t="s">
        <v>896</v>
      </c>
      <c r="C529" s="65" t="s">
        <v>897</v>
      </c>
      <c r="D529" s="66" t="s">
        <v>64</v>
      </c>
      <c r="E529" s="66" t="s">
        <v>65</v>
      </c>
      <c r="F529" s="67">
        <v>1915385230203</v>
      </c>
      <c r="G529" s="66" t="s">
        <v>64</v>
      </c>
      <c r="H529" s="66" t="s">
        <v>64</v>
      </c>
      <c r="I529" s="66" t="s">
        <v>66</v>
      </c>
      <c r="J529" s="66" t="s">
        <v>66</v>
      </c>
      <c r="K529" s="68">
        <v>0</v>
      </c>
      <c r="L529" s="68">
        <v>0</v>
      </c>
      <c r="M529" s="68">
        <v>0</v>
      </c>
      <c r="N529" s="68" t="s">
        <v>67</v>
      </c>
      <c r="O529" s="68">
        <v>0</v>
      </c>
      <c r="P529" s="68" t="s">
        <v>68</v>
      </c>
      <c r="Q529" s="68" t="s">
        <v>68</v>
      </c>
      <c r="R529" s="64"/>
      <c r="S529" s="65"/>
    </row>
    <row r="530" spans="2:19" x14ac:dyDescent="0.25">
      <c r="B530" s="64" t="s">
        <v>898</v>
      </c>
      <c r="C530" s="65" t="s">
        <v>899</v>
      </c>
      <c r="D530" s="66" t="s">
        <v>64</v>
      </c>
      <c r="E530" s="66" t="s">
        <v>65</v>
      </c>
      <c r="F530" s="67">
        <v>1715644561801</v>
      </c>
      <c r="G530" s="66" t="s">
        <v>64</v>
      </c>
      <c r="H530" s="66" t="s">
        <v>64</v>
      </c>
      <c r="I530" s="66" t="s">
        <v>66</v>
      </c>
      <c r="J530" s="66" t="s">
        <v>66</v>
      </c>
      <c r="K530" s="68">
        <v>0</v>
      </c>
      <c r="L530" s="68">
        <v>0</v>
      </c>
      <c r="M530" s="68">
        <v>0</v>
      </c>
      <c r="N530" s="68" t="s">
        <v>67</v>
      </c>
      <c r="O530" s="68">
        <v>0</v>
      </c>
      <c r="P530" s="68" t="s">
        <v>68</v>
      </c>
      <c r="Q530" s="68" t="s">
        <v>68</v>
      </c>
      <c r="R530" s="64"/>
      <c r="S530" s="65"/>
    </row>
    <row r="531" spans="2:19" x14ac:dyDescent="0.25">
      <c r="B531" s="64" t="s">
        <v>646</v>
      </c>
      <c r="C531" s="65" t="s">
        <v>900</v>
      </c>
      <c r="D531" s="66" t="s">
        <v>64</v>
      </c>
      <c r="E531" s="66" t="s">
        <v>65</v>
      </c>
      <c r="F531" s="67">
        <v>2366232141901</v>
      </c>
      <c r="G531" s="66" t="s">
        <v>64</v>
      </c>
      <c r="H531" s="66" t="s">
        <v>64</v>
      </c>
      <c r="I531" s="66" t="s">
        <v>66</v>
      </c>
      <c r="J531" s="66" t="s">
        <v>66</v>
      </c>
      <c r="K531" s="68">
        <v>0</v>
      </c>
      <c r="L531" s="68">
        <v>0</v>
      </c>
      <c r="M531" s="68">
        <v>0</v>
      </c>
      <c r="N531" s="68" t="s">
        <v>67</v>
      </c>
      <c r="O531" s="68">
        <v>0</v>
      </c>
      <c r="P531" s="68" t="s">
        <v>68</v>
      </c>
      <c r="Q531" s="68" t="s">
        <v>68</v>
      </c>
      <c r="R531" s="64"/>
      <c r="S531" s="65"/>
    </row>
    <row r="532" spans="2:19" x14ac:dyDescent="0.25">
      <c r="B532" s="64" t="s">
        <v>901</v>
      </c>
      <c r="C532" s="65" t="s">
        <v>664</v>
      </c>
      <c r="D532" s="66" t="s">
        <v>64</v>
      </c>
      <c r="E532" s="66" t="s">
        <v>65</v>
      </c>
      <c r="F532" s="67">
        <v>2862635130101</v>
      </c>
      <c r="G532" s="66" t="s">
        <v>64</v>
      </c>
      <c r="H532" s="66" t="s">
        <v>64</v>
      </c>
      <c r="I532" s="66" t="s">
        <v>66</v>
      </c>
      <c r="J532" s="66" t="s">
        <v>66</v>
      </c>
      <c r="K532" s="68">
        <v>0</v>
      </c>
      <c r="L532" s="68">
        <v>0</v>
      </c>
      <c r="M532" s="68">
        <v>0</v>
      </c>
      <c r="N532" s="68" t="s">
        <v>67</v>
      </c>
      <c r="O532" s="68">
        <v>0</v>
      </c>
      <c r="P532" s="68" t="s">
        <v>68</v>
      </c>
      <c r="Q532" s="68" t="s">
        <v>68</v>
      </c>
      <c r="R532" s="64"/>
      <c r="S532" s="65"/>
    </row>
    <row r="533" spans="2:19" x14ac:dyDescent="0.25">
      <c r="B533" s="64" t="s">
        <v>902</v>
      </c>
      <c r="C533" s="65" t="s">
        <v>658</v>
      </c>
      <c r="D533" s="66" t="s">
        <v>64</v>
      </c>
      <c r="E533" s="66" t="s">
        <v>65</v>
      </c>
      <c r="F533" s="67">
        <v>2270666180101</v>
      </c>
      <c r="G533" s="66" t="s">
        <v>64</v>
      </c>
      <c r="H533" s="66" t="s">
        <v>64</v>
      </c>
      <c r="I533" s="66" t="s">
        <v>66</v>
      </c>
      <c r="J533" s="66" t="s">
        <v>66</v>
      </c>
      <c r="K533" s="68">
        <v>0</v>
      </c>
      <c r="L533" s="68">
        <v>0</v>
      </c>
      <c r="M533" s="68">
        <v>0</v>
      </c>
      <c r="N533" s="68" t="s">
        <v>67</v>
      </c>
      <c r="O533" s="68">
        <v>0</v>
      </c>
      <c r="P533" s="68" t="s">
        <v>68</v>
      </c>
      <c r="Q533" s="68" t="s">
        <v>68</v>
      </c>
      <c r="R533" s="64"/>
      <c r="S533" s="65"/>
    </row>
    <row r="534" spans="2:19" x14ac:dyDescent="0.25">
      <c r="B534" s="64" t="s">
        <v>711</v>
      </c>
      <c r="C534" s="65" t="s">
        <v>779</v>
      </c>
      <c r="D534" s="66" t="s">
        <v>64</v>
      </c>
      <c r="E534" s="66" t="s">
        <v>65</v>
      </c>
      <c r="F534" s="67">
        <v>2464271400606</v>
      </c>
      <c r="G534" s="66" t="s">
        <v>64</v>
      </c>
      <c r="H534" s="66" t="s">
        <v>64</v>
      </c>
      <c r="I534" s="66" t="s">
        <v>66</v>
      </c>
      <c r="J534" s="66" t="s">
        <v>66</v>
      </c>
      <c r="K534" s="68">
        <v>0</v>
      </c>
      <c r="L534" s="68">
        <v>0</v>
      </c>
      <c r="M534" s="68">
        <v>0</v>
      </c>
      <c r="N534" s="68" t="s">
        <v>67</v>
      </c>
      <c r="O534" s="68">
        <v>0</v>
      </c>
      <c r="P534" s="68" t="s">
        <v>68</v>
      </c>
      <c r="Q534" s="68" t="s">
        <v>68</v>
      </c>
      <c r="R534" s="64"/>
      <c r="S534" s="65"/>
    </row>
    <row r="535" spans="2:19" x14ac:dyDescent="0.25">
      <c r="B535" s="64" t="s">
        <v>241</v>
      </c>
      <c r="C535" s="65" t="s">
        <v>740</v>
      </c>
      <c r="D535" s="66" t="s">
        <v>64</v>
      </c>
      <c r="E535" s="66" t="s">
        <v>65</v>
      </c>
      <c r="F535" s="67">
        <v>1934489711220</v>
      </c>
      <c r="G535" s="66" t="s">
        <v>64</v>
      </c>
      <c r="H535" s="66" t="s">
        <v>64</v>
      </c>
      <c r="I535" s="66" t="s">
        <v>66</v>
      </c>
      <c r="J535" s="66" t="s">
        <v>66</v>
      </c>
      <c r="K535" s="68">
        <v>0</v>
      </c>
      <c r="L535" s="68">
        <v>0</v>
      </c>
      <c r="M535" s="68">
        <v>0</v>
      </c>
      <c r="N535" s="68" t="s">
        <v>67</v>
      </c>
      <c r="O535" s="68">
        <v>0</v>
      </c>
      <c r="P535" s="68" t="s">
        <v>68</v>
      </c>
      <c r="Q535" s="68" t="s">
        <v>68</v>
      </c>
      <c r="R535" s="64"/>
      <c r="S535" s="65"/>
    </row>
    <row r="536" spans="2:19" x14ac:dyDescent="0.25">
      <c r="B536" s="64" t="s">
        <v>258</v>
      </c>
      <c r="C536" s="65" t="s">
        <v>903</v>
      </c>
      <c r="D536" s="66" t="s">
        <v>64</v>
      </c>
      <c r="E536" s="66" t="s">
        <v>65</v>
      </c>
      <c r="F536" s="67">
        <v>2212487220101</v>
      </c>
      <c r="G536" s="66" t="s">
        <v>64</v>
      </c>
      <c r="H536" s="66" t="s">
        <v>64</v>
      </c>
      <c r="I536" s="66" t="s">
        <v>66</v>
      </c>
      <c r="J536" s="66" t="s">
        <v>66</v>
      </c>
      <c r="K536" s="68">
        <v>0</v>
      </c>
      <c r="L536" s="68">
        <v>0</v>
      </c>
      <c r="M536" s="68">
        <v>0</v>
      </c>
      <c r="N536" s="68" t="s">
        <v>67</v>
      </c>
      <c r="O536" s="68">
        <v>0</v>
      </c>
      <c r="P536" s="68" t="s">
        <v>68</v>
      </c>
      <c r="Q536" s="68" t="s">
        <v>68</v>
      </c>
      <c r="R536" s="64"/>
      <c r="S536" s="65"/>
    </row>
    <row r="537" spans="2:19" x14ac:dyDescent="0.25">
      <c r="B537" s="64" t="s">
        <v>904</v>
      </c>
      <c r="C537" s="65" t="s">
        <v>905</v>
      </c>
      <c r="D537" s="66" t="s">
        <v>64</v>
      </c>
      <c r="E537" s="66" t="s">
        <v>65</v>
      </c>
      <c r="F537" s="67">
        <v>2438674680916</v>
      </c>
      <c r="G537" s="66" t="s">
        <v>64</v>
      </c>
      <c r="H537" s="66" t="s">
        <v>64</v>
      </c>
      <c r="I537" s="66" t="s">
        <v>66</v>
      </c>
      <c r="J537" s="66" t="s">
        <v>66</v>
      </c>
      <c r="K537" s="68" t="s">
        <v>67</v>
      </c>
      <c r="L537" s="68">
        <v>0</v>
      </c>
      <c r="M537" s="68">
        <v>0</v>
      </c>
      <c r="N537" s="68">
        <v>0</v>
      </c>
      <c r="O537" s="68">
        <v>0</v>
      </c>
      <c r="P537" s="68" t="s">
        <v>68</v>
      </c>
      <c r="Q537" s="68" t="s">
        <v>68</v>
      </c>
      <c r="R537" s="64"/>
      <c r="S537" s="65"/>
    </row>
    <row r="538" spans="2:19" x14ac:dyDescent="0.25">
      <c r="B538" s="64" t="s">
        <v>906</v>
      </c>
      <c r="C538" s="65" t="s">
        <v>907</v>
      </c>
      <c r="D538" s="66" t="s">
        <v>65</v>
      </c>
      <c r="E538" s="66" t="s">
        <v>64</v>
      </c>
      <c r="F538" s="67">
        <v>2585771770901</v>
      </c>
      <c r="G538" s="66" t="s">
        <v>64</v>
      </c>
      <c r="H538" s="66" t="s">
        <v>64</v>
      </c>
      <c r="I538" s="66" t="s">
        <v>66</v>
      </c>
      <c r="J538" s="66" t="s">
        <v>66</v>
      </c>
      <c r="K538" s="68" t="s">
        <v>67</v>
      </c>
      <c r="L538" s="68">
        <v>0</v>
      </c>
      <c r="M538" s="68">
        <v>0</v>
      </c>
      <c r="N538" s="68">
        <v>0</v>
      </c>
      <c r="O538" s="68">
        <v>0</v>
      </c>
      <c r="P538" s="68" t="s">
        <v>68</v>
      </c>
      <c r="Q538" s="68" t="s">
        <v>68</v>
      </c>
      <c r="R538" s="64"/>
      <c r="S538" s="65"/>
    </row>
    <row r="539" spans="2:19" x14ac:dyDescent="0.25">
      <c r="B539" s="64" t="s">
        <v>908</v>
      </c>
      <c r="C539" s="65" t="s">
        <v>909</v>
      </c>
      <c r="D539" s="66" t="s">
        <v>65</v>
      </c>
      <c r="E539" s="66" t="s">
        <v>64</v>
      </c>
      <c r="F539" s="67">
        <v>1748032300504</v>
      </c>
      <c r="G539" s="66" t="s">
        <v>64</v>
      </c>
      <c r="H539" s="66" t="s">
        <v>64</v>
      </c>
      <c r="I539" s="66" t="s">
        <v>66</v>
      </c>
      <c r="J539" s="66" t="s">
        <v>66</v>
      </c>
      <c r="K539" s="68">
        <v>0</v>
      </c>
      <c r="L539" s="68">
        <v>0</v>
      </c>
      <c r="M539" s="68">
        <v>0</v>
      </c>
      <c r="N539" s="68" t="s">
        <v>67</v>
      </c>
      <c r="O539" s="68">
        <v>0</v>
      </c>
      <c r="P539" s="68" t="s">
        <v>68</v>
      </c>
      <c r="Q539" s="68" t="s">
        <v>68</v>
      </c>
      <c r="R539" s="64"/>
      <c r="S539" s="65"/>
    </row>
    <row r="540" spans="2:19" x14ac:dyDescent="0.25">
      <c r="B540" s="64" t="s">
        <v>910</v>
      </c>
      <c r="C540" s="65" t="s">
        <v>658</v>
      </c>
      <c r="D540" s="66" t="s">
        <v>64</v>
      </c>
      <c r="E540" s="66" t="s">
        <v>65</v>
      </c>
      <c r="F540" s="67">
        <v>1933156960511</v>
      </c>
      <c r="G540" s="66" t="s">
        <v>64</v>
      </c>
      <c r="H540" s="66" t="s">
        <v>64</v>
      </c>
      <c r="I540" s="66" t="s">
        <v>66</v>
      </c>
      <c r="J540" s="66" t="s">
        <v>66</v>
      </c>
      <c r="K540" s="68">
        <v>0</v>
      </c>
      <c r="L540" s="68">
        <v>0</v>
      </c>
      <c r="M540" s="68">
        <v>0</v>
      </c>
      <c r="N540" s="68" t="s">
        <v>67</v>
      </c>
      <c r="O540" s="68">
        <v>0</v>
      </c>
      <c r="P540" s="68" t="s">
        <v>68</v>
      </c>
      <c r="Q540" s="68" t="s">
        <v>68</v>
      </c>
      <c r="R540" s="64"/>
      <c r="S540" s="65"/>
    </row>
    <row r="541" spans="2:19" x14ac:dyDescent="0.25">
      <c r="B541" s="64" t="s">
        <v>646</v>
      </c>
      <c r="C541" s="65" t="s">
        <v>911</v>
      </c>
      <c r="D541" s="66" t="s">
        <v>64</v>
      </c>
      <c r="E541" s="66" t="s">
        <v>65</v>
      </c>
      <c r="F541" s="67">
        <v>1831245100511</v>
      </c>
      <c r="G541" s="66" t="s">
        <v>64</v>
      </c>
      <c r="H541" s="66" t="s">
        <v>64</v>
      </c>
      <c r="I541" s="66" t="s">
        <v>66</v>
      </c>
      <c r="J541" s="66" t="s">
        <v>66</v>
      </c>
      <c r="K541" s="68" t="s">
        <v>67</v>
      </c>
      <c r="L541" s="68">
        <v>0</v>
      </c>
      <c r="M541" s="68">
        <v>0</v>
      </c>
      <c r="N541" s="68">
        <v>0</v>
      </c>
      <c r="O541" s="68">
        <v>0</v>
      </c>
      <c r="P541" s="68" t="s">
        <v>68</v>
      </c>
      <c r="Q541" s="68" t="s">
        <v>68</v>
      </c>
      <c r="R541" s="64"/>
      <c r="S541" s="65"/>
    </row>
    <row r="542" spans="2:19" x14ac:dyDescent="0.25">
      <c r="B542" s="64" t="s">
        <v>225</v>
      </c>
      <c r="C542" s="65" t="s">
        <v>740</v>
      </c>
      <c r="D542" s="66" t="s">
        <v>64</v>
      </c>
      <c r="E542" s="66" t="s">
        <v>65</v>
      </c>
      <c r="F542" s="67">
        <v>1823831720502</v>
      </c>
      <c r="G542" s="66" t="s">
        <v>64</v>
      </c>
      <c r="H542" s="66" t="s">
        <v>64</v>
      </c>
      <c r="I542" s="66" t="s">
        <v>66</v>
      </c>
      <c r="J542" s="66" t="s">
        <v>66</v>
      </c>
      <c r="K542" s="68">
        <v>0</v>
      </c>
      <c r="L542" s="68">
        <v>0</v>
      </c>
      <c r="M542" s="68">
        <v>0</v>
      </c>
      <c r="N542" s="68" t="s">
        <v>67</v>
      </c>
      <c r="O542" s="68">
        <v>0</v>
      </c>
      <c r="P542" s="68" t="s">
        <v>68</v>
      </c>
      <c r="Q542" s="68" t="s">
        <v>68</v>
      </c>
      <c r="R542" s="64"/>
      <c r="S542" s="65"/>
    </row>
    <row r="543" spans="2:19" x14ac:dyDescent="0.25">
      <c r="B543" s="64" t="s">
        <v>256</v>
      </c>
      <c r="C543" s="65" t="s">
        <v>912</v>
      </c>
      <c r="D543" s="66" t="s">
        <v>64</v>
      </c>
      <c r="E543" s="66" t="s">
        <v>65</v>
      </c>
      <c r="F543" s="67">
        <v>1855440880511</v>
      </c>
      <c r="G543" s="66" t="s">
        <v>64</v>
      </c>
      <c r="H543" s="66" t="s">
        <v>64</v>
      </c>
      <c r="I543" s="66" t="s">
        <v>66</v>
      </c>
      <c r="J543" s="66" t="s">
        <v>66</v>
      </c>
      <c r="K543" s="68">
        <v>0</v>
      </c>
      <c r="L543" s="68">
        <v>0</v>
      </c>
      <c r="M543" s="68">
        <v>0</v>
      </c>
      <c r="N543" s="68" t="s">
        <v>67</v>
      </c>
      <c r="O543" s="68">
        <v>0</v>
      </c>
      <c r="P543" s="68" t="s">
        <v>68</v>
      </c>
      <c r="Q543" s="68" t="s">
        <v>68</v>
      </c>
      <c r="R543" s="64"/>
      <c r="S543" s="65"/>
    </row>
    <row r="544" spans="2:19" x14ac:dyDescent="0.25">
      <c r="B544" s="64" t="s">
        <v>913</v>
      </c>
      <c r="C544" s="65" t="s">
        <v>914</v>
      </c>
      <c r="D544" s="66" t="s">
        <v>65</v>
      </c>
      <c r="E544" s="66" t="s">
        <v>64</v>
      </c>
      <c r="F544" s="67">
        <v>2527717610101</v>
      </c>
      <c r="G544" s="66" t="s">
        <v>64</v>
      </c>
      <c r="H544" s="66" t="s">
        <v>64</v>
      </c>
      <c r="I544" s="66" t="s">
        <v>66</v>
      </c>
      <c r="J544" s="66" t="s">
        <v>66</v>
      </c>
      <c r="K544" s="68">
        <v>0</v>
      </c>
      <c r="L544" s="68">
        <v>0</v>
      </c>
      <c r="M544" s="68">
        <v>0</v>
      </c>
      <c r="N544" s="68" t="s">
        <v>67</v>
      </c>
      <c r="O544" s="68">
        <v>0</v>
      </c>
      <c r="P544" s="68" t="s">
        <v>68</v>
      </c>
      <c r="Q544" s="68" t="s">
        <v>68</v>
      </c>
      <c r="R544" s="64"/>
      <c r="S544" s="65"/>
    </row>
    <row r="545" spans="2:19" x14ac:dyDescent="0.25">
      <c r="B545" s="64" t="s">
        <v>288</v>
      </c>
      <c r="C545" s="65" t="s">
        <v>915</v>
      </c>
      <c r="D545" s="66" t="s">
        <v>64</v>
      </c>
      <c r="E545" s="66" t="s">
        <v>65</v>
      </c>
      <c r="F545" s="67">
        <v>1857062151901</v>
      </c>
      <c r="G545" s="66" t="s">
        <v>64</v>
      </c>
      <c r="H545" s="66" t="s">
        <v>64</v>
      </c>
      <c r="I545" s="66" t="s">
        <v>66</v>
      </c>
      <c r="J545" s="66" t="s">
        <v>66</v>
      </c>
      <c r="K545" s="68">
        <v>0</v>
      </c>
      <c r="L545" s="68">
        <v>0</v>
      </c>
      <c r="M545" s="68">
        <v>0</v>
      </c>
      <c r="N545" s="68" t="s">
        <v>67</v>
      </c>
      <c r="O545" s="68">
        <v>0</v>
      </c>
      <c r="P545" s="68" t="s">
        <v>68</v>
      </c>
      <c r="Q545" s="68" t="s">
        <v>68</v>
      </c>
      <c r="R545" s="64"/>
      <c r="S545" s="65"/>
    </row>
    <row r="546" spans="2:19" x14ac:dyDescent="0.25">
      <c r="B546" s="64" t="s">
        <v>916</v>
      </c>
      <c r="C546" s="65" t="s">
        <v>917</v>
      </c>
      <c r="D546" s="66" t="s">
        <v>64</v>
      </c>
      <c r="E546" s="66" t="s">
        <v>65</v>
      </c>
      <c r="F546" s="67">
        <v>2351671500506</v>
      </c>
      <c r="G546" s="66" t="s">
        <v>64</v>
      </c>
      <c r="H546" s="66" t="s">
        <v>64</v>
      </c>
      <c r="I546" s="66" t="s">
        <v>66</v>
      </c>
      <c r="J546" s="66" t="s">
        <v>66</v>
      </c>
      <c r="K546" s="68">
        <v>0</v>
      </c>
      <c r="L546" s="68">
        <v>0</v>
      </c>
      <c r="M546" s="68">
        <v>0</v>
      </c>
      <c r="N546" s="68" t="s">
        <v>67</v>
      </c>
      <c r="O546" s="68">
        <v>0</v>
      </c>
      <c r="P546" s="68" t="s">
        <v>68</v>
      </c>
      <c r="Q546" s="68" t="s">
        <v>68</v>
      </c>
      <c r="R546" s="64"/>
      <c r="S546" s="65"/>
    </row>
    <row r="547" spans="2:19" x14ac:dyDescent="0.25">
      <c r="B547" s="64" t="s">
        <v>696</v>
      </c>
      <c r="C547" s="65" t="s">
        <v>918</v>
      </c>
      <c r="D547" s="66" t="s">
        <v>65</v>
      </c>
      <c r="E547" s="66" t="s">
        <v>64</v>
      </c>
      <c r="F547" s="67">
        <v>1712132700108</v>
      </c>
      <c r="G547" s="66" t="s">
        <v>64</v>
      </c>
      <c r="H547" s="66" t="s">
        <v>64</v>
      </c>
      <c r="I547" s="66" t="s">
        <v>66</v>
      </c>
      <c r="J547" s="66" t="s">
        <v>66</v>
      </c>
      <c r="K547" s="68">
        <v>0</v>
      </c>
      <c r="L547" s="68">
        <v>0</v>
      </c>
      <c r="M547" s="68">
        <v>0</v>
      </c>
      <c r="N547" s="68" t="s">
        <v>67</v>
      </c>
      <c r="O547" s="68">
        <v>0</v>
      </c>
      <c r="P547" s="68" t="s">
        <v>68</v>
      </c>
      <c r="Q547" s="68" t="s">
        <v>68</v>
      </c>
      <c r="R547" s="64"/>
      <c r="S547" s="65"/>
    </row>
    <row r="548" spans="2:19" x14ac:dyDescent="0.25">
      <c r="B548" s="64" t="s">
        <v>724</v>
      </c>
      <c r="C548" s="65" t="s">
        <v>919</v>
      </c>
      <c r="D548" s="66" t="s">
        <v>65</v>
      </c>
      <c r="E548" s="66" t="s">
        <v>64</v>
      </c>
      <c r="F548" s="67">
        <v>2206259130101</v>
      </c>
      <c r="G548" s="66" t="s">
        <v>64</v>
      </c>
      <c r="H548" s="66" t="s">
        <v>64</v>
      </c>
      <c r="I548" s="66" t="s">
        <v>66</v>
      </c>
      <c r="J548" s="66" t="s">
        <v>66</v>
      </c>
      <c r="K548" s="68">
        <v>0</v>
      </c>
      <c r="L548" s="68">
        <v>0</v>
      </c>
      <c r="M548" s="68">
        <v>0</v>
      </c>
      <c r="N548" s="68" t="s">
        <v>67</v>
      </c>
      <c r="O548" s="68">
        <v>0</v>
      </c>
      <c r="P548" s="68" t="s">
        <v>68</v>
      </c>
      <c r="Q548" s="68" t="s">
        <v>68</v>
      </c>
      <c r="R548" s="64"/>
      <c r="S548" s="65"/>
    </row>
    <row r="549" spans="2:19" x14ac:dyDescent="0.25">
      <c r="B549" s="64" t="s">
        <v>920</v>
      </c>
      <c r="C549" s="65" t="s">
        <v>921</v>
      </c>
      <c r="D549" s="66" t="s">
        <v>64</v>
      </c>
      <c r="E549" s="66" t="s">
        <v>65</v>
      </c>
      <c r="F549" s="67">
        <v>2186445151609</v>
      </c>
      <c r="G549" s="66" t="s">
        <v>64</v>
      </c>
      <c r="H549" s="66" t="s">
        <v>64</v>
      </c>
      <c r="I549" s="66" t="s">
        <v>66</v>
      </c>
      <c r="J549" s="66" t="s">
        <v>66</v>
      </c>
      <c r="K549" s="68" t="s">
        <v>67</v>
      </c>
      <c r="L549" s="68">
        <v>0</v>
      </c>
      <c r="M549" s="68">
        <v>0</v>
      </c>
      <c r="N549" s="68">
        <v>0</v>
      </c>
      <c r="O549" s="68">
        <v>0</v>
      </c>
      <c r="P549" s="68" t="s">
        <v>68</v>
      </c>
      <c r="Q549" s="68" t="s">
        <v>68</v>
      </c>
      <c r="R549" s="64"/>
      <c r="S549" s="65"/>
    </row>
    <row r="550" spans="2:19" x14ac:dyDescent="0.25">
      <c r="B550" s="64" t="s">
        <v>256</v>
      </c>
      <c r="C550" s="65" t="s">
        <v>754</v>
      </c>
      <c r="D550" s="66" t="s">
        <v>64</v>
      </c>
      <c r="E550" s="66" t="s">
        <v>65</v>
      </c>
      <c r="F550" s="67">
        <v>2232000260710</v>
      </c>
      <c r="G550" s="66" t="s">
        <v>64</v>
      </c>
      <c r="H550" s="66" t="s">
        <v>64</v>
      </c>
      <c r="I550" s="66" t="s">
        <v>66</v>
      </c>
      <c r="J550" s="66" t="s">
        <v>66</v>
      </c>
      <c r="K550" s="68">
        <v>0</v>
      </c>
      <c r="L550" s="68">
        <v>0</v>
      </c>
      <c r="M550" s="68">
        <v>0</v>
      </c>
      <c r="N550" s="68" t="s">
        <v>67</v>
      </c>
      <c r="O550" s="68">
        <v>0</v>
      </c>
      <c r="P550" s="68" t="s">
        <v>68</v>
      </c>
      <c r="Q550" s="68" t="s">
        <v>68</v>
      </c>
      <c r="R550" s="64"/>
      <c r="S550" s="65"/>
    </row>
    <row r="551" spans="2:19" x14ac:dyDescent="0.25">
      <c r="B551" s="64" t="s">
        <v>243</v>
      </c>
      <c r="C551" s="65" t="s">
        <v>922</v>
      </c>
      <c r="D551" s="66" t="s">
        <v>64</v>
      </c>
      <c r="E551" s="66" t="s">
        <v>65</v>
      </c>
      <c r="F551" s="67">
        <v>2523755210101</v>
      </c>
      <c r="G551" s="66" t="s">
        <v>64</v>
      </c>
      <c r="H551" s="66" t="s">
        <v>64</v>
      </c>
      <c r="I551" s="66" t="s">
        <v>66</v>
      </c>
      <c r="J551" s="66" t="s">
        <v>66</v>
      </c>
      <c r="K551" s="68">
        <v>0</v>
      </c>
      <c r="L551" s="68">
        <v>0</v>
      </c>
      <c r="M551" s="68">
        <v>0</v>
      </c>
      <c r="N551" s="68" t="s">
        <v>67</v>
      </c>
      <c r="O551" s="68">
        <v>0</v>
      </c>
      <c r="P551" s="68" t="s">
        <v>68</v>
      </c>
      <c r="Q551" s="68" t="s">
        <v>68</v>
      </c>
      <c r="R551" s="64"/>
      <c r="S551" s="65"/>
    </row>
    <row r="552" spans="2:19" x14ac:dyDescent="0.25">
      <c r="B552" s="64" t="s">
        <v>923</v>
      </c>
      <c r="C552" s="65" t="s">
        <v>924</v>
      </c>
      <c r="D552" s="66" t="s">
        <v>65</v>
      </c>
      <c r="E552" s="66" t="s">
        <v>64</v>
      </c>
      <c r="F552" s="67">
        <v>2206259051101</v>
      </c>
      <c r="G552" s="66" t="s">
        <v>64</v>
      </c>
      <c r="H552" s="66" t="s">
        <v>64</v>
      </c>
      <c r="I552" s="66" t="s">
        <v>66</v>
      </c>
      <c r="J552" s="66" t="s">
        <v>66</v>
      </c>
      <c r="K552" s="68">
        <v>0</v>
      </c>
      <c r="L552" s="68">
        <v>0</v>
      </c>
      <c r="M552" s="68">
        <v>0</v>
      </c>
      <c r="N552" s="68" t="s">
        <v>67</v>
      </c>
      <c r="O552" s="68">
        <v>0</v>
      </c>
      <c r="P552" s="68" t="s">
        <v>68</v>
      </c>
      <c r="Q552" s="68" t="s">
        <v>68</v>
      </c>
      <c r="R552" s="64"/>
      <c r="S552" s="65"/>
    </row>
    <row r="553" spans="2:19" x14ac:dyDescent="0.25">
      <c r="B553" s="64" t="s">
        <v>673</v>
      </c>
      <c r="C553" s="65" t="s">
        <v>925</v>
      </c>
      <c r="D553" s="66" t="s">
        <v>65</v>
      </c>
      <c r="E553" s="66" t="s">
        <v>64</v>
      </c>
      <c r="F553" s="67">
        <v>2349328800101</v>
      </c>
      <c r="G553" s="66" t="s">
        <v>64</v>
      </c>
      <c r="H553" s="66" t="s">
        <v>64</v>
      </c>
      <c r="I553" s="66" t="s">
        <v>66</v>
      </c>
      <c r="J553" s="66" t="s">
        <v>66</v>
      </c>
      <c r="K553" s="68">
        <v>0</v>
      </c>
      <c r="L553" s="68">
        <v>0</v>
      </c>
      <c r="M553" s="68">
        <v>0</v>
      </c>
      <c r="N553" s="68" t="s">
        <v>67</v>
      </c>
      <c r="O553" s="68">
        <v>0</v>
      </c>
      <c r="P553" s="68" t="s">
        <v>68</v>
      </c>
      <c r="Q553" s="68" t="s">
        <v>68</v>
      </c>
      <c r="R553" s="64"/>
      <c r="S553" s="65"/>
    </row>
    <row r="554" spans="2:19" x14ac:dyDescent="0.25">
      <c r="B554" s="64" t="s">
        <v>926</v>
      </c>
      <c r="C554" s="65" t="s">
        <v>647</v>
      </c>
      <c r="D554" s="66" t="s">
        <v>65</v>
      </c>
      <c r="E554" s="66" t="s">
        <v>64</v>
      </c>
      <c r="F554" s="67">
        <v>2690522830101</v>
      </c>
      <c r="G554" s="66" t="s">
        <v>64</v>
      </c>
      <c r="H554" s="66" t="s">
        <v>64</v>
      </c>
      <c r="I554" s="66" t="s">
        <v>66</v>
      </c>
      <c r="J554" s="66" t="s">
        <v>66</v>
      </c>
      <c r="K554" s="68">
        <v>0</v>
      </c>
      <c r="L554" s="68">
        <v>0</v>
      </c>
      <c r="M554" s="68">
        <v>0</v>
      </c>
      <c r="N554" s="68" t="s">
        <v>67</v>
      </c>
      <c r="O554" s="68">
        <v>0</v>
      </c>
      <c r="P554" s="68" t="s">
        <v>68</v>
      </c>
      <c r="Q554" s="68" t="s">
        <v>68</v>
      </c>
      <c r="R554" s="64"/>
      <c r="S554" s="65"/>
    </row>
    <row r="555" spans="2:19" x14ac:dyDescent="0.25">
      <c r="B555" s="64" t="s">
        <v>290</v>
      </c>
      <c r="C555" s="65" t="s">
        <v>927</v>
      </c>
      <c r="D555" s="66" t="s">
        <v>64</v>
      </c>
      <c r="E555" s="66" t="s">
        <v>65</v>
      </c>
      <c r="F555" s="67">
        <v>2259198180101</v>
      </c>
      <c r="G555" s="66" t="s">
        <v>64</v>
      </c>
      <c r="H555" s="66" t="s">
        <v>64</v>
      </c>
      <c r="I555" s="66" t="s">
        <v>66</v>
      </c>
      <c r="J555" s="66" t="s">
        <v>66</v>
      </c>
      <c r="K555" s="68">
        <v>0</v>
      </c>
      <c r="L555" s="68">
        <v>0</v>
      </c>
      <c r="M555" s="68">
        <v>0</v>
      </c>
      <c r="N555" s="68" t="s">
        <v>67</v>
      </c>
      <c r="O555" s="68">
        <v>0</v>
      </c>
      <c r="P555" s="68" t="s">
        <v>68</v>
      </c>
      <c r="Q555" s="68" t="s">
        <v>68</v>
      </c>
      <c r="R555" s="64"/>
      <c r="S555" s="65"/>
    </row>
    <row r="556" spans="2:19" x14ac:dyDescent="0.25">
      <c r="B556" s="64" t="s">
        <v>928</v>
      </c>
      <c r="C556" s="65" t="s">
        <v>929</v>
      </c>
      <c r="D556" s="66" t="s">
        <v>64</v>
      </c>
      <c r="E556" s="66" t="s">
        <v>65</v>
      </c>
      <c r="F556" s="67">
        <v>2455933302201</v>
      </c>
      <c r="G556" s="66" t="s">
        <v>64</v>
      </c>
      <c r="H556" s="66" t="s">
        <v>64</v>
      </c>
      <c r="I556" s="66" t="s">
        <v>66</v>
      </c>
      <c r="J556" s="66" t="s">
        <v>66</v>
      </c>
      <c r="K556" s="68">
        <v>0</v>
      </c>
      <c r="L556" s="68">
        <v>0</v>
      </c>
      <c r="M556" s="68">
        <v>0</v>
      </c>
      <c r="N556" s="68" t="s">
        <v>67</v>
      </c>
      <c r="O556" s="68">
        <v>0</v>
      </c>
      <c r="P556" s="68" t="s">
        <v>68</v>
      </c>
      <c r="Q556" s="68" t="s">
        <v>68</v>
      </c>
      <c r="R556" s="64"/>
      <c r="S556" s="65"/>
    </row>
    <row r="557" spans="2:19" x14ac:dyDescent="0.25">
      <c r="B557" s="64" t="s">
        <v>225</v>
      </c>
      <c r="C557" s="65" t="s">
        <v>271</v>
      </c>
      <c r="D557" s="66" t="s">
        <v>64</v>
      </c>
      <c r="E557" s="66" t="s">
        <v>65</v>
      </c>
      <c r="F557" s="67">
        <v>2390167931601</v>
      </c>
      <c r="G557" s="66" t="s">
        <v>64</v>
      </c>
      <c r="H557" s="66" t="s">
        <v>64</v>
      </c>
      <c r="I557" s="66" t="s">
        <v>66</v>
      </c>
      <c r="J557" s="66" t="s">
        <v>66</v>
      </c>
      <c r="K557" s="68" t="s">
        <v>67</v>
      </c>
      <c r="L557" s="68">
        <v>0</v>
      </c>
      <c r="M557" s="68">
        <v>0</v>
      </c>
      <c r="N557" s="68">
        <v>0</v>
      </c>
      <c r="O557" s="68">
        <v>0</v>
      </c>
      <c r="P557" s="68" t="s">
        <v>68</v>
      </c>
      <c r="Q557" s="68" t="s">
        <v>68</v>
      </c>
      <c r="R557" s="64"/>
      <c r="S557" s="65"/>
    </row>
    <row r="558" spans="2:19" x14ac:dyDescent="0.25">
      <c r="B558" s="64" t="s">
        <v>239</v>
      </c>
      <c r="C558" s="65" t="s">
        <v>930</v>
      </c>
      <c r="D558" s="66" t="s">
        <v>64</v>
      </c>
      <c r="E558" s="66" t="s">
        <v>65</v>
      </c>
      <c r="F558" s="67">
        <v>1836519600116</v>
      </c>
      <c r="G558" s="66" t="s">
        <v>64</v>
      </c>
      <c r="H558" s="66" t="s">
        <v>64</v>
      </c>
      <c r="I558" s="66" t="s">
        <v>66</v>
      </c>
      <c r="J558" s="66" t="s">
        <v>66</v>
      </c>
      <c r="K558" s="68">
        <v>0</v>
      </c>
      <c r="L558" s="68">
        <v>0</v>
      </c>
      <c r="M558" s="68">
        <v>0</v>
      </c>
      <c r="N558" s="68" t="s">
        <v>67</v>
      </c>
      <c r="O558" s="68">
        <v>0</v>
      </c>
      <c r="P558" s="68" t="s">
        <v>68</v>
      </c>
      <c r="Q558" s="68" t="s">
        <v>68</v>
      </c>
      <c r="R558" s="64"/>
      <c r="S558" s="65"/>
    </row>
    <row r="559" spans="2:19" x14ac:dyDescent="0.25">
      <c r="B559" s="64" t="s">
        <v>931</v>
      </c>
      <c r="C559" s="65" t="s">
        <v>932</v>
      </c>
      <c r="D559" s="66" t="s">
        <v>65</v>
      </c>
      <c r="E559" s="66" t="s">
        <v>64</v>
      </c>
      <c r="F559" s="67">
        <v>2451047550101</v>
      </c>
      <c r="G559" s="66" t="s">
        <v>64</v>
      </c>
      <c r="H559" s="66" t="s">
        <v>64</v>
      </c>
      <c r="I559" s="66" t="s">
        <v>66</v>
      </c>
      <c r="J559" s="66" t="s">
        <v>66</v>
      </c>
      <c r="K559" s="68">
        <v>0</v>
      </c>
      <c r="L559" s="68">
        <v>0</v>
      </c>
      <c r="M559" s="68">
        <v>0</v>
      </c>
      <c r="N559" s="68" t="s">
        <v>67</v>
      </c>
      <c r="O559" s="68">
        <v>0</v>
      </c>
      <c r="P559" s="68" t="s">
        <v>68</v>
      </c>
      <c r="Q559" s="68" t="s">
        <v>68</v>
      </c>
      <c r="R559" s="64"/>
      <c r="S559" s="65"/>
    </row>
    <row r="560" spans="2:19" x14ac:dyDescent="0.25">
      <c r="B560" s="64" t="s">
        <v>933</v>
      </c>
      <c r="C560" s="65" t="s">
        <v>709</v>
      </c>
      <c r="D560" s="66" t="s">
        <v>65</v>
      </c>
      <c r="E560" s="66" t="s">
        <v>64</v>
      </c>
      <c r="F560" s="67">
        <v>2454937780101</v>
      </c>
      <c r="G560" s="66" t="s">
        <v>64</v>
      </c>
      <c r="H560" s="66" t="s">
        <v>64</v>
      </c>
      <c r="I560" s="66" t="s">
        <v>66</v>
      </c>
      <c r="J560" s="66" t="s">
        <v>66</v>
      </c>
      <c r="K560" s="68">
        <v>0</v>
      </c>
      <c r="L560" s="68">
        <v>0</v>
      </c>
      <c r="M560" s="68">
        <v>0</v>
      </c>
      <c r="N560" s="68" t="s">
        <v>67</v>
      </c>
      <c r="O560" s="68">
        <v>0</v>
      </c>
      <c r="P560" s="68" t="s">
        <v>68</v>
      </c>
      <c r="Q560" s="68" t="s">
        <v>68</v>
      </c>
      <c r="R560" s="64"/>
      <c r="S560" s="65"/>
    </row>
    <row r="561" spans="2:19" x14ac:dyDescent="0.25">
      <c r="B561" s="64" t="s">
        <v>749</v>
      </c>
      <c r="C561" s="65" t="s">
        <v>741</v>
      </c>
      <c r="D561" s="66" t="s">
        <v>64</v>
      </c>
      <c r="E561" s="66" t="s">
        <v>65</v>
      </c>
      <c r="F561" s="67">
        <v>1936922280101</v>
      </c>
      <c r="G561" s="66" t="s">
        <v>64</v>
      </c>
      <c r="H561" s="66" t="s">
        <v>64</v>
      </c>
      <c r="I561" s="66" t="s">
        <v>66</v>
      </c>
      <c r="J561" s="66" t="s">
        <v>66</v>
      </c>
      <c r="K561" s="68">
        <v>0</v>
      </c>
      <c r="L561" s="68">
        <v>0</v>
      </c>
      <c r="M561" s="68">
        <v>0</v>
      </c>
      <c r="N561" s="68" t="s">
        <v>67</v>
      </c>
      <c r="O561" s="68">
        <v>0</v>
      </c>
      <c r="P561" s="68" t="s">
        <v>68</v>
      </c>
      <c r="Q561" s="68" t="s">
        <v>68</v>
      </c>
      <c r="R561" s="64"/>
      <c r="S561" s="65"/>
    </row>
    <row r="562" spans="2:19" x14ac:dyDescent="0.25">
      <c r="B562" s="64" t="s">
        <v>791</v>
      </c>
      <c r="C562" s="65" t="s">
        <v>934</v>
      </c>
      <c r="D562" s="66" t="s">
        <v>64</v>
      </c>
      <c r="E562" s="66" t="s">
        <v>65</v>
      </c>
      <c r="F562" s="67">
        <v>2226653510101</v>
      </c>
      <c r="G562" s="66" t="s">
        <v>64</v>
      </c>
      <c r="H562" s="66" t="s">
        <v>64</v>
      </c>
      <c r="I562" s="66" t="s">
        <v>66</v>
      </c>
      <c r="J562" s="66" t="s">
        <v>66</v>
      </c>
      <c r="K562" s="68">
        <v>0</v>
      </c>
      <c r="L562" s="68">
        <v>0</v>
      </c>
      <c r="M562" s="68">
        <v>0</v>
      </c>
      <c r="N562" s="68" t="s">
        <v>67</v>
      </c>
      <c r="O562" s="68">
        <v>0</v>
      </c>
      <c r="P562" s="68" t="s">
        <v>68</v>
      </c>
      <c r="Q562" s="68" t="s">
        <v>68</v>
      </c>
      <c r="R562" s="64"/>
      <c r="S562" s="65"/>
    </row>
    <row r="563" spans="2:19" x14ac:dyDescent="0.25">
      <c r="B563" s="64" t="s">
        <v>935</v>
      </c>
      <c r="C563" s="65" t="s">
        <v>806</v>
      </c>
      <c r="D563" s="66" t="s">
        <v>65</v>
      </c>
      <c r="E563" s="66" t="s">
        <v>64</v>
      </c>
      <c r="F563" s="67">
        <v>2442710030506</v>
      </c>
      <c r="G563" s="66" t="s">
        <v>64</v>
      </c>
      <c r="H563" s="66" t="s">
        <v>64</v>
      </c>
      <c r="I563" s="66" t="s">
        <v>66</v>
      </c>
      <c r="J563" s="66" t="s">
        <v>66</v>
      </c>
      <c r="K563" s="68">
        <v>0</v>
      </c>
      <c r="L563" s="68">
        <v>0</v>
      </c>
      <c r="M563" s="68">
        <v>0</v>
      </c>
      <c r="N563" s="68" t="s">
        <v>67</v>
      </c>
      <c r="O563" s="68">
        <v>0</v>
      </c>
      <c r="P563" s="68" t="s">
        <v>68</v>
      </c>
      <c r="Q563" s="68" t="s">
        <v>68</v>
      </c>
      <c r="R563" s="64"/>
      <c r="S563" s="65"/>
    </row>
    <row r="564" spans="2:19" x14ac:dyDescent="0.25">
      <c r="B564" s="64" t="s">
        <v>936</v>
      </c>
      <c r="C564" s="65" t="s">
        <v>693</v>
      </c>
      <c r="D564" s="66" t="s">
        <v>65</v>
      </c>
      <c r="E564" s="66" t="s">
        <v>64</v>
      </c>
      <c r="F564" s="67">
        <v>2433819050501</v>
      </c>
      <c r="G564" s="66" t="s">
        <v>64</v>
      </c>
      <c r="H564" s="66" t="s">
        <v>64</v>
      </c>
      <c r="I564" s="66" t="s">
        <v>66</v>
      </c>
      <c r="J564" s="66" t="s">
        <v>66</v>
      </c>
      <c r="K564" s="68">
        <v>0</v>
      </c>
      <c r="L564" s="68">
        <v>0</v>
      </c>
      <c r="M564" s="68">
        <v>0</v>
      </c>
      <c r="N564" s="68" t="s">
        <v>67</v>
      </c>
      <c r="O564" s="68">
        <v>0</v>
      </c>
      <c r="P564" s="68" t="s">
        <v>68</v>
      </c>
      <c r="Q564" s="68" t="s">
        <v>68</v>
      </c>
      <c r="R564" s="64"/>
      <c r="S564" s="65"/>
    </row>
    <row r="565" spans="2:19" x14ac:dyDescent="0.25">
      <c r="B565" s="64" t="s">
        <v>937</v>
      </c>
      <c r="C565" s="65" t="s">
        <v>788</v>
      </c>
      <c r="D565" s="66" t="s">
        <v>64</v>
      </c>
      <c r="E565" s="66" t="s">
        <v>65</v>
      </c>
      <c r="F565" s="67">
        <v>2709181750601</v>
      </c>
      <c r="G565" s="66" t="s">
        <v>64</v>
      </c>
      <c r="H565" s="66" t="s">
        <v>64</v>
      </c>
      <c r="I565" s="66" t="s">
        <v>66</v>
      </c>
      <c r="J565" s="66" t="s">
        <v>66</v>
      </c>
      <c r="K565" s="68">
        <v>0</v>
      </c>
      <c r="L565" s="68">
        <v>0</v>
      </c>
      <c r="M565" s="68">
        <v>0</v>
      </c>
      <c r="N565" s="68" t="s">
        <v>67</v>
      </c>
      <c r="O565" s="68">
        <v>0</v>
      </c>
      <c r="P565" s="68" t="s">
        <v>68</v>
      </c>
      <c r="Q565" s="68" t="s">
        <v>68</v>
      </c>
      <c r="R565" s="64"/>
      <c r="S565" s="65"/>
    </row>
    <row r="566" spans="2:19" x14ac:dyDescent="0.25">
      <c r="B566" s="64" t="s">
        <v>938</v>
      </c>
      <c r="C566" s="65" t="s">
        <v>865</v>
      </c>
      <c r="D566" s="66" t="s">
        <v>65</v>
      </c>
      <c r="E566" s="66" t="s">
        <v>64</v>
      </c>
      <c r="F566" s="67">
        <v>2097445100501</v>
      </c>
      <c r="G566" s="66" t="s">
        <v>64</v>
      </c>
      <c r="H566" s="66" t="s">
        <v>64</v>
      </c>
      <c r="I566" s="66" t="s">
        <v>66</v>
      </c>
      <c r="J566" s="66" t="s">
        <v>66</v>
      </c>
      <c r="K566" s="68">
        <v>0</v>
      </c>
      <c r="L566" s="68">
        <v>0</v>
      </c>
      <c r="M566" s="68">
        <v>0</v>
      </c>
      <c r="N566" s="68" t="s">
        <v>67</v>
      </c>
      <c r="O566" s="68">
        <v>0</v>
      </c>
      <c r="P566" s="68" t="s">
        <v>68</v>
      </c>
      <c r="Q566" s="68" t="s">
        <v>68</v>
      </c>
      <c r="R566" s="64"/>
      <c r="S566" s="65"/>
    </row>
    <row r="567" spans="2:19" x14ac:dyDescent="0.25">
      <c r="B567" s="64" t="s">
        <v>939</v>
      </c>
      <c r="C567" s="65" t="s">
        <v>940</v>
      </c>
      <c r="D567" s="66" t="s">
        <v>65</v>
      </c>
      <c r="E567" s="66" t="s">
        <v>64</v>
      </c>
      <c r="F567" s="67">
        <v>1665141440701</v>
      </c>
      <c r="G567" s="66" t="s">
        <v>64</v>
      </c>
      <c r="H567" s="66" t="s">
        <v>64</v>
      </c>
      <c r="I567" s="66" t="s">
        <v>66</v>
      </c>
      <c r="J567" s="66" t="s">
        <v>66</v>
      </c>
      <c r="K567" s="68">
        <v>0</v>
      </c>
      <c r="L567" s="68">
        <v>0</v>
      </c>
      <c r="M567" s="68">
        <v>0</v>
      </c>
      <c r="N567" s="68" t="s">
        <v>67</v>
      </c>
      <c r="O567" s="68">
        <v>0</v>
      </c>
      <c r="P567" s="68" t="s">
        <v>68</v>
      </c>
      <c r="Q567" s="68" t="s">
        <v>68</v>
      </c>
      <c r="R567" s="64"/>
      <c r="S567" s="65"/>
    </row>
    <row r="568" spans="2:19" x14ac:dyDescent="0.25">
      <c r="B568" s="64" t="s">
        <v>814</v>
      </c>
      <c r="C568" s="65" t="s">
        <v>751</v>
      </c>
      <c r="D568" s="66" t="s">
        <v>65</v>
      </c>
      <c r="E568" s="66" t="s">
        <v>64</v>
      </c>
      <c r="F568" s="67">
        <v>2547536390101</v>
      </c>
      <c r="G568" s="66" t="s">
        <v>64</v>
      </c>
      <c r="H568" s="66" t="s">
        <v>64</v>
      </c>
      <c r="I568" s="66" t="s">
        <v>66</v>
      </c>
      <c r="J568" s="66" t="s">
        <v>66</v>
      </c>
      <c r="K568" s="68">
        <v>0</v>
      </c>
      <c r="L568" s="68">
        <v>0</v>
      </c>
      <c r="M568" s="68">
        <v>0</v>
      </c>
      <c r="N568" s="68" t="s">
        <v>67</v>
      </c>
      <c r="O568" s="68">
        <v>0</v>
      </c>
      <c r="P568" s="68" t="s">
        <v>68</v>
      </c>
      <c r="Q568" s="68" t="s">
        <v>68</v>
      </c>
      <c r="R568" s="64"/>
      <c r="S568" s="65"/>
    </row>
    <row r="569" spans="2:19" x14ac:dyDescent="0.25">
      <c r="B569" s="64" t="s">
        <v>698</v>
      </c>
      <c r="C569" s="65" t="s">
        <v>941</v>
      </c>
      <c r="D569" s="66" t="s">
        <v>64</v>
      </c>
      <c r="E569" s="66" t="s">
        <v>65</v>
      </c>
      <c r="F569" s="67">
        <v>2446253441503</v>
      </c>
      <c r="G569" s="66" t="s">
        <v>64</v>
      </c>
      <c r="H569" s="66" t="s">
        <v>64</v>
      </c>
      <c r="I569" s="66" t="s">
        <v>66</v>
      </c>
      <c r="J569" s="66" t="s">
        <v>66</v>
      </c>
      <c r="K569" s="68" t="s">
        <v>67</v>
      </c>
      <c r="L569" s="68">
        <v>0</v>
      </c>
      <c r="M569" s="68">
        <v>0</v>
      </c>
      <c r="N569" s="68">
        <v>0</v>
      </c>
      <c r="O569" s="68">
        <v>0</v>
      </c>
      <c r="P569" s="68" t="s">
        <v>68</v>
      </c>
      <c r="Q569" s="68" t="s">
        <v>68</v>
      </c>
      <c r="R569" s="64"/>
      <c r="S569" s="65"/>
    </row>
    <row r="570" spans="2:19" x14ac:dyDescent="0.25">
      <c r="B570" s="64" t="s">
        <v>673</v>
      </c>
      <c r="C570" s="65" t="s">
        <v>942</v>
      </c>
      <c r="D570" s="66" t="s">
        <v>65</v>
      </c>
      <c r="E570" s="66" t="s">
        <v>64</v>
      </c>
      <c r="F570" s="67">
        <v>2330583380101</v>
      </c>
      <c r="G570" s="66" t="s">
        <v>64</v>
      </c>
      <c r="H570" s="66" t="s">
        <v>64</v>
      </c>
      <c r="I570" s="66" t="s">
        <v>66</v>
      </c>
      <c r="J570" s="66" t="s">
        <v>66</v>
      </c>
      <c r="K570" s="68">
        <v>0</v>
      </c>
      <c r="L570" s="68">
        <v>0</v>
      </c>
      <c r="M570" s="68">
        <v>0</v>
      </c>
      <c r="N570" s="68" t="s">
        <v>67</v>
      </c>
      <c r="O570" s="68">
        <v>0</v>
      </c>
      <c r="P570" s="68" t="s">
        <v>68</v>
      </c>
      <c r="Q570" s="68" t="s">
        <v>68</v>
      </c>
      <c r="R570" s="64"/>
      <c r="S570" s="65"/>
    </row>
    <row r="571" spans="2:19" x14ac:dyDescent="0.25">
      <c r="B571" s="64" t="s">
        <v>282</v>
      </c>
      <c r="C571" s="65" t="s">
        <v>943</v>
      </c>
      <c r="D571" s="66" t="s">
        <v>64</v>
      </c>
      <c r="E571" s="66" t="s">
        <v>65</v>
      </c>
      <c r="F571" s="67">
        <v>2415823340101</v>
      </c>
      <c r="G571" s="66" t="s">
        <v>64</v>
      </c>
      <c r="H571" s="66" t="s">
        <v>64</v>
      </c>
      <c r="I571" s="66" t="s">
        <v>66</v>
      </c>
      <c r="J571" s="66" t="s">
        <v>66</v>
      </c>
      <c r="K571" s="68">
        <v>0</v>
      </c>
      <c r="L571" s="68">
        <v>0</v>
      </c>
      <c r="M571" s="68">
        <v>0</v>
      </c>
      <c r="N571" s="68" t="s">
        <v>67</v>
      </c>
      <c r="O571" s="68">
        <v>0</v>
      </c>
      <c r="P571" s="68" t="s">
        <v>68</v>
      </c>
      <c r="Q571" s="68" t="s">
        <v>68</v>
      </c>
      <c r="R571" s="64"/>
      <c r="S571" s="65"/>
    </row>
    <row r="572" spans="2:19" x14ac:dyDescent="0.25">
      <c r="B572" s="64" t="s">
        <v>878</v>
      </c>
      <c r="C572" s="65" t="s">
        <v>665</v>
      </c>
      <c r="D572" s="66" t="s">
        <v>64</v>
      </c>
      <c r="E572" s="66" t="s">
        <v>65</v>
      </c>
      <c r="F572" s="67">
        <v>1948044880401</v>
      </c>
      <c r="G572" s="66" t="s">
        <v>64</v>
      </c>
      <c r="H572" s="66" t="s">
        <v>64</v>
      </c>
      <c r="I572" s="66" t="s">
        <v>66</v>
      </c>
      <c r="J572" s="66" t="s">
        <v>66</v>
      </c>
      <c r="K572" s="68">
        <v>0</v>
      </c>
      <c r="L572" s="68">
        <v>0</v>
      </c>
      <c r="M572" s="68">
        <v>0</v>
      </c>
      <c r="N572" s="68" t="s">
        <v>67</v>
      </c>
      <c r="O572" s="68">
        <v>0</v>
      </c>
      <c r="P572" s="68" t="s">
        <v>68</v>
      </c>
      <c r="Q572" s="68" t="s">
        <v>68</v>
      </c>
      <c r="R572" s="64"/>
      <c r="S572" s="65"/>
    </row>
    <row r="573" spans="2:19" x14ac:dyDescent="0.25">
      <c r="B573" s="64" t="s">
        <v>735</v>
      </c>
      <c r="C573" s="65" t="s">
        <v>846</v>
      </c>
      <c r="D573" s="66" t="s">
        <v>65</v>
      </c>
      <c r="E573" s="66" t="s">
        <v>64</v>
      </c>
      <c r="F573" s="67">
        <v>2873052440506</v>
      </c>
      <c r="G573" s="66" t="s">
        <v>64</v>
      </c>
      <c r="H573" s="66" t="s">
        <v>64</v>
      </c>
      <c r="I573" s="66" t="s">
        <v>66</v>
      </c>
      <c r="J573" s="66" t="s">
        <v>66</v>
      </c>
      <c r="K573" s="68">
        <v>0</v>
      </c>
      <c r="L573" s="68">
        <v>0</v>
      </c>
      <c r="M573" s="68">
        <v>0</v>
      </c>
      <c r="N573" s="68" t="s">
        <v>67</v>
      </c>
      <c r="O573" s="68">
        <v>0</v>
      </c>
      <c r="P573" s="68" t="s">
        <v>68</v>
      </c>
      <c r="Q573" s="68" t="s">
        <v>68</v>
      </c>
      <c r="R573" s="64"/>
      <c r="S573" s="65"/>
    </row>
    <row r="574" spans="2:19" x14ac:dyDescent="0.25">
      <c r="B574" s="64" t="s">
        <v>282</v>
      </c>
      <c r="C574" s="65" t="s">
        <v>686</v>
      </c>
      <c r="D574" s="66" t="s">
        <v>64</v>
      </c>
      <c r="E574" s="66" t="s">
        <v>65</v>
      </c>
      <c r="F574" s="67">
        <v>2350372140801</v>
      </c>
      <c r="G574" s="66" t="s">
        <v>64</v>
      </c>
      <c r="H574" s="66" t="s">
        <v>64</v>
      </c>
      <c r="I574" s="66" t="s">
        <v>66</v>
      </c>
      <c r="J574" s="66" t="s">
        <v>66</v>
      </c>
      <c r="K574" s="68">
        <v>0</v>
      </c>
      <c r="L574" s="68">
        <v>0</v>
      </c>
      <c r="M574" s="68">
        <v>0</v>
      </c>
      <c r="N574" s="68" t="s">
        <v>67</v>
      </c>
      <c r="O574" s="68">
        <v>0</v>
      </c>
      <c r="P574" s="68" t="s">
        <v>68</v>
      </c>
      <c r="Q574" s="68" t="s">
        <v>68</v>
      </c>
      <c r="R574" s="64"/>
      <c r="S574" s="65"/>
    </row>
    <row r="575" spans="2:19" x14ac:dyDescent="0.25">
      <c r="B575" s="64" t="s">
        <v>716</v>
      </c>
      <c r="C575" s="65" t="s">
        <v>733</v>
      </c>
      <c r="D575" s="66" t="s">
        <v>64</v>
      </c>
      <c r="E575" s="66" t="s">
        <v>65</v>
      </c>
      <c r="F575" s="67">
        <v>2520084050901</v>
      </c>
      <c r="G575" s="66" t="s">
        <v>64</v>
      </c>
      <c r="H575" s="66" t="s">
        <v>64</v>
      </c>
      <c r="I575" s="66" t="s">
        <v>66</v>
      </c>
      <c r="J575" s="66" t="s">
        <v>66</v>
      </c>
      <c r="K575" s="68">
        <v>0</v>
      </c>
      <c r="L575" s="68">
        <v>0</v>
      </c>
      <c r="M575" s="68">
        <v>0</v>
      </c>
      <c r="N575" s="68" t="s">
        <v>67</v>
      </c>
      <c r="O575" s="68">
        <v>0</v>
      </c>
      <c r="P575" s="68" t="s">
        <v>68</v>
      </c>
      <c r="Q575" s="68" t="s">
        <v>68</v>
      </c>
      <c r="R575" s="64"/>
      <c r="S575" s="65"/>
    </row>
    <row r="576" spans="2:19" x14ac:dyDescent="0.25">
      <c r="B576" s="64" t="s">
        <v>944</v>
      </c>
      <c r="C576" s="65" t="s">
        <v>686</v>
      </c>
      <c r="D576" s="66" t="s">
        <v>65</v>
      </c>
      <c r="E576" s="66" t="s">
        <v>64</v>
      </c>
      <c r="F576" s="67">
        <v>2228287300901</v>
      </c>
      <c r="G576" s="66" t="s">
        <v>64</v>
      </c>
      <c r="H576" s="66" t="s">
        <v>64</v>
      </c>
      <c r="I576" s="66" t="s">
        <v>66</v>
      </c>
      <c r="J576" s="66" t="s">
        <v>66</v>
      </c>
      <c r="K576" s="68">
        <v>0</v>
      </c>
      <c r="L576" s="68">
        <v>0</v>
      </c>
      <c r="M576" s="68">
        <v>0</v>
      </c>
      <c r="N576" s="68" t="s">
        <v>67</v>
      </c>
      <c r="O576" s="68">
        <v>0</v>
      </c>
      <c r="P576" s="68" t="s">
        <v>68</v>
      </c>
      <c r="Q576" s="68" t="s">
        <v>68</v>
      </c>
      <c r="R576" s="64"/>
      <c r="S576" s="65"/>
    </row>
    <row r="577" spans="2:19" x14ac:dyDescent="0.25">
      <c r="B577" s="64" t="s">
        <v>945</v>
      </c>
      <c r="C577" s="65" t="s">
        <v>867</v>
      </c>
      <c r="D577" s="66" t="s">
        <v>65</v>
      </c>
      <c r="E577" s="66" t="s">
        <v>64</v>
      </c>
      <c r="F577" s="67">
        <v>2523356860101</v>
      </c>
      <c r="G577" s="66" t="s">
        <v>64</v>
      </c>
      <c r="H577" s="66" t="s">
        <v>64</v>
      </c>
      <c r="I577" s="66" t="s">
        <v>66</v>
      </c>
      <c r="J577" s="66" t="s">
        <v>66</v>
      </c>
      <c r="K577" s="68">
        <v>0</v>
      </c>
      <c r="L577" s="68">
        <v>0</v>
      </c>
      <c r="M577" s="68">
        <v>0</v>
      </c>
      <c r="N577" s="68" t="s">
        <v>67</v>
      </c>
      <c r="O577" s="68">
        <v>0</v>
      </c>
      <c r="P577" s="68" t="s">
        <v>68</v>
      </c>
      <c r="Q577" s="68" t="s">
        <v>68</v>
      </c>
      <c r="R577" s="64"/>
      <c r="S577" s="65"/>
    </row>
    <row r="578" spans="2:19" x14ac:dyDescent="0.25">
      <c r="B578" s="64" t="s">
        <v>731</v>
      </c>
      <c r="C578" s="65" t="s">
        <v>946</v>
      </c>
      <c r="D578" s="66" t="s">
        <v>65</v>
      </c>
      <c r="E578" s="66" t="s">
        <v>64</v>
      </c>
      <c r="F578" s="67">
        <v>2709761670511</v>
      </c>
      <c r="G578" s="66" t="s">
        <v>64</v>
      </c>
      <c r="H578" s="66" t="s">
        <v>64</v>
      </c>
      <c r="I578" s="66" t="s">
        <v>66</v>
      </c>
      <c r="J578" s="66" t="s">
        <v>66</v>
      </c>
      <c r="K578" s="68">
        <v>0</v>
      </c>
      <c r="L578" s="68">
        <v>0</v>
      </c>
      <c r="M578" s="68">
        <v>0</v>
      </c>
      <c r="N578" s="68" t="s">
        <v>67</v>
      </c>
      <c r="O578" s="68">
        <v>0</v>
      </c>
      <c r="P578" s="68" t="s">
        <v>68</v>
      </c>
      <c r="Q578" s="68" t="s">
        <v>68</v>
      </c>
      <c r="R578" s="64"/>
      <c r="S578" s="65"/>
    </row>
    <row r="579" spans="2:19" x14ac:dyDescent="0.25">
      <c r="B579" s="64" t="s">
        <v>239</v>
      </c>
      <c r="C579" s="65" t="s">
        <v>947</v>
      </c>
      <c r="D579" s="66" t="s">
        <v>64</v>
      </c>
      <c r="E579" s="66" t="s">
        <v>65</v>
      </c>
      <c r="F579" s="67">
        <v>2240076290101</v>
      </c>
      <c r="G579" s="66" t="s">
        <v>64</v>
      </c>
      <c r="H579" s="66" t="s">
        <v>64</v>
      </c>
      <c r="I579" s="66" t="s">
        <v>66</v>
      </c>
      <c r="J579" s="66" t="s">
        <v>66</v>
      </c>
      <c r="K579" s="68">
        <v>0</v>
      </c>
      <c r="L579" s="68">
        <v>0</v>
      </c>
      <c r="M579" s="68">
        <v>0</v>
      </c>
      <c r="N579" s="68" t="s">
        <v>67</v>
      </c>
      <c r="O579" s="68">
        <v>0</v>
      </c>
      <c r="P579" s="68" t="s">
        <v>68</v>
      </c>
      <c r="Q579" s="68" t="s">
        <v>68</v>
      </c>
      <c r="R579" s="64"/>
      <c r="S579" s="65"/>
    </row>
    <row r="580" spans="2:19" x14ac:dyDescent="0.25">
      <c r="B580" s="64" t="s">
        <v>651</v>
      </c>
      <c r="C580" s="65" t="s">
        <v>764</v>
      </c>
      <c r="D580" s="66" t="s">
        <v>64</v>
      </c>
      <c r="E580" s="66" t="s">
        <v>65</v>
      </c>
      <c r="F580" s="67">
        <v>2515727731804</v>
      </c>
      <c r="G580" s="66" t="s">
        <v>64</v>
      </c>
      <c r="H580" s="66" t="s">
        <v>64</v>
      </c>
      <c r="I580" s="66" t="s">
        <v>66</v>
      </c>
      <c r="J580" s="66" t="s">
        <v>66</v>
      </c>
      <c r="K580" s="68">
        <v>0</v>
      </c>
      <c r="L580" s="68">
        <v>0</v>
      </c>
      <c r="M580" s="68">
        <v>0</v>
      </c>
      <c r="N580" s="68" t="s">
        <v>67</v>
      </c>
      <c r="O580" s="68">
        <v>0</v>
      </c>
      <c r="P580" s="68" t="s">
        <v>68</v>
      </c>
      <c r="Q580" s="68" t="s">
        <v>68</v>
      </c>
      <c r="R580" s="64"/>
      <c r="S580" s="65"/>
    </row>
    <row r="581" spans="2:19" x14ac:dyDescent="0.25">
      <c r="B581" s="64" t="s">
        <v>948</v>
      </c>
      <c r="C581" s="65" t="s">
        <v>841</v>
      </c>
      <c r="D581" s="66" t="s">
        <v>64</v>
      </c>
      <c r="E581" s="66" t="s">
        <v>65</v>
      </c>
      <c r="F581" s="67">
        <v>1997540980101</v>
      </c>
      <c r="G581" s="66" t="s">
        <v>64</v>
      </c>
      <c r="H581" s="66" t="s">
        <v>64</v>
      </c>
      <c r="I581" s="66" t="s">
        <v>66</v>
      </c>
      <c r="J581" s="66" t="s">
        <v>66</v>
      </c>
      <c r="K581" s="68">
        <v>0</v>
      </c>
      <c r="L581" s="68">
        <v>0</v>
      </c>
      <c r="M581" s="68">
        <v>0</v>
      </c>
      <c r="N581" s="68" t="s">
        <v>67</v>
      </c>
      <c r="O581" s="68">
        <v>0</v>
      </c>
      <c r="P581" s="68" t="s">
        <v>68</v>
      </c>
      <c r="Q581" s="68" t="s">
        <v>68</v>
      </c>
      <c r="R581" s="64"/>
      <c r="S581" s="65"/>
    </row>
    <row r="582" spans="2:19" x14ac:dyDescent="0.25">
      <c r="B582" s="64" t="s">
        <v>949</v>
      </c>
      <c r="C582" s="65" t="s">
        <v>275</v>
      </c>
      <c r="D582" s="66" t="s">
        <v>64</v>
      </c>
      <c r="E582" s="66" t="s">
        <v>65</v>
      </c>
      <c r="F582" s="67">
        <v>1816175951406</v>
      </c>
      <c r="G582" s="66" t="s">
        <v>64</v>
      </c>
      <c r="H582" s="66" t="s">
        <v>64</v>
      </c>
      <c r="I582" s="66" t="s">
        <v>66</v>
      </c>
      <c r="J582" s="66" t="s">
        <v>66</v>
      </c>
      <c r="K582" s="68" t="s">
        <v>67</v>
      </c>
      <c r="L582" s="68">
        <v>0</v>
      </c>
      <c r="M582" s="68">
        <v>0</v>
      </c>
      <c r="N582" s="68">
        <v>0</v>
      </c>
      <c r="O582" s="68">
        <v>0</v>
      </c>
      <c r="P582" s="68" t="s">
        <v>68</v>
      </c>
      <c r="Q582" s="68" t="s">
        <v>68</v>
      </c>
      <c r="R582" s="64"/>
      <c r="S582" s="65"/>
    </row>
    <row r="583" spans="2:19" x14ac:dyDescent="0.25">
      <c r="B583" s="64" t="s">
        <v>950</v>
      </c>
      <c r="C583" s="65" t="s">
        <v>815</v>
      </c>
      <c r="D583" s="66" t="s">
        <v>64</v>
      </c>
      <c r="E583" s="66" t="s">
        <v>65</v>
      </c>
      <c r="F583" s="67">
        <v>2409016570101</v>
      </c>
      <c r="G583" s="66" t="s">
        <v>64</v>
      </c>
      <c r="H583" s="66" t="s">
        <v>64</v>
      </c>
      <c r="I583" s="66" t="s">
        <v>66</v>
      </c>
      <c r="J583" s="66" t="s">
        <v>66</v>
      </c>
      <c r="K583" s="68">
        <v>0</v>
      </c>
      <c r="L583" s="68">
        <v>0</v>
      </c>
      <c r="M583" s="68">
        <v>0</v>
      </c>
      <c r="N583" s="68" t="s">
        <v>67</v>
      </c>
      <c r="O583" s="68">
        <v>0</v>
      </c>
      <c r="P583" s="68" t="s">
        <v>68</v>
      </c>
      <c r="Q583" s="68" t="s">
        <v>68</v>
      </c>
      <c r="R583" s="64"/>
      <c r="S583" s="65"/>
    </row>
    <row r="584" spans="2:19" x14ac:dyDescent="0.25">
      <c r="B584" s="64" t="s">
        <v>711</v>
      </c>
      <c r="C584" s="65" t="s">
        <v>688</v>
      </c>
      <c r="D584" s="66" t="s">
        <v>64</v>
      </c>
      <c r="E584" s="66" t="s">
        <v>65</v>
      </c>
      <c r="F584" s="67">
        <v>2776824790101</v>
      </c>
      <c r="G584" s="66" t="s">
        <v>64</v>
      </c>
      <c r="H584" s="66" t="s">
        <v>64</v>
      </c>
      <c r="I584" s="66" t="s">
        <v>66</v>
      </c>
      <c r="J584" s="66" t="s">
        <v>66</v>
      </c>
      <c r="K584" s="68">
        <v>0</v>
      </c>
      <c r="L584" s="68">
        <v>0</v>
      </c>
      <c r="M584" s="68">
        <v>0</v>
      </c>
      <c r="N584" s="68" t="s">
        <v>67</v>
      </c>
      <c r="O584" s="68">
        <v>0</v>
      </c>
      <c r="P584" s="68" t="s">
        <v>68</v>
      </c>
      <c r="Q584" s="68" t="s">
        <v>68</v>
      </c>
      <c r="R584" s="64"/>
      <c r="S584" s="65"/>
    </row>
    <row r="585" spans="2:19" x14ac:dyDescent="0.25">
      <c r="B585" s="64" t="s">
        <v>951</v>
      </c>
      <c r="C585" s="65" t="s">
        <v>921</v>
      </c>
      <c r="D585" s="66" t="s">
        <v>64</v>
      </c>
      <c r="E585" s="66" t="s">
        <v>65</v>
      </c>
      <c r="F585" s="67">
        <v>1630935981601</v>
      </c>
      <c r="G585" s="66" t="s">
        <v>64</v>
      </c>
      <c r="H585" s="66" t="s">
        <v>64</v>
      </c>
      <c r="I585" s="66" t="s">
        <v>66</v>
      </c>
      <c r="J585" s="66" t="s">
        <v>66</v>
      </c>
      <c r="K585" s="68" t="s">
        <v>67</v>
      </c>
      <c r="L585" s="68">
        <v>0</v>
      </c>
      <c r="M585" s="68">
        <v>0</v>
      </c>
      <c r="N585" s="68">
        <v>0</v>
      </c>
      <c r="O585" s="68">
        <v>0</v>
      </c>
      <c r="P585" s="68" t="s">
        <v>68</v>
      </c>
      <c r="Q585" s="68" t="s">
        <v>68</v>
      </c>
      <c r="R585" s="64"/>
      <c r="S585" s="65"/>
    </row>
    <row r="586" spans="2:19" x14ac:dyDescent="0.25">
      <c r="B586" s="64" t="s">
        <v>703</v>
      </c>
      <c r="C586" s="65" t="s">
        <v>895</v>
      </c>
      <c r="D586" s="66" t="s">
        <v>65</v>
      </c>
      <c r="E586" s="66" t="s">
        <v>64</v>
      </c>
      <c r="F586" s="67">
        <v>1977220830101</v>
      </c>
      <c r="G586" s="66" t="s">
        <v>64</v>
      </c>
      <c r="H586" s="66" t="s">
        <v>64</v>
      </c>
      <c r="I586" s="66" t="s">
        <v>66</v>
      </c>
      <c r="J586" s="66" t="s">
        <v>66</v>
      </c>
      <c r="K586" s="68">
        <v>0</v>
      </c>
      <c r="L586" s="68">
        <v>0</v>
      </c>
      <c r="M586" s="68">
        <v>0</v>
      </c>
      <c r="N586" s="68" t="s">
        <v>67</v>
      </c>
      <c r="O586" s="68">
        <v>0</v>
      </c>
      <c r="P586" s="68" t="s">
        <v>68</v>
      </c>
      <c r="Q586" s="68" t="s">
        <v>68</v>
      </c>
      <c r="R586" s="64"/>
      <c r="S586" s="65"/>
    </row>
    <row r="587" spans="2:19" x14ac:dyDescent="0.25">
      <c r="B587" s="64" t="s">
        <v>758</v>
      </c>
      <c r="C587" s="65" t="s">
        <v>952</v>
      </c>
      <c r="D587" s="66" t="s">
        <v>65</v>
      </c>
      <c r="E587" s="66" t="s">
        <v>64</v>
      </c>
      <c r="F587" s="67">
        <v>2559445190101</v>
      </c>
      <c r="G587" s="66" t="s">
        <v>64</v>
      </c>
      <c r="H587" s="66" t="s">
        <v>64</v>
      </c>
      <c r="I587" s="66" t="s">
        <v>66</v>
      </c>
      <c r="J587" s="66" t="s">
        <v>66</v>
      </c>
      <c r="K587" s="68">
        <v>0</v>
      </c>
      <c r="L587" s="68">
        <v>0</v>
      </c>
      <c r="M587" s="68">
        <v>0</v>
      </c>
      <c r="N587" s="68" t="s">
        <v>67</v>
      </c>
      <c r="O587" s="68">
        <v>0</v>
      </c>
      <c r="P587" s="68" t="s">
        <v>68</v>
      </c>
      <c r="Q587" s="68" t="s">
        <v>68</v>
      </c>
      <c r="R587" s="64"/>
      <c r="S587" s="65"/>
    </row>
    <row r="588" spans="2:19" x14ac:dyDescent="0.25">
      <c r="B588" s="64" t="s">
        <v>814</v>
      </c>
      <c r="C588" s="65" t="s">
        <v>953</v>
      </c>
      <c r="D588" s="66" t="s">
        <v>65</v>
      </c>
      <c r="E588" s="66" t="s">
        <v>64</v>
      </c>
      <c r="F588" s="67">
        <v>2603609962201</v>
      </c>
      <c r="G588" s="66" t="s">
        <v>64</v>
      </c>
      <c r="H588" s="66" t="s">
        <v>64</v>
      </c>
      <c r="I588" s="66" t="s">
        <v>66</v>
      </c>
      <c r="J588" s="66" t="s">
        <v>66</v>
      </c>
      <c r="K588" s="68">
        <v>0</v>
      </c>
      <c r="L588" s="68">
        <v>0</v>
      </c>
      <c r="M588" s="68">
        <v>0</v>
      </c>
      <c r="N588" s="68" t="s">
        <v>67</v>
      </c>
      <c r="O588" s="68">
        <v>0</v>
      </c>
      <c r="P588" s="68" t="s">
        <v>68</v>
      </c>
      <c r="Q588" s="68" t="s">
        <v>68</v>
      </c>
      <c r="R588" s="64"/>
      <c r="S588" s="65"/>
    </row>
    <row r="589" spans="2:19" x14ac:dyDescent="0.25">
      <c r="B589" s="64" t="s">
        <v>692</v>
      </c>
      <c r="C589" s="65" t="s">
        <v>688</v>
      </c>
      <c r="D589" s="66" t="s">
        <v>65</v>
      </c>
      <c r="E589" s="66" t="s">
        <v>64</v>
      </c>
      <c r="F589" s="67">
        <v>2415823770101</v>
      </c>
      <c r="G589" s="66" t="s">
        <v>64</v>
      </c>
      <c r="H589" s="66" t="s">
        <v>64</v>
      </c>
      <c r="I589" s="66" t="s">
        <v>66</v>
      </c>
      <c r="J589" s="66" t="s">
        <v>66</v>
      </c>
      <c r="K589" s="68">
        <v>0</v>
      </c>
      <c r="L589" s="68">
        <v>0</v>
      </c>
      <c r="M589" s="68">
        <v>0</v>
      </c>
      <c r="N589" s="68" t="s">
        <v>67</v>
      </c>
      <c r="O589" s="68">
        <v>0</v>
      </c>
      <c r="P589" s="68" t="s">
        <v>68</v>
      </c>
      <c r="Q589" s="68" t="s">
        <v>68</v>
      </c>
      <c r="R589" s="64"/>
      <c r="S589" s="65"/>
    </row>
    <row r="590" spans="2:19" x14ac:dyDescent="0.25">
      <c r="B590" s="64" t="s">
        <v>954</v>
      </c>
      <c r="C590" s="65" t="s">
        <v>955</v>
      </c>
      <c r="D590" s="66" t="s">
        <v>65</v>
      </c>
      <c r="E590" s="66" t="s">
        <v>64</v>
      </c>
      <c r="F590" s="67">
        <v>2603572430101</v>
      </c>
      <c r="G590" s="66" t="s">
        <v>64</v>
      </c>
      <c r="H590" s="66" t="s">
        <v>64</v>
      </c>
      <c r="I590" s="66" t="s">
        <v>66</v>
      </c>
      <c r="J590" s="66" t="s">
        <v>66</v>
      </c>
      <c r="K590" s="68">
        <v>0</v>
      </c>
      <c r="L590" s="68">
        <v>0</v>
      </c>
      <c r="M590" s="68">
        <v>0</v>
      </c>
      <c r="N590" s="68" t="s">
        <v>67</v>
      </c>
      <c r="O590" s="68">
        <v>0</v>
      </c>
      <c r="P590" s="68" t="s">
        <v>68</v>
      </c>
      <c r="Q590" s="68" t="s">
        <v>68</v>
      </c>
      <c r="R590" s="64"/>
      <c r="S590" s="65"/>
    </row>
    <row r="591" spans="2:19" x14ac:dyDescent="0.25">
      <c r="B591" s="64" t="s">
        <v>956</v>
      </c>
      <c r="C591" s="65" t="s">
        <v>943</v>
      </c>
      <c r="D591" s="66" t="s">
        <v>65</v>
      </c>
      <c r="E591" s="66" t="s">
        <v>64</v>
      </c>
      <c r="F591" s="67">
        <v>2534520150114</v>
      </c>
      <c r="G591" s="66" t="s">
        <v>64</v>
      </c>
      <c r="H591" s="66" t="s">
        <v>64</v>
      </c>
      <c r="I591" s="66" t="s">
        <v>66</v>
      </c>
      <c r="J591" s="66" t="s">
        <v>66</v>
      </c>
      <c r="K591" s="68">
        <v>0</v>
      </c>
      <c r="L591" s="68">
        <v>0</v>
      </c>
      <c r="M591" s="68">
        <v>0</v>
      </c>
      <c r="N591" s="68" t="s">
        <v>67</v>
      </c>
      <c r="O591" s="68">
        <v>0</v>
      </c>
      <c r="P591" s="68" t="s">
        <v>68</v>
      </c>
      <c r="Q591" s="68" t="s">
        <v>68</v>
      </c>
      <c r="R591" s="64"/>
      <c r="S591" s="65"/>
    </row>
    <row r="592" spans="2:19" x14ac:dyDescent="0.25">
      <c r="B592" s="64" t="s">
        <v>957</v>
      </c>
      <c r="C592" s="65" t="s">
        <v>864</v>
      </c>
      <c r="D592" s="66" t="s">
        <v>65</v>
      </c>
      <c r="E592" s="66" t="s">
        <v>64</v>
      </c>
      <c r="F592" s="67">
        <v>1715721300301</v>
      </c>
      <c r="G592" s="66" t="s">
        <v>64</v>
      </c>
      <c r="H592" s="66" t="s">
        <v>64</v>
      </c>
      <c r="I592" s="66" t="s">
        <v>66</v>
      </c>
      <c r="J592" s="66" t="s">
        <v>66</v>
      </c>
      <c r="K592" s="68">
        <v>0</v>
      </c>
      <c r="L592" s="68">
        <v>0</v>
      </c>
      <c r="M592" s="68">
        <v>0</v>
      </c>
      <c r="N592" s="68" t="s">
        <v>67</v>
      </c>
      <c r="O592" s="68">
        <v>0</v>
      </c>
      <c r="P592" s="68" t="s">
        <v>68</v>
      </c>
      <c r="Q592" s="68" t="s">
        <v>68</v>
      </c>
      <c r="R592" s="64"/>
      <c r="S592" s="65"/>
    </row>
    <row r="593" spans="2:19" x14ac:dyDescent="0.25">
      <c r="B593" s="64" t="s">
        <v>958</v>
      </c>
      <c r="C593" s="65" t="s">
        <v>741</v>
      </c>
      <c r="D593" s="66" t="s">
        <v>65</v>
      </c>
      <c r="E593" s="66" t="s">
        <v>64</v>
      </c>
      <c r="F593" s="67">
        <v>2529222630506</v>
      </c>
      <c r="G593" s="66" t="s">
        <v>64</v>
      </c>
      <c r="H593" s="66" t="s">
        <v>64</v>
      </c>
      <c r="I593" s="66" t="s">
        <v>66</v>
      </c>
      <c r="J593" s="66" t="s">
        <v>66</v>
      </c>
      <c r="K593" s="68">
        <v>0</v>
      </c>
      <c r="L593" s="68">
        <v>0</v>
      </c>
      <c r="M593" s="68">
        <v>0</v>
      </c>
      <c r="N593" s="68" t="s">
        <v>67</v>
      </c>
      <c r="O593" s="68">
        <v>0</v>
      </c>
      <c r="P593" s="68" t="s">
        <v>68</v>
      </c>
      <c r="Q593" s="68" t="s">
        <v>68</v>
      </c>
      <c r="R593" s="64"/>
      <c r="S593" s="65"/>
    </row>
    <row r="594" spans="2:19" x14ac:dyDescent="0.25">
      <c r="B594" s="64" t="s">
        <v>959</v>
      </c>
      <c r="C594" s="65" t="s">
        <v>934</v>
      </c>
      <c r="D594" s="66" t="s">
        <v>65</v>
      </c>
      <c r="E594" s="66" t="s">
        <v>64</v>
      </c>
      <c r="F594" s="67">
        <v>2449970042204</v>
      </c>
      <c r="G594" s="66" t="s">
        <v>64</v>
      </c>
      <c r="H594" s="66" t="s">
        <v>64</v>
      </c>
      <c r="I594" s="66" t="s">
        <v>66</v>
      </c>
      <c r="J594" s="66" t="s">
        <v>66</v>
      </c>
      <c r="K594" s="68">
        <v>0</v>
      </c>
      <c r="L594" s="68">
        <v>0</v>
      </c>
      <c r="M594" s="68">
        <v>0</v>
      </c>
      <c r="N594" s="68" t="s">
        <v>67</v>
      </c>
      <c r="O594" s="68">
        <v>0</v>
      </c>
      <c r="P594" s="68" t="s">
        <v>68</v>
      </c>
      <c r="Q594" s="68" t="s">
        <v>68</v>
      </c>
      <c r="R594" s="64"/>
      <c r="S594" s="65"/>
    </row>
    <row r="595" spans="2:19" x14ac:dyDescent="0.25">
      <c r="B595" s="64" t="s">
        <v>960</v>
      </c>
      <c r="C595" s="65" t="s">
        <v>961</v>
      </c>
      <c r="D595" s="66" t="s">
        <v>64</v>
      </c>
      <c r="E595" s="66" t="s">
        <v>65</v>
      </c>
      <c r="F595" s="67">
        <v>2285980600101</v>
      </c>
      <c r="G595" s="66" t="s">
        <v>64</v>
      </c>
      <c r="H595" s="66" t="s">
        <v>64</v>
      </c>
      <c r="I595" s="66" t="s">
        <v>66</v>
      </c>
      <c r="J595" s="66" t="s">
        <v>66</v>
      </c>
      <c r="K595" s="68">
        <v>0</v>
      </c>
      <c r="L595" s="68">
        <v>0</v>
      </c>
      <c r="M595" s="68">
        <v>0</v>
      </c>
      <c r="N595" s="68" t="s">
        <v>67</v>
      </c>
      <c r="O595" s="68">
        <v>0</v>
      </c>
      <c r="P595" s="68" t="s">
        <v>68</v>
      </c>
      <c r="Q595" s="68" t="s">
        <v>68</v>
      </c>
      <c r="R595" s="64"/>
      <c r="S595" s="65"/>
    </row>
    <row r="596" spans="2:19" x14ac:dyDescent="0.25">
      <c r="B596" s="64" t="s">
        <v>962</v>
      </c>
      <c r="C596" s="65" t="s">
        <v>658</v>
      </c>
      <c r="D596" s="66" t="s">
        <v>64</v>
      </c>
      <c r="E596" s="66" t="s">
        <v>65</v>
      </c>
      <c r="F596" s="67">
        <v>2407090390101</v>
      </c>
      <c r="G596" s="66" t="s">
        <v>64</v>
      </c>
      <c r="H596" s="66" t="s">
        <v>64</v>
      </c>
      <c r="I596" s="66" t="s">
        <v>66</v>
      </c>
      <c r="J596" s="66" t="s">
        <v>66</v>
      </c>
      <c r="K596" s="68">
        <v>0</v>
      </c>
      <c r="L596" s="68">
        <v>0</v>
      </c>
      <c r="M596" s="68">
        <v>0</v>
      </c>
      <c r="N596" s="68" t="s">
        <v>67</v>
      </c>
      <c r="O596" s="68">
        <v>0</v>
      </c>
      <c r="P596" s="68" t="s">
        <v>68</v>
      </c>
      <c r="Q596" s="68" t="s">
        <v>68</v>
      </c>
      <c r="R596" s="64"/>
      <c r="S596" s="65"/>
    </row>
    <row r="597" spans="2:19" x14ac:dyDescent="0.25">
      <c r="B597" s="64" t="s">
        <v>711</v>
      </c>
      <c r="C597" s="65" t="s">
        <v>864</v>
      </c>
      <c r="D597" s="66" t="s">
        <v>64</v>
      </c>
      <c r="E597" s="66" t="s">
        <v>65</v>
      </c>
      <c r="F597" s="67">
        <v>1779118240801</v>
      </c>
      <c r="G597" s="66" t="s">
        <v>64</v>
      </c>
      <c r="H597" s="66" t="s">
        <v>64</v>
      </c>
      <c r="I597" s="66" t="s">
        <v>66</v>
      </c>
      <c r="J597" s="66" t="s">
        <v>66</v>
      </c>
      <c r="K597" s="68">
        <v>0</v>
      </c>
      <c r="L597" s="68">
        <v>0</v>
      </c>
      <c r="M597" s="68">
        <v>0</v>
      </c>
      <c r="N597" s="68" t="s">
        <v>67</v>
      </c>
      <c r="O597" s="68">
        <v>0</v>
      </c>
      <c r="P597" s="68" t="s">
        <v>68</v>
      </c>
      <c r="Q597" s="68" t="s">
        <v>68</v>
      </c>
      <c r="R597" s="64"/>
      <c r="S597" s="65"/>
    </row>
    <row r="598" spans="2:19" x14ac:dyDescent="0.25">
      <c r="B598" s="64" t="s">
        <v>731</v>
      </c>
      <c r="C598" s="65" t="s">
        <v>963</v>
      </c>
      <c r="D598" s="66" t="s">
        <v>65</v>
      </c>
      <c r="E598" s="66" t="s">
        <v>64</v>
      </c>
      <c r="F598" s="67">
        <v>2234925822208</v>
      </c>
      <c r="G598" s="66" t="s">
        <v>64</v>
      </c>
      <c r="H598" s="66" t="s">
        <v>64</v>
      </c>
      <c r="I598" s="66" t="s">
        <v>66</v>
      </c>
      <c r="J598" s="66" t="s">
        <v>66</v>
      </c>
      <c r="K598" s="68">
        <v>0</v>
      </c>
      <c r="L598" s="68">
        <v>0</v>
      </c>
      <c r="M598" s="68">
        <v>0</v>
      </c>
      <c r="N598" s="68" t="s">
        <v>67</v>
      </c>
      <c r="O598" s="68">
        <v>0</v>
      </c>
      <c r="P598" s="68" t="s">
        <v>68</v>
      </c>
      <c r="Q598" s="68" t="s">
        <v>68</v>
      </c>
      <c r="R598" s="64"/>
      <c r="S598" s="65"/>
    </row>
    <row r="599" spans="2:19" x14ac:dyDescent="0.25">
      <c r="B599" s="64" t="s">
        <v>964</v>
      </c>
      <c r="C599" s="65" t="s">
        <v>965</v>
      </c>
      <c r="D599" s="66" t="s">
        <v>65</v>
      </c>
      <c r="E599" s="66" t="s">
        <v>64</v>
      </c>
      <c r="F599" s="67">
        <v>1817130470101</v>
      </c>
      <c r="G599" s="66" t="s">
        <v>64</v>
      </c>
      <c r="H599" s="66" t="s">
        <v>64</v>
      </c>
      <c r="I599" s="66" t="s">
        <v>66</v>
      </c>
      <c r="J599" s="66" t="s">
        <v>66</v>
      </c>
      <c r="K599" s="68">
        <v>0</v>
      </c>
      <c r="L599" s="68">
        <v>0</v>
      </c>
      <c r="M599" s="68">
        <v>0</v>
      </c>
      <c r="N599" s="68" t="s">
        <v>67</v>
      </c>
      <c r="O599" s="68">
        <v>0</v>
      </c>
      <c r="P599" s="68" t="s">
        <v>68</v>
      </c>
      <c r="Q599" s="68" t="s">
        <v>68</v>
      </c>
      <c r="R599" s="64"/>
      <c r="S599" s="65"/>
    </row>
    <row r="600" spans="2:19" x14ac:dyDescent="0.25">
      <c r="B600" s="64" t="s">
        <v>966</v>
      </c>
      <c r="C600" s="65" t="s">
        <v>662</v>
      </c>
      <c r="D600" s="66" t="s">
        <v>65</v>
      </c>
      <c r="E600" s="66" t="s">
        <v>64</v>
      </c>
      <c r="F600" s="67">
        <v>1755123611410</v>
      </c>
      <c r="G600" s="66" t="s">
        <v>64</v>
      </c>
      <c r="H600" s="66" t="s">
        <v>64</v>
      </c>
      <c r="I600" s="66" t="s">
        <v>66</v>
      </c>
      <c r="J600" s="66" t="s">
        <v>66</v>
      </c>
      <c r="K600" s="68">
        <v>0</v>
      </c>
      <c r="L600" s="68">
        <v>0</v>
      </c>
      <c r="M600" s="68">
        <v>0</v>
      </c>
      <c r="N600" s="68" t="s">
        <v>67</v>
      </c>
      <c r="O600" s="68">
        <v>0</v>
      </c>
      <c r="P600" s="68" t="s">
        <v>68</v>
      </c>
      <c r="Q600" s="68" t="s">
        <v>68</v>
      </c>
      <c r="R600" s="64"/>
      <c r="S600" s="65"/>
    </row>
    <row r="601" spans="2:19" x14ac:dyDescent="0.25">
      <c r="B601" s="64" t="s">
        <v>706</v>
      </c>
      <c r="C601" s="65" t="s">
        <v>924</v>
      </c>
      <c r="D601" s="66" t="s">
        <v>64</v>
      </c>
      <c r="E601" s="66" t="s">
        <v>65</v>
      </c>
      <c r="F601" s="67">
        <v>1892917881211</v>
      </c>
      <c r="G601" s="66" t="s">
        <v>64</v>
      </c>
      <c r="H601" s="66" t="s">
        <v>64</v>
      </c>
      <c r="I601" s="66" t="s">
        <v>66</v>
      </c>
      <c r="J601" s="66" t="s">
        <v>66</v>
      </c>
      <c r="K601" s="68">
        <v>0</v>
      </c>
      <c r="L601" s="68">
        <v>0</v>
      </c>
      <c r="M601" s="68">
        <v>0</v>
      </c>
      <c r="N601" s="68" t="s">
        <v>67</v>
      </c>
      <c r="O601" s="68">
        <v>0</v>
      </c>
      <c r="P601" s="68" t="s">
        <v>68</v>
      </c>
      <c r="Q601" s="68" t="s">
        <v>68</v>
      </c>
      <c r="R601" s="64"/>
      <c r="S601" s="65"/>
    </row>
    <row r="602" spans="2:19" x14ac:dyDescent="0.25">
      <c r="B602" s="64" t="s">
        <v>758</v>
      </c>
      <c r="C602" s="65" t="s">
        <v>943</v>
      </c>
      <c r="D602" s="66" t="s">
        <v>65</v>
      </c>
      <c r="E602" s="66" t="s">
        <v>64</v>
      </c>
      <c r="F602" s="67">
        <v>1808234340501</v>
      </c>
      <c r="G602" s="66" t="s">
        <v>64</v>
      </c>
      <c r="H602" s="66" t="s">
        <v>64</v>
      </c>
      <c r="I602" s="66" t="s">
        <v>66</v>
      </c>
      <c r="J602" s="66" t="s">
        <v>66</v>
      </c>
      <c r="K602" s="68">
        <v>0</v>
      </c>
      <c r="L602" s="68">
        <v>0</v>
      </c>
      <c r="M602" s="68">
        <v>0</v>
      </c>
      <c r="N602" s="68" t="s">
        <v>67</v>
      </c>
      <c r="O602" s="68">
        <v>0</v>
      </c>
      <c r="P602" s="68" t="s">
        <v>68</v>
      </c>
      <c r="Q602" s="68" t="s">
        <v>68</v>
      </c>
      <c r="R602" s="64"/>
      <c r="S602" s="65"/>
    </row>
    <row r="603" spans="2:19" x14ac:dyDescent="0.25">
      <c r="B603" s="64" t="s">
        <v>967</v>
      </c>
      <c r="C603" s="65" t="s">
        <v>801</v>
      </c>
      <c r="D603" s="66" t="s">
        <v>65</v>
      </c>
      <c r="E603" s="66" t="s">
        <v>64</v>
      </c>
      <c r="F603" s="67">
        <v>2713307240101</v>
      </c>
      <c r="G603" s="66" t="s">
        <v>64</v>
      </c>
      <c r="H603" s="66" t="s">
        <v>64</v>
      </c>
      <c r="I603" s="66" t="s">
        <v>66</v>
      </c>
      <c r="J603" s="66" t="s">
        <v>66</v>
      </c>
      <c r="K603" s="68">
        <v>0</v>
      </c>
      <c r="L603" s="68">
        <v>0</v>
      </c>
      <c r="M603" s="68">
        <v>0</v>
      </c>
      <c r="N603" s="68" t="s">
        <v>67</v>
      </c>
      <c r="O603" s="68">
        <v>0</v>
      </c>
      <c r="P603" s="68" t="s">
        <v>68</v>
      </c>
      <c r="Q603" s="68" t="s">
        <v>68</v>
      </c>
      <c r="R603" s="64"/>
      <c r="S603" s="65"/>
    </row>
    <row r="604" spans="2:19" x14ac:dyDescent="0.25">
      <c r="B604" s="64" t="s">
        <v>968</v>
      </c>
      <c r="C604" s="65" t="s">
        <v>658</v>
      </c>
      <c r="D604" s="66" t="s">
        <v>64</v>
      </c>
      <c r="E604" s="66" t="s">
        <v>65</v>
      </c>
      <c r="F604" s="67">
        <v>2502180700611</v>
      </c>
      <c r="G604" s="66" t="s">
        <v>64</v>
      </c>
      <c r="H604" s="66" t="s">
        <v>64</v>
      </c>
      <c r="I604" s="66" t="s">
        <v>66</v>
      </c>
      <c r="J604" s="66" t="s">
        <v>66</v>
      </c>
      <c r="K604" s="68">
        <v>0</v>
      </c>
      <c r="L604" s="68">
        <v>0</v>
      </c>
      <c r="M604" s="68">
        <v>0</v>
      </c>
      <c r="N604" s="68" t="s">
        <v>67</v>
      </c>
      <c r="O604" s="68">
        <v>0</v>
      </c>
      <c r="P604" s="68" t="s">
        <v>68</v>
      </c>
      <c r="Q604" s="68" t="s">
        <v>68</v>
      </c>
      <c r="R604" s="64"/>
      <c r="S604" s="65"/>
    </row>
    <row r="605" spans="2:19" x14ac:dyDescent="0.25">
      <c r="B605" s="64" t="s">
        <v>969</v>
      </c>
      <c r="C605" s="65" t="s">
        <v>658</v>
      </c>
      <c r="D605" s="66" t="s">
        <v>64</v>
      </c>
      <c r="E605" s="66" t="s">
        <v>65</v>
      </c>
      <c r="F605" s="67">
        <v>2726129280916</v>
      </c>
      <c r="G605" s="66" t="s">
        <v>64</v>
      </c>
      <c r="H605" s="66" t="s">
        <v>64</v>
      </c>
      <c r="I605" s="66" t="s">
        <v>66</v>
      </c>
      <c r="J605" s="66" t="s">
        <v>66</v>
      </c>
      <c r="K605" s="68">
        <v>0</v>
      </c>
      <c r="L605" s="68">
        <v>0</v>
      </c>
      <c r="M605" s="68">
        <v>0</v>
      </c>
      <c r="N605" s="68" t="s">
        <v>67</v>
      </c>
      <c r="O605" s="68">
        <v>0</v>
      </c>
      <c r="P605" s="68" t="s">
        <v>68</v>
      </c>
      <c r="Q605" s="68" t="s">
        <v>68</v>
      </c>
      <c r="R605" s="64"/>
      <c r="S605" s="65"/>
    </row>
    <row r="606" spans="2:19" x14ac:dyDescent="0.25">
      <c r="B606" s="64" t="s">
        <v>970</v>
      </c>
      <c r="C606" s="65" t="s">
        <v>254</v>
      </c>
      <c r="D606" s="66" t="s">
        <v>65</v>
      </c>
      <c r="E606" s="66" t="s">
        <v>64</v>
      </c>
      <c r="F606" s="67">
        <v>2393776990101</v>
      </c>
      <c r="G606" s="66" t="s">
        <v>64</v>
      </c>
      <c r="H606" s="66" t="s">
        <v>64</v>
      </c>
      <c r="I606" s="66" t="s">
        <v>66</v>
      </c>
      <c r="J606" s="66" t="s">
        <v>66</v>
      </c>
      <c r="K606" s="68">
        <v>0</v>
      </c>
      <c r="L606" s="68">
        <v>0</v>
      </c>
      <c r="M606" s="68">
        <v>0</v>
      </c>
      <c r="N606" s="68" t="s">
        <v>67</v>
      </c>
      <c r="O606" s="68">
        <v>0</v>
      </c>
      <c r="P606" s="68" t="s">
        <v>68</v>
      </c>
      <c r="Q606" s="68" t="s">
        <v>68</v>
      </c>
      <c r="R606" s="64"/>
      <c r="S606" s="65"/>
    </row>
    <row r="607" spans="2:19" x14ac:dyDescent="0.25">
      <c r="B607" s="64" t="s">
        <v>711</v>
      </c>
      <c r="C607" s="65" t="s">
        <v>971</v>
      </c>
      <c r="D607" s="66" t="s">
        <v>64</v>
      </c>
      <c r="E607" s="66" t="s">
        <v>65</v>
      </c>
      <c r="F607" s="67">
        <v>1773633550101</v>
      </c>
      <c r="G607" s="66" t="s">
        <v>64</v>
      </c>
      <c r="H607" s="66" t="s">
        <v>64</v>
      </c>
      <c r="I607" s="66" t="s">
        <v>66</v>
      </c>
      <c r="J607" s="66" t="s">
        <v>66</v>
      </c>
      <c r="K607" s="68">
        <v>0</v>
      </c>
      <c r="L607" s="68">
        <v>0</v>
      </c>
      <c r="M607" s="68">
        <v>0</v>
      </c>
      <c r="N607" s="68" t="s">
        <v>67</v>
      </c>
      <c r="O607" s="68">
        <v>0</v>
      </c>
      <c r="P607" s="68" t="s">
        <v>68</v>
      </c>
      <c r="Q607" s="68" t="s">
        <v>68</v>
      </c>
      <c r="R607" s="64"/>
      <c r="S607" s="65"/>
    </row>
    <row r="608" spans="2:19" x14ac:dyDescent="0.25">
      <c r="B608" s="64" t="s">
        <v>972</v>
      </c>
      <c r="C608" s="65" t="s">
        <v>803</v>
      </c>
      <c r="D608" s="66" t="s">
        <v>65</v>
      </c>
      <c r="E608" s="66" t="s">
        <v>64</v>
      </c>
      <c r="F608" s="67">
        <v>1775683130101</v>
      </c>
      <c r="G608" s="66" t="s">
        <v>64</v>
      </c>
      <c r="H608" s="66" t="s">
        <v>64</v>
      </c>
      <c r="I608" s="66" t="s">
        <v>66</v>
      </c>
      <c r="J608" s="66" t="s">
        <v>66</v>
      </c>
      <c r="K608" s="68">
        <v>0</v>
      </c>
      <c r="L608" s="68">
        <v>0</v>
      </c>
      <c r="M608" s="68">
        <v>0</v>
      </c>
      <c r="N608" s="68" t="s">
        <v>67</v>
      </c>
      <c r="O608" s="68">
        <v>0</v>
      </c>
      <c r="P608" s="68" t="s">
        <v>68</v>
      </c>
      <c r="Q608" s="68" t="s">
        <v>68</v>
      </c>
      <c r="R608" s="64"/>
      <c r="S608" s="65"/>
    </row>
    <row r="609" spans="2:19" x14ac:dyDescent="0.25">
      <c r="B609" s="64" t="s">
        <v>973</v>
      </c>
      <c r="C609" s="65" t="s">
        <v>974</v>
      </c>
      <c r="D609" s="66" t="s">
        <v>64</v>
      </c>
      <c r="E609" s="66" t="s">
        <v>65</v>
      </c>
      <c r="F609" s="67">
        <v>2544263012202</v>
      </c>
      <c r="G609" s="66" t="s">
        <v>64</v>
      </c>
      <c r="H609" s="66" t="s">
        <v>64</v>
      </c>
      <c r="I609" s="66" t="s">
        <v>66</v>
      </c>
      <c r="J609" s="66" t="s">
        <v>66</v>
      </c>
      <c r="K609" s="68">
        <v>0</v>
      </c>
      <c r="L609" s="68">
        <v>0</v>
      </c>
      <c r="M609" s="68">
        <v>0</v>
      </c>
      <c r="N609" s="68" t="s">
        <v>67</v>
      </c>
      <c r="O609" s="68">
        <v>0</v>
      </c>
      <c r="P609" s="68" t="s">
        <v>68</v>
      </c>
      <c r="Q609" s="68" t="s">
        <v>68</v>
      </c>
      <c r="R609" s="64"/>
      <c r="S609" s="65"/>
    </row>
    <row r="610" spans="2:19" x14ac:dyDescent="0.25">
      <c r="B610" s="64" t="s">
        <v>975</v>
      </c>
      <c r="C610" s="65" t="s">
        <v>976</v>
      </c>
      <c r="D610" s="66" t="s">
        <v>65</v>
      </c>
      <c r="E610" s="66" t="s">
        <v>64</v>
      </c>
      <c r="F610" s="67">
        <v>1704986700206</v>
      </c>
      <c r="G610" s="66" t="s">
        <v>64</v>
      </c>
      <c r="H610" s="66" t="s">
        <v>64</v>
      </c>
      <c r="I610" s="66" t="s">
        <v>66</v>
      </c>
      <c r="J610" s="66" t="s">
        <v>66</v>
      </c>
      <c r="K610" s="68">
        <v>0</v>
      </c>
      <c r="L610" s="68">
        <v>0</v>
      </c>
      <c r="M610" s="68">
        <v>0</v>
      </c>
      <c r="N610" s="68" t="s">
        <v>67</v>
      </c>
      <c r="O610" s="68">
        <v>0</v>
      </c>
      <c r="P610" s="68" t="s">
        <v>68</v>
      </c>
      <c r="Q610" s="68" t="s">
        <v>68</v>
      </c>
      <c r="R610" s="64"/>
      <c r="S610" s="65"/>
    </row>
    <row r="611" spans="2:19" x14ac:dyDescent="0.25">
      <c r="B611" s="64" t="s">
        <v>977</v>
      </c>
      <c r="C611" s="65" t="s">
        <v>801</v>
      </c>
      <c r="D611" s="66" t="s">
        <v>65</v>
      </c>
      <c r="E611" s="66" t="s">
        <v>64</v>
      </c>
      <c r="F611" s="67">
        <v>2489988382104</v>
      </c>
      <c r="G611" s="66" t="s">
        <v>64</v>
      </c>
      <c r="H611" s="66" t="s">
        <v>64</v>
      </c>
      <c r="I611" s="66" t="s">
        <v>66</v>
      </c>
      <c r="J611" s="66" t="s">
        <v>66</v>
      </c>
      <c r="K611" s="68">
        <v>0</v>
      </c>
      <c r="L611" s="68">
        <v>0</v>
      </c>
      <c r="M611" s="68">
        <v>0</v>
      </c>
      <c r="N611" s="68" t="s">
        <v>67</v>
      </c>
      <c r="O611" s="68">
        <v>0</v>
      </c>
      <c r="P611" s="68" t="s">
        <v>68</v>
      </c>
      <c r="Q611" s="68" t="s">
        <v>68</v>
      </c>
      <c r="R611" s="64"/>
      <c r="S611" s="65"/>
    </row>
    <row r="612" spans="2:19" x14ac:dyDescent="0.25">
      <c r="B612" s="64" t="s">
        <v>860</v>
      </c>
      <c r="C612" s="65" t="s">
        <v>697</v>
      </c>
      <c r="D612" s="66" t="s">
        <v>65</v>
      </c>
      <c r="E612" s="66" t="s">
        <v>64</v>
      </c>
      <c r="F612" s="67">
        <v>2362980380101</v>
      </c>
      <c r="G612" s="66" t="s">
        <v>64</v>
      </c>
      <c r="H612" s="66" t="s">
        <v>64</v>
      </c>
      <c r="I612" s="66" t="s">
        <v>66</v>
      </c>
      <c r="J612" s="66" t="s">
        <v>66</v>
      </c>
      <c r="K612" s="68">
        <v>0</v>
      </c>
      <c r="L612" s="68">
        <v>0</v>
      </c>
      <c r="M612" s="68">
        <v>0</v>
      </c>
      <c r="N612" s="68" t="s">
        <v>67</v>
      </c>
      <c r="O612" s="68">
        <v>0</v>
      </c>
      <c r="P612" s="68" t="s">
        <v>68</v>
      </c>
      <c r="Q612" s="68" t="s">
        <v>68</v>
      </c>
      <c r="R612" s="64"/>
      <c r="S612" s="65"/>
    </row>
    <row r="613" spans="2:19" x14ac:dyDescent="0.25">
      <c r="B613" s="64" t="s">
        <v>926</v>
      </c>
      <c r="C613" s="65" t="s">
        <v>668</v>
      </c>
      <c r="D613" s="66" t="s">
        <v>65</v>
      </c>
      <c r="E613" s="66" t="s">
        <v>64</v>
      </c>
      <c r="F613" s="67">
        <v>2445113650101</v>
      </c>
      <c r="G613" s="66" t="s">
        <v>64</v>
      </c>
      <c r="H613" s="66" t="s">
        <v>64</v>
      </c>
      <c r="I613" s="66" t="s">
        <v>66</v>
      </c>
      <c r="J613" s="66" t="s">
        <v>66</v>
      </c>
      <c r="K613" s="68">
        <v>0</v>
      </c>
      <c r="L613" s="68">
        <v>0</v>
      </c>
      <c r="M613" s="68">
        <v>0</v>
      </c>
      <c r="N613" s="68" t="s">
        <v>67</v>
      </c>
      <c r="O613" s="68">
        <v>0</v>
      </c>
      <c r="P613" s="68" t="s">
        <v>68</v>
      </c>
      <c r="Q613" s="68" t="s">
        <v>68</v>
      </c>
      <c r="R613" s="64"/>
      <c r="S613" s="65"/>
    </row>
    <row r="614" spans="2:19" x14ac:dyDescent="0.25">
      <c r="B614" s="64" t="s">
        <v>978</v>
      </c>
      <c r="C614" s="65" t="s">
        <v>658</v>
      </c>
      <c r="D614" s="66" t="s">
        <v>64</v>
      </c>
      <c r="E614" s="66" t="s">
        <v>65</v>
      </c>
      <c r="F614" s="67">
        <v>2572943920916</v>
      </c>
      <c r="G614" s="66" t="s">
        <v>64</v>
      </c>
      <c r="H614" s="66" t="s">
        <v>64</v>
      </c>
      <c r="I614" s="66" t="s">
        <v>66</v>
      </c>
      <c r="J614" s="66" t="s">
        <v>66</v>
      </c>
      <c r="K614" s="68">
        <v>0</v>
      </c>
      <c r="L614" s="68">
        <v>0</v>
      </c>
      <c r="M614" s="68">
        <v>0</v>
      </c>
      <c r="N614" s="68" t="s">
        <v>67</v>
      </c>
      <c r="O614" s="68">
        <v>0</v>
      </c>
      <c r="P614" s="68" t="s">
        <v>68</v>
      </c>
      <c r="Q614" s="68" t="s">
        <v>68</v>
      </c>
      <c r="R614" s="64"/>
      <c r="S614" s="65"/>
    </row>
    <row r="615" spans="2:19" x14ac:dyDescent="0.25">
      <c r="B615" s="64" t="s">
        <v>979</v>
      </c>
      <c r="C615" s="65" t="s">
        <v>700</v>
      </c>
      <c r="D615" s="66" t="s">
        <v>65</v>
      </c>
      <c r="E615" s="66" t="s">
        <v>64</v>
      </c>
      <c r="F615" s="67">
        <v>1635977660117</v>
      </c>
      <c r="G615" s="66" t="s">
        <v>64</v>
      </c>
      <c r="H615" s="66" t="s">
        <v>64</v>
      </c>
      <c r="I615" s="66" t="s">
        <v>66</v>
      </c>
      <c r="J615" s="66" t="s">
        <v>66</v>
      </c>
      <c r="K615" s="68">
        <v>0</v>
      </c>
      <c r="L615" s="68">
        <v>0</v>
      </c>
      <c r="M615" s="68">
        <v>0</v>
      </c>
      <c r="N615" s="68" t="s">
        <v>67</v>
      </c>
      <c r="O615" s="68">
        <v>0</v>
      </c>
      <c r="P615" s="68" t="s">
        <v>68</v>
      </c>
      <c r="Q615" s="68" t="s">
        <v>68</v>
      </c>
      <c r="R615" s="64"/>
      <c r="S615" s="65"/>
    </row>
    <row r="616" spans="2:19" x14ac:dyDescent="0.25">
      <c r="B616" s="64" t="s">
        <v>282</v>
      </c>
      <c r="C616" s="65" t="s">
        <v>980</v>
      </c>
      <c r="D616" s="66" t="s">
        <v>64</v>
      </c>
      <c r="E616" s="66" t="s">
        <v>65</v>
      </c>
      <c r="F616" s="67">
        <v>1741032980101</v>
      </c>
      <c r="G616" s="66" t="s">
        <v>64</v>
      </c>
      <c r="H616" s="66" t="s">
        <v>64</v>
      </c>
      <c r="I616" s="66" t="s">
        <v>66</v>
      </c>
      <c r="J616" s="66" t="s">
        <v>66</v>
      </c>
      <c r="K616" s="68" t="s">
        <v>67</v>
      </c>
      <c r="L616" s="68">
        <v>0</v>
      </c>
      <c r="M616" s="68">
        <v>0</v>
      </c>
      <c r="N616" s="68">
        <v>0</v>
      </c>
      <c r="O616" s="68">
        <v>0</v>
      </c>
      <c r="P616" s="68" t="s">
        <v>68</v>
      </c>
      <c r="Q616" s="68" t="s">
        <v>68</v>
      </c>
      <c r="R616" s="64"/>
      <c r="S616" s="65"/>
    </row>
    <row r="617" spans="2:19" x14ac:dyDescent="0.25">
      <c r="B617" s="64" t="s">
        <v>243</v>
      </c>
      <c r="C617" s="65" t="s">
        <v>981</v>
      </c>
      <c r="D617" s="66" t="s">
        <v>64</v>
      </c>
      <c r="E617" s="66" t="s">
        <v>65</v>
      </c>
      <c r="F617" s="67">
        <v>1755599290407</v>
      </c>
      <c r="G617" s="66" t="s">
        <v>64</v>
      </c>
      <c r="H617" s="66" t="s">
        <v>64</v>
      </c>
      <c r="I617" s="66" t="s">
        <v>66</v>
      </c>
      <c r="J617" s="66" t="s">
        <v>66</v>
      </c>
      <c r="K617" s="68" t="s">
        <v>67</v>
      </c>
      <c r="L617" s="68">
        <v>0</v>
      </c>
      <c r="M617" s="68">
        <v>0</v>
      </c>
      <c r="N617" s="68">
        <v>0</v>
      </c>
      <c r="O617" s="68">
        <v>0</v>
      </c>
      <c r="P617" s="68" t="s">
        <v>68</v>
      </c>
      <c r="Q617" s="68" t="s">
        <v>68</v>
      </c>
      <c r="R617" s="64"/>
      <c r="S617" s="65"/>
    </row>
    <row r="618" spans="2:19" x14ac:dyDescent="0.25">
      <c r="B618" s="64" t="s">
        <v>842</v>
      </c>
      <c r="C618" s="65" t="s">
        <v>982</v>
      </c>
      <c r="D618" s="66" t="s">
        <v>65</v>
      </c>
      <c r="E618" s="66" t="s">
        <v>64</v>
      </c>
      <c r="F618" s="67">
        <v>2618140790101</v>
      </c>
      <c r="G618" s="66" t="s">
        <v>64</v>
      </c>
      <c r="H618" s="66" t="s">
        <v>64</v>
      </c>
      <c r="I618" s="66" t="s">
        <v>66</v>
      </c>
      <c r="J618" s="66" t="s">
        <v>66</v>
      </c>
      <c r="K618" s="68" t="s">
        <v>67</v>
      </c>
      <c r="L618" s="68">
        <v>0</v>
      </c>
      <c r="M618" s="68">
        <v>0</v>
      </c>
      <c r="N618" s="68">
        <v>0</v>
      </c>
      <c r="O618" s="68">
        <v>0</v>
      </c>
      <c r="P618" s="68" t="s">
        <v>68</v>
      </c>
      <c r="Q618" s="68" t="s">
        <v>68</v>
      </c>
      <c r="R618" s="64"/>
      <c r="S618" s="65"/>
    </row>
    <row r="619" spans="2:19" x14ac:dyDescent="0.25">
      <c r="B619" s="64" t="s">
        <v>983</v>
      </c>
      <c r="C619" s="65" t="s">
        <v>984</v>
      </c>
      <c r="D619" s="66" t="s">
        <v>65</v>
      </c>
      <c r="E619" s="66" t="s">
        <v>64</v>
      </c>
      <c r="F619" s="67">
        <v>2882441920506</v>
      </c>
      <c r="G619" s="66" t="s">
        <v>64</v>
      </c>
      <c r="H619" s="66" t="s">
        <v>64</v>
      </c>
      <c r="I619" s="66" t="s">
        <v>66</v>
      </c>
      <c r="J619" s="66" t="s">
        <v>66</v>
      </c>
      <c r="K619" s="68">
        <v>0</v>
      </c>
      <c r="L619" s="68">
        <v>0</v>
      </c>
      <c r="M619" s="68">
        <v>0</v>
      </c>
      <c r="N619" s="68" t="s">
        <v>67</v>
      </c>
      <c r="O619" s="68">
        <v>0</v>
      </c>
      <c r="P619" s="68" t="s">
        <v>68</v>
      </c>
      <c r="Q619" s="68" t="s">
        <v>68</v>
      </c>
      <c r="R619" s="64"/>
      <c r="S619" s="65"/>
    </row>
    <row r="620" spans="2:19" x14ac:dyDescent="0.25">
      <c r="B620" s="64" t="s">
        <v>716</v>
      </c>
      <c r="C620" s="65" t="s">
        <v>801</v>
      </c>
      <c r="D620" s="66" t="s">
        <v>64</v>
      </c>
      <c r="E620" s="66" t="s">
        <v>65</v>
      </c>
      <c r="F620" s="67">
        <v>2289470300101</v>
      </c>
      <c r="G620" s="66" t="s">
        <v>64</v>
      </c>
      <c r="H620" s="66" t="s">
        <v>64</v>
      </c>
      <c r="I620" s="66" t="s">
        <v>66</v>
      </c>
      <c r="J620" s="66" t="s">
        <v>66</v>
      </c>
      <c r="K620" s="68">
        <v>0</v>
      </c>
      <c r="L620" s="68">
        <v>0</v>
      </c>
      <c r="M620" s="68">
        <v>0</v>
      </c>
      <c r="N620" s="68" t="s">
        <v>67</v>
      </c>
      <c r="O620" s="68">
        <v>0</v>
      </c>
      <c r="P620" s="68" t="s">
        <v>68</v>
      </c>
      <c r="Q620" s="68" t="s">
        <v>68</v>
      </c>
      <c r="R620" s="64"/>
      <c r="S620" s="65"/>
    </row>
    <row r="621" spans="2:19" x14ac:dyDescent="0.25">
      <c r="B621" s="64" t="s">
        <v>985</v>
      </c>
      <c r="C621" s="65" t="s">
        <v>743</v>
      </c>
      <c r="D621" s="66" t="s">
        <v>64</v>
      </c>
      <c r="E621" s="66" t="s">
        <v>65</v>
      </c>
      <c r="F621" s="67">
        <v>2328278500101</v>
      </c>
      <c r="G621" s="66" t="s">
        <v>64</v>
      </c>
      <c r="H621" s="66" t="s">
        <v>64</v>
      </c>
      <c r="I621" s="66" t="s">
        <v>66</v>
      </c>
      <c r="J621" s="66" t="s">
        <v>66</v>
      </c>
      <c r="K621" s="68">
        <v>0</v>
      </c>
      <c r="L621" s="68">
        <v>0</v>
      </c>
      <c r="M621" s="68">
        <v>0</v>
      </c>
      <c r="N621" s="68" t="s">
        <v>67</v>
      </c>
      <c r="O621" s="68">
        <v>0</v>
      </c>
      <c r="P621" s="68" t="s">
        <v>68</v>
      </c>
      <c r="Q621" s="68" t="s">
        <v>68</v>
      </c>
      <c r="R621" s="64"/>
      <c r="S621" s="65"/>
    </row>
    <row r="622" spans="2:19" x14ac:dyDescent="0.25">
      <c r="B622" s="64" t="s">
        <v>949</v>
      </c>
      <c r="C622" s="65" t="s">
        <v>986</v>
      </c>
      <c r="D622" s="66" t="s">
        <v>64</v>
      </c>
      <c r="E622" s="66" t="s">
        <v>65</v>
      </c>
      <c r="F622" s="67">
        <v>2626494540101</v>
      </c>
      <c r="G622" s="66" t="s">
        <v>64</v>
      </c>
      <c r="H622" s="66" t="s">
        <v>64</v>
      </c>
      <c r="I622" s="66" t="s">
        <v>66</v>
      </c>
      <c r="J622" s="66" t="s">
        <v>66</v>
      </c>
      <c r="K622" s="68">
        <v>0</v>
      </c>
      <c r="L622" s="68">
        <v>0</v>
      </c>
      <c r="M622" s="68">
        <v>0</v>
      </c>
      <c r="N622" s="68" t="s">
        <v>67</v>
      </c>
      <c r="O622" s="68">
        <v>0</v>
      </c>
      <c r="P622" s="68" t="s">
        <v>68</v>
      </c>
      <c r="Q622" s="68" t="s">
        <v>68</v>
      </c>
      <c r="R622" s="64"/>
      <c r="S622" s="65"/>
    </row>
    <row r="623" spans="2:19" x14ac:dyDescent="0.25">
      <c r="B623" s="64" t="s">
        <v>987</v>
      </c>
      <c r="C623" s="65" t="s">
        <v>733</v>
      </c>
      <c r="D623" s="66" t="s">
        <v>64</v>
      </c>
      <c r="E623" s="66" t="s">
        <v>65</v>
      </c>
      <c r="F623" s="67">
        <v>2348467390101</v>
      </c>
      <c r="G623" s="66" t="s">
        <v>64</v>
      </c>
      <c r="H623" s="66" t="s">
        <v>64</v>
      </c>
      <c r="I623" s="66" t="s">
        <v>66</v>
      </c>
      <c r="J623" s="66" t="s">
        <v>66</v>
      </c>
      <c r="K623" s="68">
        <v>0</v>
      </c>
      <c r="L623" s="68">
        <v>0</v>
      </c>
      <c r="M623" s="68">
        <v>0</v>
      </c>
      <c r="N623" s="68" t="s">
        <v>67</v>
      </c>
      <c r="O623" s="68">
        <v>0</v>
      </c>
      <c r="P623" s="68" t="s">
        <v>68</v>
      </c>
      <c r="Q623" s="68" t="s">
        <v>68</v>
      </c>
      <c r="R623" s="64"/>
      <c r="S623" s="65"/>
    </row>
    <row r="624" spans="2:19" x14ac:dyDescent="0.25">
      <c r="B624" s="64" t="s">
        <v>286</v>
      </c>
      <c r="C624" s="65" t="s">
        <v>864</v>
      </c>
      <c r="D624" s="66" t="s">
        <v>64</v>
      </c>
      <c r="E624" s="66" t="s">
        <v>65</v>
      </c>
      <c r="F624" s="67">
        <v>1660219541219</v>
      </c>
      <c r="G624" s="66" t="s">
        <v>64</v>
      </c>
      <c r="H624" s="66" t="s">
        <v>64</v>
      </c>
      <c r="I624" s="66" t="s">
        <v>66</v>
      </c>
      <c r="J624" s="66" t="s">
        <v>66</v>
      </c>
      <c r="K624" s="68">
        <v>0</v>
      </c>
      <c r="L624" s="68">
        <v>0</v>
      </c>
      <c r="M624" s="68">
        <v>0</v>
      </c>
      <c r="N624" s="68" t="s">
        <v>67</v>
      </c>
      <c r="O624" s="68">
        <v>0</v>
      </c>
      <c r="P624" s="68" t="s">
        <v>68</v>
      </c>
      <c r="Q624" s="68" t="s">
        <v>68</v>
      </c>
      <c r="R624" s="64"/>
      <c r="S624" s="65"/>
    </row>
    <row r="625" spans="2:19" x14ac:dyDescent="0.25">
      <c r="B625" s="64" t="s">
        <v>651</v>
      </c>
      <c r="C625" s="65" t="s">
        <v>865</v>
      </c>
      <c r="D625" s="66" t="s">
        <v>64</v>
      </c>
      <c r="E625" s="66" t="s">
        <v>65</v>
      </c>
      <c r="F625" s="67">
        <v>2727228470101</v>
      </c>
      <c r="G625" s="66" t="s">
        <v>64</v>
      </c>
      <c r="H625" s="66" t="s">
        <v>64</v>
      </c>
      <c r="I625" s="66" t="s">
        <v>66</v>
      </c>
      <c r="J625" s="66" t="s">
        <v>66</v>
      </c>
      <c r="K625" s="68">
        <v>0</v>
      </c>
      <c r="L625" s="68">
        <v>0</v>
      </c>
      <c r="M625" s="68">
        <v>0</v>
      </c>
      <c r="N625" s="68" t="s">
        <v>67</v>
      </c>
      <c r="O625" s="68">
        <v>0</v>
      </c>
      <c r="P625" s="68" t="s">
        <v>68</v>
      </c>
      <c r="Q625" s="68" t="s">
        <v>68</v>
      </c>
      <c r="R625" s="64"/>
      <c r="S625" s="65"/>
    </row>
    <row r="626" spans="2:19" x14ac:dyDescent="0.25">
      <c r="B626" s="64" t="s">
        <v>988</v>
      </c>
      <c r="C626" s="65" t="s">
        <v>989</v>
      </c>
      <c r="D626" s="66" t="s">
        <v>64</v>
      </c>
      <c r="E626" s="66" t="s">
        <v>65</v>
      </c>
      <c r="F626" s="67">
        <v>1631403082201</v>
      </c>
      <c r="G626" s="66" t="s">
        <v>64</v>
      </c>
      <c r="H626" s="66" t="s">
        <v>64</v>
      </c>
      <c r="I626" s="66" t="s">
        <v>66</v>
      </c>
      <c r="J626" s="66" t="s">
        <v>66</v>
      </c>
      <c r="K626" s="68">
        <v>0</v>
      </c>
      <c r="L626" s="68">
        <v>0</v>
      </c>
      <c r="M626" s="68">
        <v>0</v>
      </c>
      <c r="N626" s="68" t="s">
        <v>67</v>
      </c>
      <c r="O626" s="68">
        <v>0</v>
      </c>
      <c r="P626" s="68" t="s">
        <v>68</v>
      </c>
      <c r="Q626" s="68" t="s">
        <v>68</v>
      </c>
      <c r="R626" s="64"/>
      <c r="S626" s="65"/>
    </row>
    <row r="627" spans="2:19" x14ac:dyDescent="0.25">
      <c r="B627" s="64" t="s">
        <v>290</v>
      </c>
      <c r="C627" s="65" t="s">
        <v>990</v>
      </c>
      <c r="D627" s="66" t="s">
        <v>64</v>
      </c>
      <c r="E627" s="66" t="s">
        <v>65</v>
      </c>
      <c r="F627" s="67">
        <v>2453193870401</v>
      </c>
      <c r="G627" s="66" t="s">
        <v>64</v>
      </c>
      <c r="H627" s="66" t="s">
        <v>64</v>
      </c>
      <c r="I627" s="66" t="s">
        <v>66</v>
      </c>
      <c r="J627" s="66" t="s">
        <v>66</v>
      </c>
      <c r="K627" s="68" t="s">
        <v>67</v>
      </c>
      <c r="L627" s="68">
        <v>0</v>
      </c>
      <c r="M627" s="68">
        <v>0</v>
      </c>
      <c r="N627" s="68">
        <v>0</v>
      </c>
      <c r="O627" s="68">
        <v>0</v>
      </c>
      <c r="P627" s="68" t="s">
        <v>68</v>
      </c>
      <c r="Q627" s="68" t="s">
        <v>68</v>
      </c>
      <c r="R627" s="64"/>
      <c r="S627" s="65"/>
    </row>
    <row r="628" spans="2:19" x14ac:dyDescent="0.25">
      <c r="B628" s="64" t="s">
        <v>282</v>
      </c>
      <c r="C628" s="65" t="s">
        <v>991</v>
      </c>
      <c r="D628" s="66" t="s">
        <v>64</v>
      </c>
      <c r="E628" s="66" t="s">
        <v>65</v>
      </c>
      <c r="F628" s="67">
        <v>2680502870501</v>
      </c>
      <c r="G628" s="66" t="s">
        <v>64</v>
      </c>
      <c r="H628" s="66" t="s">
        <v>64</v>
      </c>
      <c r="I628" s="66" t="s">
        <v>66</v>
      </c>
      <c r="J628" s="66" t="s">
        <v>66</v>
      </c>
      <c r="K628" s="68">
        <v>0</v>
      </c>
      <c r="L628" s="68">
        <v>0</v>
      </c>
      <c r="M628" s="68">
        <v>0</v>
      </c>
      <c r="N628" s="68" t="s">
        <v>67</v>
      </c>
      <c r="O628" s="68">
        <v>0</v>
      </c>
      <c r="P628" s="68" t="s">
        <v>68</v>
      </c>
      <c r="Q628" s="68" t="s">
        <v>68</v>
      </c>
      <c r="R628" s="64"/>
      <c r="S628" s="65"/>
    </row>
    <row r="629" spans="2:19" x14ac:dyDescent="0.25">
      <c r="B629" s="64" t="s">
        <v>286</v>
      </c>
      <c r="C629" s="65" t="s">
        <v>743</v>
      </c>
      <c r="D629" s="66" t="s">
        <v>64</v>
      </c>
      <c r="E629" s="66" t="s">
        <v>65</v>
      </c>
      <c r="F629" s="67">
        <v>1969655860203</v>
      </c>
      <c r="G629" s="66" t="s">
        <v>64</v>
      </c>
      <c r="H629" s="66" t="s">
        <v>64</v>
      </c>
      <c r="I629" s="66" t="s">
        <v>66</v>
      </c>
      <c r="J629" s="66" t="s">
        <v>66</v>
      </c>
      <c r="K629" s="68">
        <v>0</v>
      </c>
      <c r="L629" s="68">
        <v>0</v>
      </c>
      <c r="M629" s="68">
        <v>0</v>
      </c>
      <c r="N629" s="68" t="s">
        <v>67</v>
      </c>
      <c r="O629" s="68">
        <v>0</v>
      </c>
      <c r="P629" s="68" t="s">
        <v>68</v>
      </c>
      <c r="Q629" s="68" t="s">
        <v>68</v>
      </c>
      <c r="R629" s="64"/>
      <c r="S629" s="65"/>
    </row>
    <row r="630" spans="2:19" x14ac:dyDescent="0.25">
      <c r="B630" s="64" t="s">
        <v>992</v>
      </c>
      <c r="C630" s="65" t="s">
        <v>993</v>
      </c>
      <c r="D630" s="66" t="s">
        <v>64</v>
      </c>
      <c r="E630" s="66" t="s">
        <v>65</v>
      </c>
      <c r="F630" s="67">
        <v>1931818510207</v>
      </c>
      <c r="G630" s="66" t="s">
        <v>64</v>
      </c>
      <c r="H630" s="66" t="s">
        <v>64</v>
      </c>
      <c r="I630" s="66" t="s">
        <v>66</v>
      </c>
      <c r="J630" s="66" t="s">
        <v>66</v>
      </c>
      <c r="K630" s="68">
        <v>0</v>
      </c>
      <c r="L630" s="68">
        <v>0</v>
      </c>
      <c r="M630" s="68">
        <v>0</v>
      </c>
      <c r="N630" s="68" t="s">
        <v>67</v>
      </c>
      <c r="O630" s="68">
        <v>0</v>
      </c>
      <c r="P630" s="68" t="s">
        <v>68</v>
      </c>
      <c r="Q630" s="68" t="s">
        <v>68</v>
      </c>
      <c r="R630" s="64"/>
      <c r="S630" s="65"/>
    </row>
    <row r="631" spans="2:19" x14ac:dyDescent="0.25">
      <c r="B631" s="64" t="s">
        <v>229</v>
      </c>
      <c r="C631" s="65" t="s">
        <v>940</v>
      </c>
      <c r="D631" s="66" t="s">
        <v>64</v>
      </c>
      <c r="E631" s="66" t="s">
        <v>65</v>
      </c>
      <c r="F631" s="67">
        <v>2621199350506</v>
      </c>
      <c r="G631" s="66" t="s">
        <v>64</v>
      </c>
      <c r="H631" s="66" t="s">
        <v>64</v>
      </c>
      <c r="I631" s="66" t="s">
        <v>66</v>
      </c>
      <c r="J631" s="66" t="s">
        <v>66</v>
      </c>
      <c r="K631" s="68">
        <v>0</v>
      </c>
      <c r="L631" s="68">
        <v>0</v>
      </c>
      <c r="M631" s="68">
        <v>0</v>
      </c>
      <c r="N631" s="68" t="s">
        <v>67</v>
      </c>
      <c r="O631" s="68">
        <v>0</v>
      </c>
      <c r="P631" s="68" t="s">
        <v>68</v>
      </c>
      <c r="Q631" s="68" t="s">
        <v>68</v>
      </c>
      <c r="R631" s="64"/>
      <c r="S631" s="65"/>
    </row>
    <row r="632" spans="2:19" x14ac:dyDescent="0.25">
      <c r="B632" s="64" t="s">
        <v>994</v>
      </c>
      <c r="C632" s="65" t="s">
        <v>872</v>
      </c>
      <c r="D632" s="66" t="s">
        <v>64</v>
      </c>
      <c r="E632" s="66" t="s">
        <v>65</v>
      </c>
      <c r="F632" s="67">
        <v>2499058411009</v>
      </c>
      <c r="G632" s="66" t="s">
        <v>64</v>
      </c>
      <c r="H632" s="66" t="s">
        <v>64</v>
      </c>
      <c r="I632" s="66" t="s">
        <v>66</v>
      </c>
      <c r="J632" s="66" t="s">
        <v>66</v>
      </c>
      <c r="K632" s="68">
        <v>0</v>
      </c>
      <c r="L632" s="68">
        <v>0</v>
      </c>
      <c r="M632" s="68">
        <v>0</v>
      </c>
      <c r="N632" s="68" t="s">
        <v>67</v>
      </c>
      <c r="O632" s="68">
        <v>0</v>
      </c>
      <c r="P632" s="68" t="s">
        <v>68</v>
      </c>
      <c r="Q632" s="68" t="s">
        <v>68</v>
      </c>
      <c r="R632" s="64"/>
      <c r="S632" s="65"/>
    </row>
    <row r="633" spans="2:19" x14ac:dyDescent="0.25">
      <c r="B633" s="64" t="s">
        <v>995</v>
      </c>
      <c r="C633" s="65" t="s">
        <v>873</v>
      </c>
      <c r="D633" s="66" t="s">
        <v>64</v>
      </c>
      <c r="E633" s="66" t="s">
        <v>65</v>
      </c>
      <c r="F633" s="67">
        <v>2639040080901</v>
      </c>
      <c r="G633" s="66" t="s">
        <v>64</v>
      </c>
      <c r="H633" s="66" t="s">
        <v>64</v>
      </c>
      <c r="I633" s="66" t="s">
        <v>66</v>
      </c>
      <c r="J633" s="66" t="s">
        <v>66</v>
      </c>
      <c r="K633" s="68">
        <v>0</v>
      </c>
      <c r="L633" s="68">
        <v>0</v>
      </c>
      <c r="M633" s="68">
        <v>0</v>
      </c>
      <c r="N633" s="68" t="s">
        <v>67</v>
      </c>
      <c r="O633" s="68">
        <v>0</v>
      </c>
      <c r="P633" s="68" t="s">
        <v>68</v>
      </c>
      <c r="Q633" s="68" t="s">
        <v>68</v>
      </c>
      <c r="R633" s="64"/>
      <c r="S633" s="65"/>
    </row>
    <row r="634" spans="2:19" x14ac:dyDescent="0.25">
      <c r="B634" s="64" t="s">
        <v>683</v>
      </c>
      <c r="C634" s="65" t="s">
        <v>996</v>
      </c>
      <c r="D634" s="66" t="s">
        <v>65</v>
      </c>
      <c r="E634" s="66" t="s">
        <v>64</v>
      </c>
      <c r="F634" s="67">
        <v>2520447890101</v>
      </c>
      <c r="G634" s="66" t="s">
        <v>64</v>
      </c>
      <c r="H634" s="66" t="s">
        <v>64</v>
      </c>
      <c r="I634" s="66" t="s">
        <v>66</v>
      </c>
      <c r="J634" s="66" t="s">
        <v>66</v>
      </c>
      <c r="K634" s="68">
        <v>0</v>
      </c>
      <c r="L634" s="68">
        <v>0</v>
      </c>
      <c r="M634" s="68">
        <v>0</v>
      </c>
      <c r="N634" s="68" t="s">
        <v>67</v>
      </c>
      <c r="O634" s="68">
        <v>0</v>
      </c>
      <c r="P634" s="68" t="s">
        <v>68</v>
      </c>
      <c r="Q634" s="68" t="s">
        <v>68</v>
      </c>
      <c r="R634" s="64"/>
      <c r="S634" s="65"/>
    </row>
    <row r="635" spans="2:19" x14ac:dyDescent="0.25">
      <c r="B635" s="64" t="s">
        <v>997</v>
      </c>
      <c r="C635" s="65" t="s">
        <v>666</v>
      </c>
      <c r="D635" s="66" t="s">
        <v>65</v>
      </c>
      <c r="E635" s="66" t="s">
        <v>64</v>
      </c>
      <c r="F635" s="67">
        <v>2607314120101</v>
      </c>
      <c r="G635" s="66" t="s">
        <v>64</v>
      </c>
      <c r="H635" s="66" t="s">
        <v>64</v>
      </c>
      <c r="I635" s="66" t="s">
        <v>66</v>
      </c>
      <c r="J635" s="66" t="s">
        <v>66</v>
      </c>
      <c r="K635" s="68">
        <v>0</v>
      </c>
      <c r="L635" s="68">
        <v>0</v>
      </c>
      <c r="M635" s="68">
        <v>0</v>
      </c>
      <c r="N635" s="68" t="s">
        <v>67</v>
      </c>
      <c r="O635" s="68">
        <v>0</v>
      </c>
      <c r="P635" s="68" t="s">
        <v>68</v>
      </c>
      <c r="Q635" s="68" t="s">
        <v>68</v>
      </c>
      <c r="R635" s="64"/>
      <c r="S635" s="65"/>
    </row>
    <row r="636" spans="2:19" x14ac:dyDescent="0.25">
      <c r="B636" s="64" t="s">
        <v>683</v>
      </c>
      <c r="C636" s="65" t="s">
        <v>754</v>
      </c>
      <c r="D636" s="66" t="s">
        <v>65</v>
      </c>
      <c r="E636" s="66" t="s">
        <v>64</v>
      </c>
      <c r="F636" s="67">
        <v>2387140200101</v>
      </c>
      <c r="G636" s="66" t="s">
        <v>64</v>
      </c>
      <c r="H636" s="66" t="s">
        <v>64</v>
      </c>
      <c r="I636" s="66" t="s">
        <v>66</v>
      </c>
      <c r="J636" s="66" t="s">
        <v>66</v>
      </c>
      <c r="K636" s="68">
        <v>0</v>
      </c>
      <c r="L636" s="68">
        <v>0</v>
      </c>
      <c r="M636" s="68">
        <v>0</v>
      </c>
      <c r="N636" s="68" t="s">
        <v>67</v>
      </c>
      <c r="O636" s="68">
        <v>0</v>
      </c>
      <c r="P636" s="68" t="s">
        <v>68</v>
      </c>
      <c r="Q636" s="68" t="s">
        <v>68</v>
      </c>
      <c r="R636" s="64"/>
      <c r="S636" s="65"/>
    </row>
    <row r="637" spans="2:19" x14ac:dyDescent="0.25">
      <c r="B637" s="64" t="s">
        <v>288</v>
      </c>
      <c r="C637" s="65" t="s">
        <v>998</v>
      </c>
      <c r="D637" s="66" t="s">
        <v>64</v>
      </c>
      <c r="E637" s="66" t="s">
        <v>65</v>
      </c>
      <c r="F637" s="67">
        <v>1645651080101</v>
      </c>
      <c r="G637" s="66" t="s">
        <v>64</v>
      </c>
      <c r="H637" s="66" t="s">
        <v>64</v>
      </c>
      <c r="I637" s="66" t="s">
        <v>66</v>
      </c>
      <c r="J637" s="66" t="s">
        <v>66</v>
      </c>
      <c r="K637" s="68">
        <v>0</v>
      </c>
      <c r="L637" s="68">
        <v>0</v>
      </c>
      <c r="M637" s="68">
        <v>0</v>
      </c>
      <c r="N637" s="68" t="s">
        <v>67</v>
      </c>
      <c r="O637" s="68">
        <v>0</v>
      </c>
      <c r="P637" s="68" t="s">
        <v>68</v>
      </c>
      <c r="Q637" s="68" t="s">
        <v>68</v>
      </c>
      <c r="R637" s="64"/>
      <c r="S637" s="65"/>
    </row>
    <row r="638" spans="2:19" x14ac:dyDescent="0.25">
      <c r="B638" s="64" t="s">
        <v>962</v>
      </c>
      <c r="C638" s="65" t="s">
        <v>999</v>
      </c>
      <c r="D638" s="66" t="s">
        <v>64</v>
      </c>
      <c r="E638" s="66" t="s">
        <v>65</v>
      </c>
      <c r="F638" s="67">
        <v>1915543240507</v>
      </c>
      <c r="G638" s="66" t="s">
        <v>64</v>
      </c>
      <c r="H638" s="66" t="s">
        <v>64</v>
      </c>
      <c r="I638" s="66" t="s">
        <v>66</v>
      </c>
      <c r="J638" s="66" t="s">
        <v>66</v>
      </c>
      <c r="K638" s="68">
        <v>0</v>
      </c>
      <c r="L638" s="68">
        <v>0</v>
      </c>
      <c r="M638" s="68">
        <v>0</v>
      </c>
      <c r="N638" s="68" t="s">
        <v>67</v>
      </c>
      <c r="O638" s="68">
        <v>0</v>
      </c>
      <c r="P638" s="68" t="s">
        <v>68</v>
      </c>
      <c r="Q638" s="68" t="s">
        <v>68</v>
      </c>
      <c r="R638" s="64"/>
      <c r="S638" s="65"/>
    </row>
    <row r="639" spans="2:19" x14ac:dyDescent="0.25">
      <c r="B639" s="64" t="s">
        <v>1000</v>
      </c>
      <c r="C639" s="65" t="s">
        <v>1001</v>
      </c>
      <c r="D639" s="66" t="s">
        <v>65</v>
      </c>
      <c r="E639" s="66" t="s">
        <v>64</v>
      </c>
      <c r="F639" s="67">
        <v>1761767990402</v>
      </c>
      <c r="G639" s="66" t="s">
        <v>64</v>
      </c>
      <c r="H639" s="66" t="s">
        <v>64</v>
      </c>
      <c r="I639" s="66" t="s">
        <v>66</v>
      </c>
      <c r="J639" s="66" t="s">
        <v>66</v>
      </c>
      <c r="K639" s="68" t="s">
        <v>67</v>
      </c>
      <c r="L639" s="68">
        <v>0</v>
      </c>
      <c r="M639" s="68">
        <v>0</v>
      </c>
      <c r="N639" s="68">
        <v>0</v>
      </c>
      <c r="O639" s="68">
        <v>0</v>
      </c>
      <c r="P639" s="68" t="s">
        <v>68</v>
      </c>
      <c r="Q639" s="68" t="s">
        <v>68</v>
      </c>
      <c r="R639" s="64"/>
      <c r="S639" s="65"/>
    </row>
    <row r="640" spans="2:19" x14ac:dyDescent="0.25">
      <c r="B640" s="64" t="s">
        <v>716</v>
      </c>
      <c r="C640" s="65" t="s">
        <v>684</v>
      </c>
      <c r="D640" s="66" t="s">
        <v>64</v>
      </c>
      <c r="E640" s="66" t="s">
        <v>65</v>
      </c>
      <c r="F640" s="67">
        <v>1800834730901</v>
      </c>
      <c r="G640" s="66" t="s">
        <v>64</v>
      </c>
      <c r="H640" s="66" t="s">
        <v>64</v>
      </c>
      <c r="I640" s="66" t="s">
        <v>66</v>
      </c>
      <c r="J640" s="66" t="s">
        <v>66</v>
      </c>
      <c r="K640" s="68">
        <v>0</v>
      </c>
      <c r="L640" s="68">
        <v>0</v>
      </c>
      <c r="M640" s="68">
        <v>0</v>
      </c>
      <c r="N640" s="68" t="s">
        <v>67</v>
      </c>
      <c r="O640" s="68">
        <v>0</v>
      </c>
      <c r="P640" s="68" t="s">
        <v>68</v>
      </c>
      <c r="Q640" s="68" t="s">
        <v>68</v>
      </c>
      <c r="R640" s="64"/>
      <c r="S640" s="65"/>
    </row>
    <row r="641" spans="2:19" x14ac:dyDescent="0.25">
      <c r="B641" s="64" t="s">
        <v>945</v>
      </c>
      <c r="C641" s="65" t="s">
        <v>1002</v>
      </c>
      <c r="D641" s="66" t="s">
        <v>65</v>
      </c>
      <c r="E641" s="66" t="s">
        <v>64</v>
      </c>
      <c r="F641" s="67">
        <v>1657146030101</v>
      </c>
      <c r="G641" s="66" t="s">
        <v>64</v>
      </c>
      <c r="H641" s="66" t="s">
        <v>64</v>
      </c>
      <c r="I641" s="66" t="s">
        <v>66</v>
      </c>
      <c r="J641" s="66" t="s">
        <v>66</v>
      </c>
      <c r="K641" s="68">
        <v>0</v>
      </c>
      <c r="L641" s="68">
        <v>0</v>
      </c>
      <c r="M641" s="68">
        <v>0</v>
      </c>
      <c r="N641" s="68" t="s">
        <v>67</v>
      </c>
      <c r="O641" s="68">
        <v>0</v>
      </c>
      <c r="P641" s="68" t="s">
        <v>68</v>
      </c>
      <c r="Q641" s="68" t="s">
        <v>68</v>
      </c>
      <c r="R641" s="64"/>
      <c r="S641" s="65"/>
    </row>
    <row r="642" spans="2:19" x14ac:dyDescent="0.25">
      <c r="B642" s="64" t="s">
        <v>282</v>
      </c>
      <c r="C642" s="65" t="s">
        <v>1003</v>
      </c>
      <c r="D642" s="66" t="s">
        <v>64</v>
      </c>
      <c r="E642" s="66" t="s">
        <v>65</v>
      </c>
      <c r="F642" s="67">
        <v>2367492930101</v>
      </c>
      <c r="G642" s="66" t="s">
        <v>64</v>
      </c>
      <c r="H642" s="66" t="s">
        <v>64</v>
      </c>
      <c r="I642" s="66" t="s">
        <v>66</v>
      </c>
      <c r="J642" s="66" t="s">
        <v>66</v>
      </c>
      <c r="K642" s="68">
        <v>0</v>
      </c>
      <c r="L642" s="68">
        <v>0</v>
      </c>
      <c r="M642" s="68">
        <v>0</v>
      </c>
      <c r="N642" s="68" t="s">
        <v>67</v>
      </c>
      <c r="O642" s="68">
        <v>0</v>
      </c>
      <c r="P642" s="68" t="s">
        <v>68</v>
      </c>
      <c r="Q642" s="68" t="s">
        <v>68</v>
      </c>
      <c r="R642" s="64"/>
      <c r="S642" s="65"/>
    </row>
    <row r="643" spans="2:19" x14ac:dyDescent="0.25">
      <c r="B643" s="64" t="s">
        <v>1004</v>
      </c>
      <c r="C643" s="65" t="s">
        <v>1005</v>
      </c>
      <c r="D643" s="66" t="s">
        <v>64</v>
      </c>
      <c r="E643" s="66" t="s">
        <v>65</v>
      </c>
      <c r="F643" s="67">
        <v>1731144230919</v>
      </c>
      <c r="G643" s="66" t="s">
        <v>64</v>
      </c>
      <c r="H643" s="66" t="s">
        <v>64</v>
      </c>
      <c r="I643" s="66" t="s">
        <v>66</v>
      </c>
      <c r="J643" s="66" t="s">
        <v>66</v>
      </c>
      <c r="K643" s="68">
        <v>0</v>
      </c>
      <c r="L643" s="68">
        <v>0</v>
      </c>
      <c r="M643" s="68">
        <v>0</v>
      </c>
      <c r="N643" s="68" t="s">
        <v>67</v>
      </c>
      <c r="O643" s="68">
        <v>0</v>
      </c>
      <c r="P643" s="68" t="s">
        <v>68</v>
      </c>
      <c r="Q643" s="68" t="s">
        <v>68</v>
      </c>
      <c r="R643" s="64"/>
      <c r="S643" s="65"/>
    </row>
    <row r="644" spans="2:19" x14ac:dyDescent="0.25">
      <c r="B644" s="64" t="s">
        <v>767</v>
      </c>
      <c r="C644" s="65" t="s">
        <v>1006</v>
      </c>
      <c r="D644" s="66" t="s">
        <v>64</v>
      </c>
      <c r="E644" s="66" t="s">
        <v>65</v>
      </c>
      <c r="F644" s="67">
        <v>2573031030101</v>
      </c>
      <c r="G644" s="66" t="s">
        <v>64</v>
      </c>
      <c r="H644" s="66" t="s">
        <v>64</v>
      </c>
      <c r="I644" s="66" t="s">
        <v>66</v>
      </c>
      <c r="J644" s="66" t="s">
        <v>66</v>
      </c>
      <c r="K644" s="68">
        <v>0</v>
      </c>
      <c r="L644" s="68">
        <v>0</v>
      </c>
      <c r="M644" s="68">
        <v>0</v>
      </c>
      <c r="N644" s="68" t="s">
        <v>67</v>
      </c>
      <c r="O644" s="68">
        <v>0</v>
      </c>
      <c r="P644" s="68" t="s">
        <v>68</v>
      </c>
      <c r="Q644" s="68" t="s">
        <v>68</v>
      </c>
      <c r="R644" s="64"/>
      <c r="S644" s="65"/>
    </row>
    <row r="645" spans="2:19" x14ac:dyDescent="0.25">
      <c r="B645" s="64" t="s">
        <v>937</v>
      </c>
      <c r="C645" s="65" t="s">
        <v>1007</v>
      </c>
      <c r="D645" s="66" t="s">
        <v>64</v>
      </c>
      <c r="E645" s="66" t="s">
        <v>65</v>
      </c>
      <c r="F645" s="67">
        <v>2244993270101</v>
      </c>
      <c r="G645" s="66" t="s">
        <v>64</v>
      </c>
      <c r="H645" s="66" t="s">
        <v>64</v>
      </c>
      <c r="I645" s="66" t="s">
        <v>66</v>
      </c>
      <c r="J645" s="66" t="s">
        <v>66</v>
      </c>
      <c r="K645" s="68">
        <v>0</v>
      </c>
      <c r="L645" s="68">
        <v>0</v>
      </c>
      <c r="M645" s="68">
        <v>0</v>
      </c>
      <c r="N645" s="68" t="s">
        <v>67</v>
      </c>
      <c r="O645" s="68">
        <v>0</v>
      </c>
      <c r="P645" s="68" t="s">
        <v>68</v>
      </c>
      <c r="Q645" s="68" t="s">
        <v>68</v>
      </c>
      <c r="R645" s="64"/>
      <c r="S645" s="65"/>
    </row>
    <row r="646" spans="2:19" x14ac:dyDescent="0.25">
      <c r="B646" s="64" t="s">
        <v>1008</v>
      </c>
      <c r="C646" s="65" t="s">
        <v>743</v>
      </c>
      <c r="D646" s="66" t="s">
        <v>65</v>
      </c>
      <c r="E646" s="66" t="s">
        <v>64</v>
      </c>
      <c r="F646" s="67">
        <v>1865970101501</v>
      </c>
      <c r="G646" s="66" t="s">
        <v>64</v>
      </c>
      <c r="H646" s="66" t="s">
        <v>64</v>
      </c>
      <c r="I646" s="66" t="s">
        <v>66</v>
      </c>
      <c r="J646" s="66" t="s">
        <v>66</v>
      </c>
      <c r="K646" s="68">
        <v>0</v>
      </c>
      <c r="L646" s="68">
        <v>0</v>
      </c>
      <c r="M646" s="68">
        <v>0</v>
      </c>
      <c r="N646" s="68" t="s">
        <v>67</v>
      </c>
      <c r="O646" s="68">
        <v>0</v>
      </c>
      <c r="P646" s="68" t="s">
        <v>68</v>
      </c>
      <c r="Q646" s="68" t="s">
        <v>68</v>
      </c>
      <c r="R646" s="64"/>
      <c r="S646" s="65"/>
    </row>
    <row r="647" spans="2:19" x14ac:dyDescent="0.25">
      <c r="B647" s="64" t="s">
        <v>716</v>
      </c>
      <c r="C647" s="65" t="s">
        <v>1009</v>
      </c>
      <c r="D647" s="66" t="s">
        <v>64</v>
      </c>
      <c r="E647" s="66" t="s">
        <v>65</v>
      </c>
      <c r="F647" s="67">
        <v>1913373820101</v>
      </c>
      <c r="G647" s="66" t="s">
        <v>64</v>
      </c>
      <c r="H647" s="66" t="s">
        <v>64</v>
      </c>
      <c r="I647" s="66" t="s">
        <v>66</v>
      </c>
      <c r="J647" s="66" t="s">
        <v>66</v>
      </c>
      <c r="K647" s="68">
        <v>0</v>
      </c>
      <c r="L647" s="68">
        <v>0</v>
      </c>
      <c r="M647" s="68">
        <v>0</v>
      </c>
      <c r="N647" s="68" t="s">
        <v>67</v>
      </c>
      <c r="O647" s="68">
        <v>0</v>
      </c>
      <c r="P647" s="68" t="s">
        <v>68</v>
      </c>
      <c r="Q647" s="68" t="s">
        <v>68</v>
      </c>
      <c r="R647" s="64"/>
      <c r="S647" s="65"/>
    </row>
    <row r="648" spans="2:19" x14ac:dyDescent="0.25">
      <c r="B648" s="64" t="s">
        <v>926</v>
      </c>
      <c r="C648" s="65" t="s">
        <v>649</v>
      </c>
      <c r="D648" s="66" t="s">
        <v>65</v>
      </c>
      <c r="E648" s="66" t="s">
        <v>64</v>
      </c>
      <c r="F648" s="67">
        <v>2424493790101</v>
      </c>
      <c r="G648" s="66" t="s">
        <v>64</v>
      </c>
      <c r="H648" s="66" t="s">
        <v>64</v>
      </c>
      <c r="I648" s="66" t="s">
        <v>66</v>
      </c>
      <c r="J648" s="66" t="s">
        <v>66</v>
      </c>
      <c r="K648" s="68">
        <v>0</v>
      </c>
      <c r="L648" s="68">
        <v>0</v>
      </c>
      <c r="M648" s="68">
        <v>0</v>
      </c>
      <c r="N648" s="68" t="s">
        <v>67</v>
      </c>
      <c r="O648" s="68">
        <v>0</v>
      </c>
      <c r="P648" s="68" t="s">
        <v>68</v>
      </c>
      <c r="Q648" s="68" t="s">
        <v>68</v>
      </c>
      <c r="R648" s="64"/>
      <c r="S648" s="65"/>
    </row>
    <row r="649" spans="2:19" x14ac:dyDescent="0.25">
      <c r="B649" s="64" t="s">
        <v>1010</v>
      </c>
      <c r="C649" s="65" t="s">
        <v>850</v>
      </c>
      <c r="D649" s="66" t="s">
        <v>65</v>
      </c>
      <c r="E649" s="66" t="s">
        <v>64</v>
      </c>
      <c r="F649" s="67">
        <v>2445117640101</v>
      </c>
      <c r="G649" s="66" t="s">
        <v>64</v>
      </c>
      <c r="H649" s="66" t="s">
        <v>64</v>
      </c>
      <c r="I649" s="66" t="s">
        <v>66</v>
      </c>
      <c r="J649" s="66" t="s">
        <v>66</v>
      </c>
      <c r="K649" s="68">
        <v>0</v>
      </c>
      <c r="L649" s="68">
        <v>0</v>
      </c>
      <c r="M649" s="68">
        <v>0</v>
      </c>
      <c r="N649" s="68" t="s">
        <v>67</v>
      </c>
      <c r="O649" s="68">
        <v>0</v>
      </c>
      <c r="P649" s="68" t="s">
        <v>68</v>
      </c>
      <c r="Q649" s="68" t="s">
        <v>68</v>
      </c>
      <c r="R649" s="64"/>
      <c r="S649" s="65"/>
    </row>
    <row r="650" spans="2:19" x14ac:dyDescent="0.25">
      <c r="B650" s="64" t="s">
        <v>1011</v>
      </c>
      <c r="C650" s="65" t="s">
        <v>652</v>
      </c>
      <c r="D650" s="66" t="s">
        <v>64</v>
      </c>
      <c r="E650" s="66" t="s">
        <v>65</v>
      </c>
      <c r="F650" s="67">
        <v>1962562910101</v>
      </c>
      <c r="G650" s="66" t="s">
        <v>64</v>
      </c>
      <c r="H650" s="66" t="s">
        <v>64</v>
      </c>
      <c r="I650" s="66" t="s">
        <v>66</v>
      </c>
      <c r="J650" s="66" t="s">
        <v>66</v>
      </c>
      <c r="K650" s="68">
        <v>0</v>
      </c>
      <c r="L650" s="68">
        <v>0</v>
      </c>
      <c r="M650" s="68">
        <v>0</v>
      </c>
      <c r="N650" s="68" t="s">
        <v>67</v>
      </c>
      <c r="O650" s="68">
        <v>0</v>
      </c>
      <c r="P650" s="68" t="s">
        <v>68</v>
      </c>
      <c r="Q650" s="68" t="s">
        <v>68</v>
      </c>
      <c r="R650" s="64"/>
      <c r="S650" s="65"/>
    </row>
    <row r="651" spans="2:19" x14ac:dyDescent="0.25">
      <c r="B651" s="64" t="s">
        <v>856</v>
      </c>
      <c r="C651" s="65" t="s">
        <v>772</v>
      </c>
      <c r="D651" s="66" t="s">
        <v>65</v>
      </c>
      <c r="E651" s="66" t="s">
        <v>64</v>
      </c>
      <c r="F651" s="67">
        <v>2410861082001</v>
      </c>
      <c r="G651" s="66" t="s">
        <v>64</v>
      </c>
      <c r="H651" s="66" t="s">
        <v>64</v>
      </c>
      <c r="I651" s="66" t="s">
        <v>66</v>
      </c>
      <c r="J651" s="66" t="s">
        <v>66</v>
      </c>
      <c r="K651" s="68">
        <v>0</v>
      </c>
      <c r="L651" s="68">
        <v>0</v>
      </c>
      <c r="M651" s="68">
        <v>0</v>
      </c>
      <c r="N651" s="68" t="s">
        <v>67</v>
      </c>
      <c r="O651" s="68">
        <v>0</v>
      </c>
      <c r="P651" s="68" t="s">
        <v>68</v>
      </c>
      <c r="Q651" s="68" t="s">
        <v>68</v>
      </c>
      <c r="R651" s="64"/>
      <c r="S651" s="65"/>
    </row>
    <row r="652" spans="2:19" x14ac:dyDescent="0.25">
      <c r="B652" s="64" t="s">
        <v>233</v>
      </c>
      <c r="C652" s="65" t="s">
        <v>1012</v>
      </c>
      <c r="D652" s="66" t="s">
        <v>64</v>
      </c>
      <c r="E652" s="66" t="s">
        <v>65</v>
      </c>
      <c r="F652" s="67">
        <v>1838294410101</v>
      </c>
      <c r="G652" s="66" t="s">
        <v>64</v>
      </c>
      <c r="H652" s="66" t="s">
        <v>64</v>
      </c>
      <c r="I652" s="66" t="s">
        <v>66</v>
      </c>
      <c r="J652" s="66" t="s">
        <v>66</v>
      </c>
      <c r="K652" s="68">
        <v>0</v>
      </c>
      <c r="L652" s="68">
        <v>0</v>
      </c>
      <c r="M652" s="68">
        <v>0</v>
      </c>
      <c r="N652" s="68" t="s">
        <v>67</v>
      </c>
      <c r="O652" s="68">
        <v>0</v>
      </c>
      <c r="P652" s="68" t="s">
        <v>68</v>
      </c>
      <c r="Q652" s="68" t="s">
        <v>68</v>
      </c>
      <c r="R652" s="64"/>
      <c r="S652" s="65"/>
    </row>
    <row r="653" spans="2:19" x14ac:dyDescent="0.25">
      <c r="B653" s="64" t="s">
        <v>1013</v>
      </c>
      <c r="C653" s="65" t="s">
        <v>279</v>
      </c>
      <c r="D653" s="66" t="s">
        <v>64</v>
      </c>
      <c r="E653" s="66" t="s">
        <v>65</v>
      </c>
      <c r="F653" s="67">
        <v>1661072390101</v>
      </c>
      <c r="G653" s="66" t="s">
        <v>64</v>
      </c>
      <c r="H653" s="66" t="s">
        <v>64</v>
      </c>
      <c r="I653" s="66" t="s">
        <v>66</v>
      </c>
      <c r="J653" s="66" t="s">
        <v>66</v>
      </c>
      <c r="K653" s="68">
        <v>0</v>
      </c>
      <c r="L653" s="68">
        <v>0</v>
      </c>
      <c r="M653" s="68">
        <v>0</v>
      </c>
      <c r="N653" s="68" t="s">
        <v>67</v>
      </c>
      <c r="O653" s="68">
        <v>0</v>
      </c>
      <c r="P653" s="68" t="s">
        <v>68</v>
      </c>
      <c r="Q653" s="68" t="s">
        <v>68</v>
      </c>
      <c r="R653" s="64"/>
      <c r="S653" s="65"/>
    </row>
    <row r="654" spans="2:19" x14ac:dyDescent="0.25">
      <c r="B654" s="64" t="s">
        <v>1014</v>
      </c>
      <c r="C654" s="65" t="s">
        <v>864</v>
      </c>
      <c r="D654" s="66" t="s">
        <v>64</v>
      </c>
      <c r="E654" s="66" t="s">
        <v>65</v>
      </c>
      <c r="F654" s="67">
        <v>2529205461001</v>
      </c>
      <c r="G654" s="66" t="s">
        <v>64</v>
      </c>
      <c r="H654" s="66" t="s">
        <v>64</v>
      </c>
      <c r="I654" s="66" t="s">
        <v>66</v>
      </c>
      <c r="J654" s="66" t="s">
        <v>66</v>
      </c>
      <c r="K654" s="68">
        <v>0</v>
      </c>
      <c r="L654" s="68">
        <v>0</v>
      </c>
      <c r="M654" s="68">
        <v>0</v>
      </c>
      <c r="N654" s="68" t="s">
        <v>67</v>
      </c>
      <c r="O654" s="68">
        <v>0</v>
      </c>
      <c r="P654" s="68" t="s">
        <v>68</v>
      </c>
      <c r="Q654" s="68" t="s">
        <v>68</v>
      </c>
      <c r="R654" s="64"/>
      <c r="S654" s="65"/>
    </row>
    <row r="655" spans="2:19" x14ac:dyDescent="0.25">
      <c r="B655" s="64" t="s">
        <v>988</v>
      </c>
      <c r="C655" s="65" t="s">
        <v>1015</v>
      </c>
      <c r="D655" s="66" t="s">
        <v>64</v>
      </c>
      <c r="E655" s="66" t="s">
        <v>65</v>
      </c>
      <c r="F655" s="67">
        <v>1791084090101</v>
      </c>
      <c r="G655" s="66" t="s">
        <v>64</v>
      </c>
      <c r="H655" s="66" t="s">
        <v>64</v>
      </c>
      <c r="I655" s="66" t="s">
        <v>66</v>
      </c>
      <c r="J655" s="66" t="s">
        <v>66</v>
      </c>
      <c r="K655" s="68" t="s">
        <v>67</v>
      </c>
      <c r="L655" s="68">
        <v>0</v>
      </c>
      <c r="M655" s="68">
        <v>0</v>
      </c>
      <c r="N655" s="68">
        <v>0</v>
      </c>
      <c r="O655" s="68">
        <v>0</v>
      </c>
      <c r="P655" s="68" t="s">
        <v>68</v>
      </c>
      <c r="Q655" s="68" t="s">
        <v>68</v>
      </c>
      <c r="R655" s="64"/>
      <c r="S655" s="65"/>
    </row>
    <row r="656" spans="2:19" x14ac:dyDescent="0.25">
      <c r="B656" s="64" t="s">
        <v>1016</v>
      </c>
      <c r="C656" s="65" t="s">
        <v>677</v>
      </c>
      <c r="D656" s="66" t="s">
        <v>64</v>
      </c>
      <c r="E656" s="66" t="s">
        <v>65</v>
      </c>
      <c r="F656" s="67">
        <v>1664537650101</v>
      </c>
      <c r="G656" s="66" t="s">
        <v>64</v>
      </c>
      <c r="H656" s="66" t="s">
        <v>64</v>
      </c>
      <c r="I656" s="66" t="s">
        <v>66</v>
      </c>
      <c r="J656" s="66" t="s">
        <v>66</v>
      </c>
      <c r="K656" s="68">
        <v>0</v>
      </c>
      <c r="L656" s="68">
        <v>0</v>
      </c>
      <c r="M656" s="68">
        <v>0</v>
      </c>
      <c r="N656" s="68" t="s">
        <v>67</v>
      </c>
      <c r="O656" s="68">
        <v>0</v>
      </c>
      <c r="P656" s="68" t="s">
        <v>68</v>
      </c>
      <c r="Q656" s="68" t="s">
        <v>68</v>
      </c>
      <c r="R656" s="64"/>
      <c r="S656" s="65"/>
    </row>
    <row r="657" spans="2:19" x14ac:dyDescent="0.25">
      <c r="B657" s="64" t="s">
        <v>1017</v>
      </c>
      <c r="C657" s="65" t="s">
        <v>665</v>
      </c>
      <c r="D657" s="66" t="s">
        <v>64</v>
      </c>
      <c r="E657" s="66" t="s">
        <v>65</v>
      </c>
      <c r="F657" s="67">
        <v>2553803990101</v>
      </c>
      <c r="G657" s="66" t="s">
        <v>64</v>
      </c>
      <c r="H657" s="66" t="s">
        <v>64</v>
      </c>
      <c r="I657" s="66" t="s">
        <v>66</v>
      </c>
      <c r="J657" s="66" t="s">
        <v>66</v>
      </c>
      <c r="K657" s="68">
        <v>0</v>
      </c>
      <c r="L657" s="68">
        <v>0</v>
      </c>
      <c r="M657" s="68">
        <v>0</v>
      </c>
      <c r="N657" s="68" t="s">
        <v>67</v>
      </c>
      <c r="O657" s="68">
        <v>0</v>
      </c>
      <c r="P657" s="68" t="s">
        <v>68</v>
      </c>
      <c r="Q657" s="68" t="s">
        <v>68</v>
      </c>
      <c r="R657" s="64"/>
      <c r="S657" s="65"/>
    </row>
    <row r="658" spans="2:19" x14ac:dyDescent="0.25">
      <c r="B658" s="64" t="s">
        <v>1018</v>
      </c>
      <c r="C658" s="65" t="s">
        <v>1019</v>
      </c>
      <c r="D658" s="66" t="s">
        <v>65</v>
      </c>
      <c r="E658" s="66" t="s">
        <v>64</v>
      </c>
      <c r="F658" s="67">
        <v>1703152071609</v>
      </c>
      <c r="G658" s="66" t="s">
        <v>64</v>
      </c>
      <c r="H658" s="66" t="s">
        <v>64</v>
      </c>
      <c r="I658" s="66" t="s">
        <v>66</v>
      </c>
      <c r="J658" s="66" t="s">
        <v>66</v>
      </c>
      <c r="K658" s="68">
        <v>0</v>
      </c>
      <c r="L658" s="68">
        <v>0</v>
      </c>
      <c r="M658" s="68">
        <v>0</v>
      </c>
      <c r="N658" s="68" t="s">
        <v>67</v>
      </c>
      <c r="O658" s="68">
        <v>0</v>
      </c>
      <c r="P658" s="68" t="s">
        <v>68</v>
      </c>
      <c r="Q658" s="68" t="s">
        <v>68</v>
      </c>
      <c r="R658" s="64"/>
      <c r="S658" s="65"/>
    </row>
    <row r="659" spans="2:19" x14ac:dyDescent="0.25">
      <c r="B659" s="64" t="s">
        <v>1020</v>
      </c>
      <c r="C659" s="65" t="s">
        <v>684</v>
      </c>
      <c r="D659" s="66" t="s">
        <v>64</v>
      </c>
      <c r="E659" s="66" t="s">
        <v>65</v>
      </c>
      <c r="F659" s="67">
        <v>1655433881213</v>
      </c>
      <c r="G659" s="66" t="s">
        <v>64</v>
      </c>
      <c r="H659" s="66" t="s">
        <v>64</v>
      </c>
      <c r="I659" s="66" t="s">
        <v>66</v>
      </c>
      <c r="J659" s="66" t="s">
        <v>66</v>
      </c>
      <c r="K659" s="68">
        <v>0</v>
      </c>
      <c r="L659" s="68">
        <v>0</v>
      </c>
      <c r="M659" s="68">
        <v>0</v>
      </c>
      <c r="N659" s="68" t="s">
        <v>67</v>
      </c>
      <c r="O659" s="68">
        <v>0</v>
      </c>
      <c r="P659" s="68" t="s">
        <v>68</v>
      </c>
      <c r="Q659" s="68" t="s">
        <v>68</v>
      </c>
      <c r="R659" s="64"/>
      <c r="S659" s="65"/>
    </row>
    <row r="660" spans="2:19" x14ac:dyDescent="0.25">
      <c r="B660" s="64" t="s">
        <v>706</v>
      </c>
      <c r="C660" s="65" t="s">
        <v>1021</v>
      </c>
      <c r="D660" s="66" t="s">
        <v>64</v>
      </c>
      <c r="E660" s="66" t="s">
        <v>65</v>
      </c>
      <c r="F660" s="67">
        <v>1719680340101</v>
      </c>
      <c r="G660" s="66" t="s">
        <v>64</v>
      </c>
      <c r="H660" s="66" t="s">
        <v>64</v>
      </c>
      <c r="I660" s="66" t="s">
        <v>66</v>
      </c>
      <c r="J660" s="66" t="s">
        <v>66</v>
      </c>
      <c r="K660" s="68">
        <v>0</v>
      </c>
      <c r="L660" s="68">
        <v>0</v>
      </c>
      <c r="M660" s="68">
        <v>0</v>
      </c>
      <c r="N660" s="68" t="s">
        <v>67</v>
      </c>
      <c r="O660" s="68">
        <v>0</v>
      </c>
      <c r="P660" s="68" t="s">
        <v>68</v>
      </c>
      <c r="Q660" s="68" t="s">
        <v>68</v>
      </c>
      <c r="R660" s="64"/>
      <c r="S660" s="65"/>
    </row>
    <row r="661" spans="2:19" x14ac:dyDescent="0.25">
      <c r="B661" s="64" t="s">
        <v>282</v>
      </c>
      <c r="C661" s="65" t="s">
        <v>1022</v>
      </c>
      <c r="D661" s="66" t="s">
        <v>64</v>
      </c>
      <c r="E661" s="66" t="s">
        <v>65</v>
      </c>
      <c r="F661" s="67">
        <v>2696907511014</v>
      </c>
      <c r="G661" s="66" t="s">
        <v>64</v>
      </c>
      <c r="H661" s="66" t="s">
        <v>64</v>
      </c>
      <c r="I661" s="66" t="s">
        <v>66</v>
      </c>
      <c r="J661" s="66" t="s">
        <v>66</v>
      </c>
      <c r="K661" s="68">
        <v>0</v>
      </c>
      <c r="L661" s="68">
        <v>0</v>
      </c>
      <c r="M661" s="68">
        <v>0</v>
      </c>
      <c r="N661" s="68" t="s">
        <v>67</v>
      </c>
      <c r="O661" s="68">
        <v>0</v>
      </c>
      <c r="P661" s="68" t="s">
        <v>68</v>
      </c>
      <c r="Q661" s="68" t="s">
        <v>68</v>
      </c>
      <c r="R661" s="64"/>
      <c r="S661" s="65"/>
    </row>
    <row r="662" spans="2:19" x14ac:dyDescent="0.25">
      <c r="B662" s="64" t="s">
        <v>724</v>
      </c>
      <c r="C662" s="65" t="s">
        <v>1023</v>
      </c>
      <c r="D662" s="66" t="s">
        <v>65</v>
      </c>
      <c r="E662" s="66" t="s">
        <v>64</v>
      </c>
      <c r="F662" s="67">
        <v>2641138450308</v>
      </c>
      <c r="G662" s="66" t="s">
        <v>64</v>
      </c>
      <c r="H662" s="66" t="s">
        <v>64</v>
      </c>
      <c r="I662" s="66" t="s">
        <v>66</v>
      </c>
      <c r="J662" s="66" t="s">
        <v>66</v>
      </c>
      <c r="K662" s="68">
        <v>0</v>
      </c>
      <c r="L662" s="68">
        <v>0</v>
      </c>
      <c r="M662" s="68">
        <v>0</v>
      </c>
      <c r="N662" s="68" t="s">
        <v>67</v>
      </c>
      <c r="O662" s="68">
        <v>0</v>
      </c>
      <c r="P662" s="68" t="s">
        <v>68</v>
      </c>
      <c r="Q662" s="68" t="s">
        <v>68</v>
      </c>
      <c r="R662" s="64"/>
      <c r="S662" s="65"/>
    </row>
    <row r="663" spans="2:19" x14ac:dyDescent="0.25">
      <c r="B663" s="64" t="s">
        <v>771</v>
      </c>
      <c r="C663" s="65" t="s">
        <v>1024</v>
      </c>
      <c r="D663" s="66" t="s">
        <v>64</v>
      </c>
      <c r="E663" s="66" t="s">
        <v>65</v>
      </c>
      <c r="F663" s="67">
        <v>2230816120511</v>
      </c>
      <c r="G663" s="66" t="s">
        <v>64</v>
      </c>
      <c r="H663" s="66" t="s">
        <v>64</v>
      </c>
      <c r="I663" s="66" t="s">
        <v>66</v>
      </c>
      <c r="J663" s="66" t="s">
        <v>66</v>
      </c>
      <c r="K663" s="68">
        <v>0</v>
      </c>
      <c r="L663" s="68">
        <v>0</v>
      </c>
      <c r="M663" s="68">
        <v>0</v>
      </c>
      <c r="N663" s="68" t="s">
        <v>67</v>
      </c>
      <c r="O663" s="68">
        <v>0</v>
      </c>
      <c r="P663" s="68" t="s">
        <v>68</v>
      </c>
      <c r="Q663" s="68" t="s">
        <v>68</v>
      </c>
      <c r="R663" s="64"/>
      <c r="S663" s="65"/>
    </row>
    <row r="664" spans="2:19" x14ac:dyDescent="0.25">
      <c r="B664" s="64" t="s">
        <v>1025</v>
      </c>
      <c r="C664" s="65" t="s">
        <v>665</v>
      </c>
      <c r="D664" s="66" t="s">
        <v>65</v>
      </c>
      <c r="E664" s="66" t="s">
        <v>64</v>
      </c>
      <c r="F664" s="67">
        <v>2518684510108</v>
      </c>
      <c r="G664" s="66" t="s">
        <v>64</v>
      </c>
      <c r="H664" s="66" t="s">
        <v>64</v>
      </c>
      <c r="I664" s="66" t="s">
        <v>66</v>
      </c>
      <c r="J664" s="66" t="s">
        <v>66</v>
      </c>
      <c r="K664" s="68">
        <v>0</v>
      </c>
      <c r="L664" s="68">
        <v>0</v>
      </c>
      <c r="M664" s="68">
        <v>0</v>
      </c>
      <c r="N664" s="68" t="s">
        <v>67</v>
      </c>
      <c r="O664" s="68">
        <v>0</v>
      </c>
      <c r="P664" s="68" t="s">
        <v>68</v>
      </c>
      <c r="Q664" s="68" t="s">
        <v>68</v>
      </c>
      <c r="R664" s="64"/>
      <c r="S664" s="65"/>
    </row>
    <row r="665" spans="2:19" x14ac:dyDescent="0.25">
      <c r="B665" s="64" t="s">
        <v>706</v>
      </c>
      <c r="C665" s="65" t="s">
        <v>1026</v>
      </c>
      <c r="D665" s="66" t="s">
        <v>64</v>
      </c>
      <c r="E665" s="66" t="s">
        <v>65</v>
      </c>
      <c r="F665" s="67">
        <v>2549766540101</v>
      </c>
      <c r="G665" s="66" t="s">
        <v>64</v>
      </c>
      <c r="H665" s="66" t="s">
        <v>64</v>
      </c>
      <c r="I665" s="66" t="s">
        <v>66</v>
      </c>
      <c r="J665" s="66" t="s">
        <v>66</v>
      </c>
      <c r="K665" s="68" t="s">
        <v>67</v>
      </c>
      <c r="L665" s="68">
        <v>0</v>
      </c>
      <c r="M665" s="68">
        <v>0</v>
      </c>
      <c r="N665" s="68">
        <v>0</v>
      </c>
      <c r="O665" s="68">
        <v>0</v>
      </c>
      <c r="P665" s="68" t="s">
        <v>68</v>
      </c>
      <c r="Q665" s="68" t="s">
        <v>68</v>
      </c>
      <c r="R665" s="64"/>
      <c r="S665" s="65"/>
    </row>
    <row r="666" spans="2:19" x14ac:dyDescent="0.25">
      <c r="B666" s="64" t="s">
        <v>651</v>
      </c>
      <c r="C666" s="65" t="s">
        <v>1027</v>
      </c>
      <c r="D666" s="66" t="s">
        <v>64</v>
      </c>
      <c r="E666" s="66" t="s">
        <v>65</v>
      </c>
      <c r="F666" s="67">
        <v>2255889190101</v>
      </c>
      <c r="G666" s="66" t="s">
        <v>64</v>
      </c>
      <c r="H666" s="66" t="s">
        <v>64</v>
      </c>
      <c r="I666" s="66" t="s">
        <v>66</v>
      </c>
      <c r="J666" s="66" t="s">
        <v>66</v>
      </c>
      <c r="K666" s="68">
        <v>0</v>
      </c>
      <c r="L666" s="68">
        <v>0</v>
      </c>
      <c r="M666" s="68">
        <v>0</v>
      </c>
      <c r="N666" s="68" t="s">
        <v>67</v>
      </c>
      <c r="O666" s="68">
        <v>0</v>
      </c>
      <c r="P666" s="68" t="s">
        <v>68</v>
      </c>
      <c r="Q666" s="68" t="s">
        <v>68</v>
      </c>
      <c r="R666" s="64"/>
      <c r="S666" s="65"/>
    </row>
    <row r="667" spans="2:19" x14ac:dyDescent="0.25">
      <c r="B667" s="64" t="s">
        <v>1028</v>
      </c>
      <c r="C667" s="65" t="s">
        <v>1029</v>
      </c>
      <c r="D667" s="66" t="s">
        <v>64</v>
      </c>
      <c r="E667" s="66" t="s">
        <v>65</v>
      </c>
      <c r="F667" s="67">
        <v>1842764032001</v>
      </c>
      <c r="G667" s="66" t="s">
        <v>64</v>
      </c>
      <c r="H667" s="66" t="s">
        <v>64</v>
      </c>
      <c r="I667" s="66" t="s">
        <v>66</v>
      </c>
      <c r="J667" s="66" t="s">
        <v>66</v>
      </c>
      <c r="K667" s="68">
        <v>0</v>
      </c>
      <c r="L667" s="68">
        <v>0</v>
      </c>
      <c r="M667" s="68">
        <v>0</v>
      </c>
      <c r="N667" s="68" t="s">
        <v>67</v>
      </c>
      <c r="O667" s="68">
        <v>0</v>
      </c>
      <c r="P667" s="68" t="s">
        <v>68</v>
      </c>
      <c r="Q667" s="68" t="s">
        <v>68</v>
      </c>
      <c r="R667" s="64"/>
      <c r="S667" s="65"/>
    </row>
    <row r="668" spans="2:19" x14ac:dyDescent="0.25">
      <c r="B668" s="64" t="s">
        <v>1030</v>
      </c>
      <c r="C668" s="65" t="s">
        <v>815</v>
      </c>
      <c r="D668" s="66" t="s">
        <v>64</v>
      </c>
      <c r="E668" s="66" t="s">
        <v>65</v>
      </c>
      <c r="F668" s="67">
        <v>1675665200509</v>
      </c>
      <c r="G668" s="66" t="s">
        <v>64</v>
      </c>
      <c r="H668" s="66" t="s">
        <v>64</v>
      </c>
      <c r="I668" s="66" t="s">
        <v>66</v>
      </c>
      <c r="J668" s="66" t="s">
        <v>66</v>
      </c>
      <c r="K668" s="68">
        <v>0</v>
      </c>
      <c r="L668" s="68">
        <v>0</v>
      </c>
      <c r="M668" s="68">
        <v>0</v>
      </c>
      <c r="N668" s="68" t="s">
        <v>67</v>
      </c>
      <c r="O668" s="68">
        <v>0</v>
      </c>
      <c r="P668" s="68" t="s">
        <v>68</v>
      </c>
      <c r="Q668" s="68" t="s">
        <v>68</v>
      </c>
      <c r="R668" s="64"/>
      <c r="S668" s="65"/>
    </row>
    <row r="669" spans="2:19" x14ac:dyDescent="0.25">
      <c r="B669" s="64" t="s">
        <v>225</v>
      </c>
      <c r="C669" s="65" t="s">
        <v>1031</v>
      </c>
      <c r="D669" s="66" t="s">
        <v>64</v>
      </c>
      <c r="E669" s="66" t="s">
        <v>65</v>
      </c>
      <c r="F669" s="67">
        <v>1877578520314</v>
      </c>
      <c r="G669" s="66" t="s">
        <v>64</v>
      </c>
      <c r="H669" s="66" t="s">
        <v>64</v>
      </c>
      <c r="I669" s="66" t="s">
        <v>66</v>
      </c>
      <c r="J669" s="66" t="s">
        <v>66</v>
      </c>
      <c r="K669" s="68">
        <v>0</v>
      </c>
      <c r="L669" s="68">
        <v>0</v>
      </c>
      <c r="M669" s="68">
        <v>0</v>
      </c>
      <c r="N669" s="68" t="s">
        <v>67</v>
      </c>
      <c r="O669" s="68">
        <v>0</v>
      </c>
      <c r="P669" s="68" t="s">
        <v>68</v>
      </c>
      <c r="Q669" s="68" t="s">
        <v>68</v>
      </c>
      <c r="R669" s="64"/>
      <c r="S669" s="65"/>
    </row>
    <row r="670" spans="2:19" x14ac:dyDescent="0.25">
      <c r="B670" s="64" t="s">
        <v>646</v>
      </c>
      <c r="C670" s="65" t="s">
        <v>658</v>
      </c>
      <c r="D670" s="66" t="s">
        <v>64</v>
      </c>
      <c r="E670" s="66" t="s">
        <v>65</v>
      </c>
      <c r="F670" s="67">
        <v>1767836520101</v>
      </c>
      <c r="G670" s="66" t="s">
        <v>64</v>
      </c>
      <c r="H670" s="66" t="s">
        <v>64</v>
      </c>
      <c r="I670" s="66" t="s">
        <v>66</v>
      </c>
      <c r="J670" s="66" t="s">
        <v>66</v>
      </c>
      <c r="K670" s="68">
        <v>0</v>
      </c>
      <c r="L670" s="68">
        <v>0</v>
      </c>
      <c r="M670" s="68">
        <v>0</v>
      </c>
      <c r="N670" s="68" t="s">
        <v>67</v>
      </c>
      <c r="O670" s="68">
        <v>0</v>
      </c>
      <c r="P670" s="68" t="s">
        <v>68</v>
      </c>
      <c r="Q670" s="68" t="s">
        <v>68</v>
      </c>
      <c r="R670" s="64"/>
      <c r="S670" s="65"/>
    </row>
    <row r="671" spans="2:19" x14ac:dyDescent="0.25">
      <c r="B671" s="64" t="s">
        <v>646</v>
      </c>
      <c r="C671" s="65" t="s">
        <v>1023</v>
      </c>
      <c r="D671" s="66" t="s">
        <v>64</v>
      </c>
      <c r="E671" s="66" t="s">
        <v>65</v>
      </c>
      <c r="F671" s="67">
        <v>1698532760608</v>
      </c>
      <c r="G671" s="66" t="s">
        <v>64</v>
      </c>
      <c r="H671" s="66" t="s">
        <v>64</v>
      </c>
      <c r="I671" s="66" t="s">
        <v>66</v>
      </c>
      <c r="J671" s="66" t="s">
        <v>66</v>
      </c>
      <c r="K671" s="68">
        <v>0</v>
      </c>
      <c r="L671" s="68">
        <v>0</v>
      </c>
      <c r="M671" s="68">
        <v>0</v>
      </c>
      <c r="N671" s="68" t="s">
        <v>67</v>
      </c>
      <c r="O671" s="68">
        <v>0</v>
      </c>
      <c r="P671" s="68" t="s">
        <v>68</v>
      </c>
      <c r="Q671" s="68" t="s">
        <v>68</v>
      </c>
      <c r="R671" s="64"/>
      <c r="S671" s="65"/>
    </row>
    <row r="672" spans="2:19" x14ac:dyDescent="0.25">
      <c r="B672" s="64" t="s">
        <v>771</v>
      </c>
      <c r="C672" s="65" t="s">
        <v>1032</v>
      </c>
      <c r="D672" s="66" t="s">
        <v>64</v>
      </c>
      <c r="E672" s="66" t="s">
        <v>65</v>
      </c>
      <c r="F672" s="67">
        <v>1717223020108</v>
      </c>
      <c r="G672" s="66" t="s">
        <v>64</v>
      </c>
      <c r="H672" s="66" t="s">
        <v>64</v>
      </c>
      <c r="I672" s="66" t="s">
        <v>66</v>
      </c>
      <c r="J672" s="66" t="s">
        <v>66</v>
      </c>
      <c r="K672" s="68">
        <v>0</v>
      </c>
      <c r="L672" s="68">
        <v>0</v>
      </c>
      <c r="M672" s="68">
        <v>0</v>
      </c>
      <c r="N672" s="68" t="s">
        <v>67</v>
      </c>
      <c r="O672" s="68">
        <v>0</v>
      </c>
      <c r="P672" s="68" t="s">
        <v>68</v>
      </c>
      <c r="Q672" s="68" t="s">
        <v>68</v>
      </c>
      <c r="R672" s="64"/>
      <c r="S672" s="65"/>
    </row>
    <row r="673" spans="2:19" x14ac:dyDescent="0.25">
      <c r="B673" s="64" t="s">
        <v>669</v>
      </c>
      <c r="C673" s="65" t="s">
        <v>1033</v>
      </c>
      <c r="D673" s="66" t="s">
        <v>64</v>
      </c>
      <c r="E673" s="66" t="s">
        <v>65</v>
      </c>
      <c r="F673" s="67">
        <v>2563490611101</v>
      </c>
      <c r="G673" s="66" t="s">
        <v>64</v>
      </c>
      <c r="H673" s="66" t="s">
        <v>64</v>
      </c>
      <c r="I673" s="66" t="s">
        <v>66</v>
      </c>
      <c r="J673" s="66" t="s">
        <v>66</v>
      </c>
      <c r="K673" s="68">
        <v>0</v>
      </c>
      <c r="L673" s="68">
        <v>0</v>
      </c>
      <c r="M673" s="68">
        <v>0</v>
      </c>
      <c r="N673" s="68" t="s">
        <v>67</v>
      </c>
      <c r="O673" s="68">
        <v>0</v>
      </c>
      <c r="P673" s="68" t="s">
        <v>68</v>
      </c>
      <c r="Q673" s="68" t="s">
        <v>68</v>
      </c>
      <c r="R673" s="64"/>
      <c r="S673" s="65"/>
    </row>
    <row r="674" spans="2:19" x14ac:dyDescent="0.25">
      <c r="B674" s="64" t="s">
        <v>957</v>
      </c>
      <c r="C674" s="65" t="s">
        <v>740</v>
      </c>
      <c r="D674" s="66" t="s">
        <v>65</v>
      </c>
      <c r="E674" s="66" t="s">
        <v>64</v>
      </c>
      <c r="F674" s="67">
        <v>1958452690101</v>
      </c>
      <c r="G674" s="66" t="s">
        <v>64</v>
      </c>
      <c r="H674" s="66" t="s">
        <v>64</v>
      </c>
      <c r="I674" s="66" t="s">
        <v>66</v>
      </c>
      <c r="J674" s="66" t="s">
        <v>66</v>
      </c>
      <c r="K674" s="68">
        <v>0</v>
      </c>
      <c r="L674" s="68">
        <v>0</v>
      </c>
      <c r="M674" s="68">
        <v>0</v>
      </c>
      <c r="N674" s="68" t="s">
        <v>67</v>
      </c>
      <c r="O674" s="68">
        <v>0</v>
      </c>
      <c r="P674" s="68" t="s">
        <v>68</v>
      </c>
      <c r="Q674" s="68" t="s">
        <v>68</v>
      </c>
      <c r="R674" s="64"/>
      <c r="S674" s="65"/>
    </row>
    <row r="675" spans="2:19" x14ac:dyDescent="0.25">
      <c r="B675" s="64" t="s">
        <v>1034</v>
      </c>
      <c r="C675" s="65" t="s">
        <v>1035</v>
      </c>
      <c r="D675" s="66" t="s">
        <v>64</v>
      </c>
      <c r="E675" s="66" t="s">
        <v>65</v>
      </c>
      <c r="F675" s="67">
        <v>2203658810801</v>
      </c>
      <c r="G675" s="66" t="s">
        <v>64</v>
      </c>
      <c r="H675" s="66" t="s">
        <v>64</v>
      </c>
      <c r="I675" s="66" t="s">
        <v>66</v>
      </c>
      <c r="J675" s="66" t="s">
        <v>66</v>
      </c>
      <c r="K675" s="68" t="s">
        <v>67</v>
      </c>
      <c r="L675" s="68">
        <v>0</v>
      </c>
      <c r="M675" s="68">
        <v>0</v>
      </c>
      <c r="N675" s="68">
        <v>0</v>
      </c>
      <c r="O675" s="68">
        <v>0</v>
      </c>
      <c r="P675" s="68" t="s">
        <v>68</v>
      </c>
      <c r="Q675" s="68" t="s">
        <v>68</v>
      </c>
      <c r="R675" s="64"/>
      <c r="S675" s="65"/>
    </row>
    <row r="676" spans="2:19" x14ac:dyDescent="0.25">
      <c r="B676" s="64" t="s">
        <v>698</v>
      </c>
      <c r="C676" s="65" t="s">
        <v>1036</v>
      </c>
      <c r="D676" s="66" t="s">
        <v>64</v>
      </c>
      <c r="E676" s="66" t="s">
        <v>65</v>
      </c>
      <c r="F676" s="67">
        <v>2510140021332</v>
      </c>
      <c r="G676" s="66" t="s">
        <v>64</v>
      </c>
      <c r="H676" s="66" t="s">
        <v>64</v>
      </c>
      <c r="I676" s="66" t="s">
        <v>66</v>
      </c>
      <c r="J676" s="66" t="s">
        <v>66</v>
      </c>
      <c r="K676" s="68">
        <v>0</v>
      </c>
      <c r="L676" s="68">
        <v>0</v>
      </c>
      <c r="M676" s="68">
        <v>0</v>
      </c>
      <c r="N676" s="68" t="s">
        <v>67</v>
      </c>
      <c r="O676" s="68">
        <v>0</v>
      </c>
      <c r="P676" s="68" t="s">
        <v>68</v>
      </c>
      <c r="Q676" s="68" t="s">
        <v>68</v>
      </c>
      <c r="R676" s="64"/>
      <c r="S676" s="65"/>
    </row>
    <row r="677" spans="2:19" x14ac:dyDescent="0.25">
      <c r="B677" s="64" t="s">
        <v>243</v>
      </c>
      <c r="C677" s="65" t="s">
        <v>839</v>
      </c>
      <c r="D677" s="66" t="s">
        <v>64</v>
      </c>
      <c r="E677" s="66" t="s">
        <v>65</v>
      </c>
      <c r="F677" s="67">
        <v>1587175701001</v>
      </c>
      <c r="G677" s="66" t="s">
        <v>64</v>
      </c>
      <c r="H677" s="66" t="s">
        <v>64</v>
      </c>
      <c r="I677" s="66" t="s">
        <v>66</v>
      </c>
      <c r="J677" s="66" t="s">
        <v>66</v>
      </c>
      <c r="K677" s="68">
        <v>0</v>
      </c>
      <c r="L677" s="68">
        <v>0</v>
      </c>
      <c r="M677" s="68">
        <v>0</v>
      </c>
      <c r="N677" s="68" t="s">
        <v>67</v>
      </c>
      <c r="O677" s="68">
        <v>0</v>
      </c>
      <c r="P677" s="68" t="s">
        <v>68</v>
      </c>
      <c r="Q677" s="68" t="s">
        <v>68</v>
      </c>
      <c r="R677" s="64"/>
      <c r="S677" s="65"/>
    </row>
    <row r="678" spans="2:19" x14ac:dyDescent="0.25">
      <c r="B678" s="64" t="s">
        <v>1037</v>
      </c>
      <c r="C678" s="65" t="s">
        <v>1038</v>
      </c>
      <c r="D678" s="66" t="s">
        <v>65</v>
      </c>
      <c r="E678" s="66" t="s">
        <v>64</v>
      </c>
      <c r="F678" s="67">
        <v>2380777720506</v>
      </c>
      <c r="G678" s="66" t="s">
        <v>64</v>
      </c>
      <c r="H678" s="66" t="s">
        <v>64</v>
      </c>
      <c r="I678" s="66" t="s">
        <v>66</v>
      </c>
      <c r="J678" s="66" t="s">
        <v>66</v>
      </c>
      <c r="K678" s="68">
        <v>0</v>
      </c>
      <c r="L678" s="68">
        <v>0</v>
      </c>
      <c r="M678" s="68">
        <v>0</v>
      </c>
      <c r="N678" s="68" t="s">
        <v>67</v>
      </c>
      <c r="O678" s="68">
        <v>0</v>
      </c>
      <c r="P678" s="68" t="s">
        <v>68</v>
      </c>
      <c r="Q678" s="68" t="s">
        <v>68</v>
      </c>
      <c r="R678" s="64"/>
      <c r="S678" s="65"/>
    </row>
    <row r="679" spans="2:19" x14ac:dyDescent="0.25">
      <c r="B679" s="64" t="s">
        <v>1039</v>
      </c>
      <c r="C679" s="65" t="s">
        <v>1040</v>
      </c>
      <c r="D679" s="66" t="s">
        <v>64</v>
      </c>
      <c r="E679" s="66" t="s">
        <v>65</v>
      </c>
      <c r="F679" s="67">
        <v>1865856242206</v>
      </c>
      <c r="G679" s="66" t="s">
        <v>64</v>
      </c>
      <c r="H679" s="66" t="s">
        <v>64</v>
      </c>
      <c r="I679" s="66" t="s">
        <v>66</v>
      </c>
      <c r="J679" s="66" t="s">
        <v>66</v>
      </c>
      <c r="K679" s="68">
        <v>0</v>
      </c>
      <c r="L679" s="68">
        <v>0</v>
      </c>
      <c r="M679" s="68">
        <v>0</v>
      </c>
      <c r="N679" s="68" t="s">
        <v>67</v>
      </c>
      <c r="O679" s="68">
        <v>0</v>
      </c>
      <c r="P679" s="68" t="s">
        <v>68</v>
      </c>
      <c r="Q679" s="68" t="s">
        <v>68</v>
      </c>
      <c r="R679" s="64"/>
      <c r="S679" s="65"/>
    </row>
    <row r="680" spans="2:19" x14ac:dyDescent="0.25">
      <c r="B680" s="64" t="s">
        <v>1041</v>
      </c>
      <c r="C680" s="65" t="s">
        <v>885</v>
      </c>
      <c r="D680" s="66" t="s">
        <v>64</v>
      </c>
      <c r="E680" s="66" t="s">
        <v>65</v>
      </c>
      <c r="F680" s="67">
        <v>2342401642206</v>
      </c>
      <c r="G680" s="66" t="s">
        <v>64</v>
      </c>
      <c r="H680" s="66" t="s">
        <v>64</v>
      </c>
      <c r="I680" s="66" t="s">
        <v>66</v>
      </c>
      <c r="J680" s="66" t="s">
        <v>66</v>
      </c>
      <c r="K680" s="68">
        <v>0</v>
      </c>
      <c r="L680" s="68">
        <v>0</v>
      </c>
      <c r="M680" s="68">
        <v>0</v>
      </c>
      <c r="N680" s="68" t="s">
        <v>67</v>
      </c>
      <c r="O680" s="68">
        <v>0</v>
      </c>
      <c r="P680" s="68" t="s">
        <v>68</v>
      </c>
      <c r="Q680" s="68" t="s">
        <v>68</v>
      </c>
      <c r="R680" s="64"/>
      <c r="S680" s="65"/>
    </row>
    <row r="681" spans="2:19" x14ac:dyDescent="0.25">
      <c r="B681" s="64" t="s">
        <v>1042</v>
      </c>
      <c r="C681" s="65" t="s">
        <v>1022</v>
      </c>
      <c r="D681" s="66" t="s">
        <v>64</v>
      </c>
      <c r="E681" s="66" t="s">
        <v>65</v>
      </c>
      <c r="F681" s="67">
        <v>1581642962206</v>
      </c>
      <c r="G681" s="66" t="s">
        <v>64</v>
      </c>
      <c r="H681" s="66" t="s">
        <v>64</v>
      </c>
      <c r="I681" s="66" t="s">
        <v>66</v>
      </c>
      <c r="J681" s="66" t="s">
        <v>66</v>
      </c>
      <c r="K681" s="68">
        <v>0</v>
      </c>
      <c r="L681" s="68">
        <v>0</v>
      </c>
      <c r="M681" s="68">
        <v>0</v>
      </c>
      <c r="N681" s="68" t="s">
        <v>67</v>
      </c>
      <c r="O681" s="68">
        <v>0</v>
      </c>
      <c r="P681" s="68" t="s">
        <v>68</v>
      </c>
      <c r="Q681" s="68" t="s">
        <v>68</v>
      </c>
      <c r="R681" s="64"/>
      <c r="S681" s="65"/>
    </row>
    <row r="682" spans="2:19" x14ac:dyDescent="0.25">
      <c r="B682" s="64" t="s">
        <v>954</v>
      </c>
      <c r="C682" s="65" t="s">
        <v>1043</v>
      </c>
      <c r="D682" s="66" t="s">
        <v>65</v>
      </c>
      <c r="E682" s="66" t="s">
        <v>64</v>
      </c>
      <c r="F682" s="67">
        <v>1821416591804</v>
      </c>
      <c r="G682" s="66" t="s">
        <v>64</v>
      </c>
      <c r="H682" s="66" t="s">
        <v>64</v>
      </c>
      <c r="I682" s="66" t="s">
        <v>66</v>
      </c>
      <c r="J682" s="66" t="s">
        <v>66</v>
      </c>
      <c r="K682" s="68">
        <v>0</v>
      </c>
      <c r="L682" s="68">
        <v>0</v>
      </c>
      <c r="M682" s="68">
        <v>0</v>
      </c>
      <c r="N682" s="68" t="s">
        <v>67</v>
      </c>
      <c r="O682" s="68">
        <v>0</v>
      </c>
      <c r="P682" s="68" t="s">
        <v>68</v>
      </c>
      <c r="Q682" s="68" t="s">
        <v>68</v>
      </c>
      <c r="R682" s="64"/>
      <c r="S682" s="65"/>
    </row>
    <row r="683" spans="2:19" x14ac:dyDescent="0.25">
      <c r="B683" s="64" t="s">
        <v>1044</v>
      </c>
      <c r="C683" s="65" t="s">
        <v>649</v>
      </c>
      <c r="D683" s="66" t="s">
        <v>65</v>
      </c>
      <c r="E683" s="66" t="s">
        <v>64</v>
      </c>
      <c r="F683" s="67">
        <v>1706871550108</v>
      </c>
      <c r="G683" s="66" t="s">
        <v>64</v>
      </c>
      <c r="H683" s="66" t="s">
        <v>64</v>
      </c>
      <c r="I683" s="66" t="s">
        <v>66</v>
      </c>
      <c r="J683" s="66" t="s">
        <v>66</v>
      </c>
      <c r="K683" s="68">
        <v>0</v>
      </c>
      <c r="L683" s="68">
        <v>0</v>
      </c>
      <c r="M683" s="68">
        <v>0</v>
      </c>
      <c r="N683" s="68" t="s">
        <v>67</v>
      </c>
      <c r="O683" s="68">
        <v>0</v>
      </c>
      <c r="P683" s="68" t="s">
        <v>68</v>
      </c>
      <c r="Q683" s="68" t="s">
        <v>68</v>
      </c>
      <c r="R683" s="64"/>
      <c r="S683" s="65"/>
    </row>
    <row r="684" spans="2:19" x14ac:dyDescent="0.25">
      <c r="B684" s="64" t="s">
        <v>1045</v>
      </c>
      <c r="C684" s="65" t="s">
        <v>1046</v>
      </c>
      <c r="D684" s="66" t="s">
        <v>65</v>
      </c>
      <c r="E684" s="66" t="s">
        <v>64</v>
      </c>
      <c r="F684" s="67">
        <v>1817340280101</v>
      </c>
      <c r="G684" s="66" t="s">
        <v>64</v>
      </c>
      <c r="H684" s="66" t="s">
        <v>64</v>
      </c>
      <c r="I684" s="66" t="s">
        <v>66</v>
      </c>
      <c r="J684" s="66" t="s">
        <v>66</v>
      </c>
      <c r="K684" s="68">
        <v>0</v>
      </c>
      <c r="L684" s="68">
        <v>0</v>
      </c>
      <c r="M684" s="68">
        <v>0</v>
      </c>
      <c r="N684" s="68" t="s">
        <v>67</v>
      </c>
      <c r="O684" s="68">
        <v>0</v>
      </c>
      <c r="P684" s="68" t="s">
        <v>68</v>
      </c>
      <c r="Q684" s="68" t="s">
        <v>68</v>
      </c>
      <c r="R684" s="64"/>
      <c r="S684" s="65"/>
    </row>
    <row r="685" spans="2:19" x14ac:dyDescent="0.25">
      <c r="B685" s="64" t="s">
        <v>696</v>
      </c>
      <c r="C685" s="65" t="s">
        <v>273</v>
      </c>
      <c r="D685" s="66" t="s">
        <v>65</v>
      </c>
      <c r="E685" s="66" t="s">
        <v>64</v>
      </c>
      <c r="F685" s="67">
        <v>2830189920101</v>
      </c>
      <c r="G685" s="66" t="s">
        <v>64</v>
      </c>
      <c r="H685" s="66" t="s">
        <v>64</v>
      </c>
      <c r="I685" s="66" t="s">
        <v>66</v>
      </c>
      <c r="J685" s="66" t="s">
        <v>66</v>
      </c>
      <c r="K685" s="68">
        <v>0</v>
      </c>
      <c r="L685" s="68">
        <v>0</v>
      </c>
      <c r="M685" s="68">
        <v>0</v>
      </c>
      <c r="N685" s="68" t="s">
        <v>67</v>
      </c>
      <c r="O685" s="68">
        <v>0</v>
      </c>
      <c r="P685" s="68" t="s">
        <v>68</v>
      </c>
      <c r="Q685" s="68" t="s">
        <v>68</v>
      </c>
      <c r="R685" s="64"/>
      <c r="S685" s="65"/>
    </row>
    <row r="686" spans="2:19" x14ac:dyDescent="0.25">
      <c r="B686" s="64" t="s">
        <v>646</v>
      </c>
      <c r="C686" s="65" t="s">
        <v>815</v>
      </c>
      <c r="D686" s="66" t="s">
        <v>64</v>
      </c>
      <c r="E686" s="66" t="s">
        <v>65</v>
      </c>
      <c r="F686" s="67">
        <v>1631482870101</v>
      </c>
      <c r="G686" s="66" t="s">
        <v>64</v>
      </c>
      <c r="H686" s="66" t="s">
        <v>64</v>
      </c>
      <c r="I686" s="66" t="s">
        <v>66</v>
      </c>
      <c r="J686" s="66" t="s">
        <v>66</v>
      </c>
      <c r="K686" s="68">
        <v>0</v>
      </c>
      <c r="L686" s="68">
        <v>0</v>
      </c>
      <c r="M686" s="68">
        <v>0</v>
      </c>
      <c r="N686" s="68" t="s">
        <v>67</v>
      </c>
      <c r="O686" s="68">
        <v>0</v>
      </c>
      <c r="P686" s="68" t="s">
        <v>68</v>
      </c>
      <c r="Q686" s="68" t="s">
        <v>68</v>
      </c>
      <c r="R686" s="64"/>
      <c r="S686" s="65"/>
    </row>
    <row r="687" spans="2:19" x14ac:dyDescent="0.25">
      <c r="B687" s="64" t="s">
        <v>724</v>
      </c>
      <c r="C687" s="65" t="s">
        <v>779</v>
      </c>
      <c r="D687" s="66" t="s">
        <v>65</v>
      </c>
      <c r="E687" s="66" t="s">
        <v>64</v>
      </c>
      <c r="F687" s="67">
        <v>1855937630101</v>
      </c>
      <c r="G687" s="66" t="s">
        <v>64</v>
      </c>
      <c r="H687" s="66" t="s">
        <v>64</v>
      </c>
      <c r="I687" s="66" t="s">
        <v>66</v>
      </c>
      <c r="J687" s="66" t="s">
        <v>66</v>
      </c>
      <c r="K687" s="68">
        <v>0</v>
      </c>
      <c r="L687" s="68">
        <v>0</v>
      </c>
      <c r="M687" s="68">
        <v>0</v>
      </c>
      <c r="N687" s="68" t="s">
        <v>67</v>
      </c>
      <c r="O687" s="68">
        <v>0</v>
      </c>
      <c r="P687" s="68" t="s">
        <v>68</v>
      </c>
      <c r="Q687" s="68" t="s">
        <v>68</v>
      </c>
      <c r="R687" s="64"/>
      <c r="S687" s="65"/>
    </row>
    <row r="688" spans="2:19" x14ac:dyDescent="0.25">
      <c r="B688" s="64" t="s">
        <v>1047</v>
      </c>
      <c r="C688" s="65" t="s">
        <v>1048</v>
      </c>
      <c r="D688" s="66" t="s">
        <v>64</v>
      </c>
      <c r="E688" s="66" t="s">
        <v>65</v>
      </c>
      <c r="F688" s="67">
        <v>2201164741406</v>
      </c>
      <c r="G688" s="66" t="s">
        <v>64</v>
      </c>
      <c r="H688" s="66" t="s">
        <v>64</v>
      </c>
      <c r="I688" s="66" t="s">
        <v>66</v>
      </c>
      <c r="J688" s="66" t="s">
        <v>66</v>
      </c>
      <c r="K688" s="68" t="s">
        <v>67</v>
      </c>
      <c r="L688" s="68">
        <v>0</v>
      </c>
      <c r="M688" s="68">
        <v>0</v>
      </c>
      <c r="N688" s="68">
        <v>0</v>
      </c>
      <c r="O688" s="68">
        <v>0</v>
      </c>
      <c r="P688" s="68" t="s">
        <v>68</v>
      </c>
      <c r="Q688" s="68" t="s">
        <v>68</v>
      </c>
      <c r="R688" s="64"/>
      <c r="S688" s="65"/>
    </row>
    <row r="689" spans="2:19" x14ac:dyDescent="0.25">
      <c r="B689" s="64" t="s">
        <v>1049</v>
      </c>
      <c r="C689" s="65" t="s">
        <v>1006</v>
      </c>
      <c r="D689" s="66" t="s">
        <v>64</v>
      </c>
      <c r="E689" s="66" t="s">
        <v>65</v>
      </c>
      <c r="F689" s="67">
        <v>1999194530101</v>
      </c>
      <c r="G689" s="66" t="s">
        <v>64</v>
      </c>
      <c r="H689" s="66" t="s">
        <v>64</v>
      </c>
      <c r="I689" s="66" t="s">
        <v>66</v>
      </c>
      <c r="J689" s="66" t="s">
        <v>66</v>
      </c>
      <c r="K689" s="68">
        <v>0</v>
      </c>
      <c r="L689" s="68">
        <v>0</v>
      </c>
      <c r="M689" s="68">
        <v>0</v>
      </c>
      <c r="N689" s="68" t="s">
        <v>67</v>
      </c>
      <c r="O689" s="68">
        <v>0</v>
      </c>
      <c r="P689" s="68" t="s">
        <v>68</v>
      </c>
      <c r="Q689" s="68" t="s">
        <v>68</v>
      </c>
      <c r="R689" s="64"/>
      <c r="S689" s="65"/>
    </row>
    <row r="690" spans="2:19" x14ac:dyDescent="0.25">
      <c r="B690" s="64" t="s">
        <v>1050</v>
      </c>
      <c r="C690" s="65" t="s">
        <v>671</v>
      </c>
      <c r="D690" s="66" t="s">
        <v>65</v>
      </c>
      <c r="E690" s="66" t="s">
        <v>64</v>
      </c>
      <c r="F690" s="67">
        <v>1867044370101</v>
      </c>
      <c r="G690" s="66" t="s">
        <v>64</v>
      </c>
      <c r="H690" s="66" t="s">
        <v>64</v>
      </c>
      <c r="I690" s="66" t="s">
        <v>66</v>
      </c>
      <c r="J690" s="66" t="s">
        <v>66</v>
      </c>
      <c r="K690" s="68">
        <v>0</v>
      </c>
      <c r="L690" s="68">
        <v>0</v>
      </c>
      <c r="M690" s="68">
        <v>0</v>
      </c>
      <c r="N690" s="68" t="s">
        <v>67</v>
      </c>
      <c r="O690" s="68">
        <v>0</v>
      </c>
      <c r="P690" s="68" t="s">
        <v>68</v>
      </c>
      <c r="Q690" s="68" t="s">
        <v>68</v>
      </c>
      <c r="R690" s="64"/>
      <c r="S690" s="65"/>
    </row>
    <row r="691" spans="2:19" x14ac:dyDescent="0.25">
      <c r="B691" s="64" t="s">
        <v>706</v>
      </c>
      <c r="C691" s="65" t="s">
        <v>1006</v>
      </c>
      <c r="D691" s="66" t="s">
        <v>64</v>
      </c>
      <c r="E691" s="66" t="s">
        <v>65</v>
      </c>
      <c r="F691" s="67">
        <v>2391250960101</v>
      </c>
      <c r="G691" s="66" t="s">
        <v>64</v>
      </c>
      <c r="H691" s="66" t="s">
        <v>64</v>
      </c>
      <c r="I691" s="66" t="s">
        <v>66</v>
      </c>
      <c r="J691" s="66" t="s">
        <v>66</v>
      </c>
      <c r="K691" s="68">
        <v>0</v>
      </c>
      <c r="L691" s="68">
        <v>0</v>
      </c>
      <c r="M691" s="68">
        <v>0</v>
      </c>
      <c r="N691" s="68" t="s">
        <v>67</v>
      </c>
      <c r="O691" s="68">
        <v>0</v>
      </c>
      <c r="P691" s="68" t="s">
        <v>68</v>
      </c>
      <c r="Q691" s="68" t="s">
        <v>68</v>
      </c>
      <c r="R691" s="64"/>
      <c r="S691" s="65"/>
    </row>
    <row r="692" spans="2:19" x14ac:dyDescent="0.25">
      <c r="B692" s="64" t="s">
        <v>854</v>
      </c>
      <c r="C692" s="65" t="s">
        <v>686</v>
      </c>
      <c r="D692" s="66" t="s">
        <v>64</v>
      </c>
      <c r="E692" s="66" t="s">
        <v>65</v>
      </c>
      <c r="F692" s="67">
        <v>2388625851401</v>
      </c>
      <c r="G692" s="66" t="s">
        <v>64</v>
      </c>
      <c r="H692" s="66" t="s">
        <v>64</v>
      </c>
      <c r="I692" s="66" t="s">
        <v>66</v>
      </c>
      <c r="J692" s="66" t="s">
        <v>66</v>
      </c>
      <c r="K692" s="68">
        <v>0</v>
      </c>
      <c r="L692" s="68">
        <v>0</v>
      </c>
      <c r="M692" s="68">
        <v>0</v>
      </c>
      <c r="N692" s="68" t="s">
        <v>67</v>
      </c>
      <c r="O692" s="68">
        <v>0</v>
      </c>
      <c r="P692" s="68" t="s">
        <v>68</v>
      </c>
      <c r="Q692" s="68" t="s">
        <v>68</v>
      </c>
      <c r="R692" s="64"/>
      <c r="S692" s="65"/>
    </row>
    <row r="693" spans="2:19" x14ac:dyDescent="0.25">
      <c r="B693" s="64" t="s">
        <v>1051</v>
      </c>
      <c r="C693" s="65" t="s">
        <v>934</v>
      </c>
      <c r="D693" s="66" t="s">
        <v>64</v>
      </c>
      <c r="E693" s="66" t="s">
        <v>65</v>
      </c>
      <c r="F693" s="67">
        <v>2624976110101</v>
      </c>
      <c r="G693" s="66" t="s">
        <v>64</v>
      </c>
      <c r="H693" s="66" t="s">
        <v>64</v>
      </c>
      <c r="I693" s="66" t="s">
        <v>66</v>
      </c>
      <c r="J693" s="66" t="s">
        <v>66</v>
      </c>
      <c r="K693" s="68">
        <v>0</v>
      </c>
      <c r="L693" s="68">
        <v>0</v>
      </c>
      <c r="M693" s="68">
        <v>0</v>
      </c>
      <c r="N693" s="68" t="s">
        <v>67</v>
      </c>
      <c r="O693" s="68">
        <v>0</v>
      </c>
      <c r="P693" s="68" t="s">
        <v>68</v>
      </c>
      <c r="Q693" s="68" t="s">
        <v>68</v>
      </c>
      <c r="R693" s="64"/>
      <c r="S693" s="65"/>
    </row>
    <row r="694" spans="2:19" x14ac:dyDescent="0.25">
      <c r="B694" s="64" t="s">
        <v>243</v>
      </c>
      <c r="C694" s="65" t="s">
        <v>1052</v>
      </c>
      <c r="D694" s="66" t="s">
        <v>64</v>
      </c>
      <c r="E694" s="66" t="s">
        <v>65</v>
      </c>
      <c r="F694" s="67">
        <v>1779544341603</v>
      </c>
      <c r="G694" s="66" t="s">
        <v>64</v>
      </c>
      <c r="H694" s="66" t="s">
        <v>64</v>
      </c>
      <c r="I694" s="66" t="s">
        <v>66</v>
      </c>
      <c r="J694" s="66" t="s">
        <v>66</v>
      </c>
      <c r="K694" s="68" t="s">
        <v>67</v>
      </c>
      <c r="L694" s="68">
        <v>0</v>
      </c>
      <c r="M694" s="68">
        <v>0</v>
      </c>
      <c r="N694" s="68">
        <v>0</v>
      </c>
      <c r="O694" s="68">
        <v>0</v>
      </c>
      <c r="P694" s="68" t="s">
        <v>68</v>
      </c>
      <c r="Q694" s="68" t="s">
        <v>68</v>
      </c>
      <c r="R694" s="64"/>
      <c r="S694" s="65"/>
    </row>
    <row r="695" spans="2:19" x14ac:dyDescent="0.25">
      <c r="B695" s="64" t="s">
        <v>959</v>
      </c>
      <c r="C695" s="65" t="s">
        <v>1053</v>
      </c>
      <c r="D695" s="66" t="s">
        <v>65</v>
      </c>
      <c r="E695" s="66" t="s">
        <v>64</v>
      </c>
      <c r="F695" s="67">
        <v>2318970570101</v>
      </c>
      <c r="G695" s="66" t="s">
        <v>64</v>
      </c>
      <c r="H695" s="66" t="s">
        <v>64</v>
      </c>
      <c r="I695" s="66" t="s">
        <v>66</v>
      </c>
      <c r="J695" s="66" t="s">
        <v>66</v>
      </c>
      <c r="K695" s="68">
        <v>0</v>
      </c>
      <c r="L695" s="68">
        <v>0</v>
      </c>
      <c r="M695" s="68">
        <v>0</v>
      </c>
      <c r="N695" s="68" t="s">
        <v>67</v>
      </c>
      <c r="O695" s="68">
        <v>0</v>
      </c>
      <c r="P695" s="68" t="s">
        <v>68</v>
      </c>
      <c r="Q695" s="68" t="s">
        <v>68</v>
      </c>
      <c r="R695" s="64"/>
      <c r="S695" s="65"/>
    </row>
    <row r="696" spans="2:19" x14ac:dyDescent="0.25">
      <c r="B696" s="64" t="s">
        <v>828</v>
      </c>
      <c r="C696" s="65" t="s">
        <v>872</v>
      </c>
      <c r="D696" s="66" t="s">
        <v>65</v>
      </c>
      <c r="E696" s="66" t="s">
        <v>64</v>
      </c>
      <c r="F696" s="67">
        <v>1983725660101</v>
      </c>
      <c r="G696" s="66" t="s">
        <v>64</v>
      </c>
      <c r="H696" s="66" t="s">
        <v>64</v>
      </c>
      <c r="I696" s="66" t="s">
        <v>66</v>
      </c>
      <c r="J696" s="66" t="s">
        <v>66</v>
      </c>
      <c r="K696" s="68">
        <v>0</v>
      </c>
      <c r="L696" s="68">
        <v>0</v>
      </c>
      <c r="M696" s="68">
        <v>0</v>
      </c>
      <c r="N696" s="68" t="s">
        <v>67</v>
      </c>
      <c r="O696" s="68">
        <v>0</v>
      </c>
      <c r="P696" s="68" t="s">
        <v>68</v>
      </c>
      <c r="Q696" s="68" t="s">
        <v>68</v>
      </c>
      <c r="R696" s="64"/>
      <c r="S696" s="65"/>
    </row>
    <row r="697" spans="2:19" x14ac:dyDescent="0.25">
      <c r="B697" s="64" t="s">
        <v>1054</v>
      </c>
      <c r="C697" s="65" t="s">
        <v>1055</v>
      </c>
      <c r="D697" s="66" t="s">
        <v>64</v>
      </c>
      <c r="E697" s="66" t="s">
        <v>65</v>
      </c>
      <c r="F697" s="67">
        <v>1725544971312</v>
      </c>
      <c r="G697" s="66" t="s">
        <v>64</v>
      </c>
      <c r="H697" s="66" t="s">
        <v>64</v>
      </c>
      <c r="I697" s="66" t="s">
        <v>66</v>
      </c>
      <c r="J697" s="66" t="s">
        <v>66</v>
      </c>
      <c r="K697" s="68">
        <v>0</v>
      </c>
      <c r="L697" s="68">
        <v>0</v>
      </c>
      <c r="M697" s="68">
        <v>0</v>
      </c>
      <c r="N697" s="68" t="s">
        <v>67</v>
      </c>
      <c r="O697" s="68">
        <v>0</v>
      </c>
      <c r="P697" s="68" t="s">
        <v>68</v>
      </c>
      <c r="Q697" s="68" t="s">
        <v>68</v>
      </c>
      <c r="R697" s="64"/>
      <c r="S697" s="65"/>
    </row>
    <row r="698" spans="2:19" x14ac:dyDescent="0.25">
      <c r="B698" s="64" t="s">
        <v>1056</v>
      </c>
      <c r="C698" s="65" t="s">
        <v>1057</v>
      </c>
      <c r="D698" s="66" t="s">
        <v>65</v>
      </c>
      <c r="E698" s="66" t="s">
        <v>64</v>
      </c>
      <c r="F698" s="67">
        <v>1897886740102</v>
      </c>
      <c r="G698" s="66" t="s">
        <v>64</v>
      </c>
      <c r="H698" s="66" t="s">
        <v>64</v>
      </c>
      <c r="I698" s="66" t="s">
        <v>66</v>
      </c>
      <c r="J698" s="66" t="s">
        <v>66</v>
      </c>
      <c r="K698" s="68">
        <v>0</v>
      </c>
      <c r="L698" s="68">
        <v>0</v>
      </c>
      <c r="M698" s="68">
        <v>0</v>
      </c>
      <c r="N698" s="68" t="s">
        <v>67</v>
      </c>
      <c r="O698" s="68">
        <v>0</v>
      </c>
      <c r="P698" s="68" t="s">
        <v>68</v>
      </c>
      <c r="Q698" s="68" t="s">
        <v>68</v>
      </c>
      <c r="R698" s="64"/>
      <c r="S698" s="65"/>
    </row>
    <row r="699" spans="2:19" x14ac:dyDescent="0.25">
      <c r="B699" s="64" t="s">
        <v>233</v>
      </c>
      <c r="C699" s="65" t="s">
        <v>1058</v>
      </c>
      <c r="D699" s="66" t="s">
        <v>64</v>
      </c>
      <c r="E699" s="66" t="s">
        <v>65</v>
      </c>
      <c r="F699" s="67">
        <v>1713799501006</v>
      </c>
      <c r="G699" s="66" t="s">
        <v>64</v>
      </c>
      <c r="H699" s="66" t="s">
        <v>64</v>
      </c>
      <c r="I699" s="66" t="s">
        <v>66</v>
      </c>
      <c r="J699" s="66" t="s">
        <v>66</v>
      </c>
      <c r="K699" s="68" t="s">
        <v>67</v>
      </c>
      <c r="L699" s="68">
        <v>0</v>
      </c>
      <c r="M699" s="68">
        <v>0</v>
      </c>
      <c r="N699" s="68">
        <v>0</v>
      </c>
      <c r="O699" s="68">
        <v>0</v>
      </c>
      <c r="P699" s="68" t="s">
        <v>68</v>
      </c>
      <c r="Q699" s="68" t="s">
        <v>68</v>
      </c>
      <c r="R699" s="64"/>
      <c r="S699" s="65"/>
    </row>
    <row r="700" spans="2:19" x14ac:dyDescent="0.25">
      <c r="B700" s="64" t="s">
        <v>239</v>
      </c>
      <c r="C700" s="65" t="s">
        <v>1059</v>
      </c>
      <c r="D700" s="66" t="s">
        <v>64</v>
      </c>
      <c r="E700" s="66" t="s">
        <v>65</v>
      </c>
      <c r="F700" s="67">
        <v>2543621330413</v>
      </c>
      <c r="G700" s="66" t="s">
        <v>64</v>
      </c>
      <c r="H700" s="66" t="s">
        <v>64</v>
      </c>
      <c r="I700" s="66" t="s">
        <v>66</v>
      </c>
      <c r="J700" s="66" t="s">
        <v>66</v>
      </c>
      <c r="K700" s="68">
        <v>0</v>
      </c>
      <c r="L700" s="68">
        <v>0</v>
      </c>
      <c r="M700" s="68">
        <v>0</v>
      </c>
      <c r="N700" s="68" t="s">
        <v>67</v>
      </c>
      <c r="O700" s="68">
        <v>0</v>
      </c>
      <c r="P700" s="68" t="s">
        <v>68</v>
      </c>
      <c r="Q700" s="68" t="s">
        <v>68</v>
      </c>
      <c r="R700" s="64"/>
      <c r="S700" s="65"/>
    </row>
    <row r="701" spans="2:19" x14ac:dyDescent="0.25">
      <c r="B701" s="64" t="s">
        <v>229</v>
      </c>
      <c r="C701" s="65" t="s">
        <v>887</v>
      </c>
      <c r="D701" s="66" t="s">
        <v>64</v>
      </c>
      <c r="E701" s="66" t="s">
        <v>65</v>
      </c>
      <c r="F701" s="67">
        <v>2950216081014</v>
      </c>
      <c r="G701" s="66" t="s">
        <v>64</v>
      </c>
      <c r="H701" s="66" t="s">
        <v>64</v>
      </c>
      <c r="I701" s="66" t="s">
        <v>66</v>
      </c>
      <c r="J701" s="66" t="s">
        <v>66</v>
      </c>
      <c r="K701" s="68">
        <v>0</v>
      </c>
      <c r="L701" s="68">
        <v>0</v>
      </c>
      <c r="M701" s="68">
        <v>0</v>
      </c>
      <c r="N701" s="68" t="s">
        <v>67</v>
      </c>
      <c r="O701" s="68">
        <v>0</v>
      </c>
      <c r="P701" s="68" t="s">
        <v>68</v>
      </c>
      <c r="Q701" s="68" t="s">
        <v>68</v>
      </c>
      <c r="R701" s="64"/>
      <c r="S701" s="65"/>
    </row>
    <row r="702" spans="2:19" x14ac:dyDescent="0.25">
      <c r="B702" s="64" t="s">
        <v>1060</v>
      </c>
      <c r="C702" s="65" t="s">
        <v>1061</v>
      </c>
      <c r="D702" s="66" t="s">
        <v>65</v>
      </c>
      <c r="E702" s="66" t="s">
        <v>64</v>
      </c>
      <c r="F702" s="67">
        <v>2495551820101</v>
      </c>
      <c r="G702" s="66" t="s">
        <v>64</v>
      </c>
      <c r="H702" s="66" t="s">
        <v>64</v>
      </c>
      <c r="I702" s="66" t="s">
        <v>66</v>
      </c>
      <c r="J702" s="66" t="s">
        <v>66</v>
      </c>
      <c r="K702" s="68">
        <v>0</v>
      </c>
      <c r="L702" s="68">
        <v>0</v>
      </c>
      <c r="M702" s="68">
        <v>0</v>
      </c>
      <c r="N702" s="68" t="s">
        <v>67</v>
      </c>
      <c r="O702" s="68">
        <v>0</v>
      </c>
      <c r="P702" s="68" t="s">
        <v>68</v>
      </c>
      <c r="Q702" s="68" t="s">
        <v>68</v>
      </c>
      <c r="R702" s="64"/>
      <c r="S702" s="65"/>
    </row>
    <row r="703" spans="2:19" x14ac:dyDescent="0.25">
      <c r="B703" s="64" t="s">
        <v>1062</v>
      </c>
      <c r="C703" s="65" t="s">
        <v>1063</v>
      </c>
      <c r="D703" s="66" t="s">
        <v>64</v>
      </c>
      <c r="E703" s="66" t="s">
        <v>65</v>
      </c>
      <c r="F703" s="67">
        <v>1804623850511</v>
      </c>
      <c r="G703" s="66" t="s">
        <v>64</v>
      </c>
      <c r="H703" s="66" t="s">
        <v>64</v>
      </c>
      <c r="I703" s="66" t="s">
        <v>66</v>
      </c>
      <c r="J703" s="66" t="s">
        <v>66</v>
      </c>
      <c r="K703" s="68" t="s">
        <v>67</v>
      </c>
      <c r="L703" s="68">
        <v>0</v>
      </c>
      <c r="M703" s="68">
        <v>0</v>
      </c>
      <c r="N703" s="68">
        <v>0</v>
      </c>
      <c r="O703" s="68">
        <v>0</v>
      </c>
      <c r="P703" s="68" t="s">
        <v>68</v>
      </c>
      <c r="Q703" s="68" t="s">
        <v>68</v>
      </c>
      <c r="R703" s="64"/>
      <c r="S703" s="65"/>
    </row>
    <row r="704" spans="2:19" x14ac:dyDescent="0.25">
      <c r="B704" s="64" t="s">
        <v>646</v>
      </c>
      <c r="C704" s="65" t="s">
        <v>1064</v>
      </c>
      <c r="D704" s="66" t="s">
        <v>64</v>
      </c>
      <c r="E704" s="66" t="s">
        <v>65</v>
      </c>
      <c r="F704" s="67">
        <v>2570878420901</v>
      </c>
      <c r="G704" s="66" t="s">
        <v>64</v>
      </c>
      <c r="H704" s="66" t="s">
        <v>64</v>
      </c>
      <c r="I704" s="66" t="s">
        <v>66</v>
      </c>
      <c r="J704" s="66" t="s">
        <v>66</v>
      </c>
      <c r="K704" s="68" t="s">
        <v>67</v>
      </c>
      <c r="L704" s="68">
        <v>0</v>
      </c>
      <c r="M704" s="68">
        <v>0</v>
      </c>
      <c r="N704" s="68">
        <v>0</v>
      </c>
      <c r="O704" s="68">
        <v>0</v>
      </c>
      <c r="P704" s="68" t="s">
        <v>68</v>
      </c>
      <c r="Q704" s="68" t="s">
        <v>68</v>
      </c>
      <c r="R704" s="64"/>
      <c r="S704" s="65"/>
    </row>
    <row r="705" spans="2:19" x14ac:dyDescent="0.25">
      <c r="B705" s="64" t="s">
        <v>1065</v>
      </c>
      <c r="C705" s="65" t="s">
        <v>839</v>
      </c>
      <c r="D705" s="66" t="s">
        <v>64</v>
      </c>
      <c r="E705" s="66" t="s">
        <v>65</v>
      </c>
      <c r="F705" s="67">
        <v>1683314030101</v>
      </c>
      <c r="G705" s="66" t="s">
        <v>64</v>
      </c>
      <c r="H705" s="66" t="s">
        <v>64</v>
      </c>
      <c r="I705" s="66" t="s">
        <v>66</v>
      </c>
      <c r="J705" s="66" t="s">
        <v>66</v>
      </c>
      <c r="K705" s="68">
        <v>0</v>
      </c>
      <c r="L705" s="68">
        <v>0</v>
      </c>
      <c r="M705" s="68">
        <v>0</v>
      </c>
      <c r="N705" s="68" t="s">
        <v>67</v>
      </c>
      <c r="O705" s="68">
        <v>0</v>
      </c>
      <c r="P705" s="68" t="s">
        <v>68</v>
      </c>
      <c r="Q705" s="68" t="s">
        <v>68</v>
      </c>
      <c r="R705" s="64"/>
      <c r="S705" s="65"/>
    </row>
    <row r="706" spans="2:19" x14ac:dyDescent="0.25">
      <c r="B706" s="64" t="s">
        <v>791</v>
      </c>
      <c r="C706" s="65" t="s">
        <v>827</v>
      </c>
      <c r="D706" s="66" t="s">
        <v>64</v>
      </c>
      <c r="E706" s="66" t="s">
        <v>65</v>
      </c>
      <c r="F706" s="67">
        <v>2509036950101</v>
      </c>
      <c r="G706" s="66" t="s">
        <v>64</v>
      </c>
      <c r="H706" s="66" t="s">
        <v>64</v>
      </c>
      <c r="I706" s="66" t="s">
        <v>66</v>
      </c>
      <c r="J706" s="66" t="s">
        <v>66</v>
      </c>
      <c r="K706" s="68">
        <v>0</v>
      </c>
      <c r="L706" s="68">
        <v>0</v>
      </c>
      <c r="M706" s="68">
        <v>0</v>
      </c>
      <c r="N706" s="68" t="s">
        <v>67</v>
      </c>
      <c r="O706" s="68">
        <v>0</v>
      </c>
      <c r="P706" s="68" t="s">
        <v>68</v>
      </c>
      <c r="Q706" s="68" t="s">
        <v>68</v>
      </c>
      <c r="R706" s="64"/>
      <c r="S706" s="65"/>
    </row>
    <row r="707" spans="2:19" x14ac:dyDescent="0.25">
      <c r="B707" s="64" t="s">
        <v>222</v>
      </c>
      <c r="C707" s="65" t="s">
        <v>733</v>
      </c>
      <c r="D707" s="66" t="s">
        <v>64</v>
      </c>
      <c r="E707" s="66" t="s">
        <v>65</v>
      </c>
      <c r="F707" s="67">
        <v>2935235090901</v>
      </c>
      <c r="G707" s="66" t="s">
        <v>64</v>
      </c>
      <c r="H707" s="66" t="s">
        <v>64</v>
      </c>
      <c r="I707" s="66" t="s">
        <v>66</v>
      </c>
      <c r="J707" s="66" t="s">
        <v>66</v>
      </c>
      <c r="K707" s="68">
        <v>0</v>
      </c>
      <c r="L707" s="68">
        <v>0</v>
      </c>
      <c r="M707" s="68">
        <v>0</v>
      </c>
      <c r="N707" s="68" t="s">
        <v>67</v>
      </c>
      <c r="O707" s="68">
        <v>0</v>
      </c>
      <c r="P707" s="68" t="s">
        <v>68</v>
      </c>
      <c r="Q707" s="68" t="s">
        <v>68</v>
      </c>
      <c r="R707" s="64"/>
      <c r="S707" s="65"/>
    </row>
    <row r="708" spans="2:19" x14ac:dyDescent="0.25">
      <c r="B708" s="64" t="s">
        <v>1066</v>
      </c>
      <c r="C708" s="65" t="s">
        <v>839</v>
      </c>
      <c r="D708" s="66" t="s">
        <v>64</v>
      </c>
      <c r="E708" s="66" t="s">
        <v>65</v>
      </c>
      <c r="F708" s="67">
        <v>1930106150101</v>
      </c>
      <c r="G708" s="66" t="s">
        <v>64</v>
      </c>
      <c r="H708" s="66" t="s">
        <v>64</v>
      </c>
      <c r="I708" s="66" t="s">
        <v>66</v>
      </c>
      <c r="J708" s="66" t="s">
        <v>66</v>
      </c>
      <c r="K708" s="68">
        <v>0</v>
      </c>
      <c r="L708" s="68">
        <v>0</v>
      </c>
      <c r="M708" s="68">
        <v>0</v>
      </c>
      <c r="N708" s="68" t="s">
        <v>67</v>
      </c>
      <c r="O708" s="68">
        <v>0</v>
      </c>
      <c r="P708" s="68" t="s">
        <v>68</v>
      </c>
      <c r="Q708" s="68" t="s">
        <v>68</v>
      </c>
      <c r="R708" s="64"/>
      <c r="S708" s="65"/>
    </row>
    <row r="709" spans="2:19" x14ac:dyDescent="0.25">
      <c r="B709" s="64" t="s">
        <v>282</v>
      </c>
      <c r="C709" s="65" t="s">
        <v>1067</v>
      </c>
      <c r="D709" s="66" t="s">
        <v>64</v>
      </c>
      <c r="E709" s="66" t="s">
        <v>65</v>
      </c>
      <c r="F709" s="67">
        <v>1926842212201</v>
      </c>
      <c r="G709" s="66" t="s">
        <v>64</v>
      </c>
      <c r="H709" s="66" t="s">
        <v>64</v>
      </c>
      <c r="I709" s="66" t="s">
        <v>66</v>
      </c>
      <c r="J709" s="66" t="s">
        <v>66</v>
      </c>
      <c r="K709" s="68">
        <v>0</v>
      </c>
      <c r="L709" s="68">
        <v>0</v>
      </c>
      <c r="M709" s="68">
        <v>0</v>
      </c>
      <c r="N709" s="68" t="s">
        <v>67</v>
      </c>
      <c r="O709" s="68">
        <v>0</v>
      </c>
      <c r="P709" s="68" t="s">
        <v>68</v>
      </c>
      <c r="Q709" s="68" t="s">
        <v>68</v>
      </c>
      <c r="R709" s="64"/>
      <c r="S709" s="65"/>
    </row>
    <row r="710" spans="2:19" x14ac:dyDescent="0.25">
      <c r="B710" s="64" t="s">
        <v>719</v>
      </c>
      <c r="C710" s="65" t="s">
        <v>686</v>
      </c>
      <c r="D710" s="66" t="s">
        <v>64</v>
      </c>
      <c r="E710" s="66" t="s">
        <v>65</v>
      </c>
      <c r="F710" s="67">
        <v>2385400810801</v>
      </c>
      <c r="G710" s="66" t="s">
        <v>64</v>
      </c>
      <c r="H710" s="66" t="s">
        <v>64</v>
      </c>
      <c r="I710" s="66" t="s">
        <v>66</v>
      </c>
      <c r="J710" s="66" t="s">
        <v>66</v>
      </c>
      <c r="K710" s="68">
        <v>0</v>
      </c>
      <c r="L710" s="68">
        <v>0</v>
      </c>
      <c r="M710" s="68">
        <v>0</v>
      </c>
      <c r="N710" s="68" t="s">
        <v>67</v>
      </c>
      <c r="O710" s="68">
        <v>0</v>
      </c>
      <c r="P710" s="68" t="s">
        <v>68</v>
      </c>
      <c r="Q710" s="68" t="s">
        <v>68</v>
      </c>
      <c r="R710" s="64"/>
      <c r="S710" s="65"/>
    </row>
    <row r="711" spans="2:19" x14ac:dyDescent="0.25">
      <c r="B711" s="64" t="s">
        <v>1068</v>
      </c>
      <c r="C711" s="65" t="s">
        <v>974</v>
      </c>
      <c r="D711" s="66" t="s">
        <v>64</v>
      </c>
      <c r="E711" s="66" t="s">
        <v>65</v>
      </c>
      <c r="F711" s="67">
        <v>1720375650301</v>
      </c>
      <c r="G711" s="66" t="s">
        <v>64</v>
      </c>
      <c r="H711" s="66" t="s">
        <v>64</v>
      </c>
      <c r="I711" s="66" t="s">
        <v>66</v>
      </c>
      <c r="J711" s="66" t="s">
        <v>66</v>
      </c>
      <c r="K711" s="68">
        <v>0</v>
      </c>
      <c r="L711" s="68">
        <v>0</v>
      </c>
      <c r="M711" s="68">
        <v>0</v>
      </c>
      <c r="N711" s="68" t="s">
        <v>67</v>
      </c>
      <c r="O711" s="68">
        <v>0</v>
      </c>
      <c r="P711" s="68" t="s">
        <v>68</v>
      </c>
      <c r="Q711" s="68" t="s">
        <v>68</v>
      </c>
      <c r="R711" s="64"/>
      <c r="S711" s="65"/>
    </row>
    <row r="712" spans="2:19" x14ac:dyDescent="0.25">
      <c r="B712" s="64" t="s">
        <v>229</v>
      </c>
      <c r="C712" s="65" t="s">
        <v>688</v>
      </c>
      <c r="D712" s="66" t="s">
        <v>64</v>
      </c>
      <c r="E712" s="66" t="s">
        <v>65</v>
      </c>
      <c r="F712" s="67">
        <v>2611412600101</v>
      </c>
      <c r="G712" s="66" t="s">
        <v>64</v>
      </c>
      <c r="H712" s="66" t="s">
        <v>64</v>
      </c>
      <c r="I712" s="66" t="s">
        <v>66</v>
      </c>
      <c r="J712" s="66" t="s">
        <v>66</v>
      </c>
      <c r="K712" s="68">
        <v>0</v>
      </c>
      <c r="L712" s="68">
        <v>0</v>
      </c>
      <c r="M712" s="68">
        <v>0</v>
      </c>
      <c r="N712" s="68" t="s">
        <v>67</v>
      </c>
      <c r="O712" s="68">
        <v>0</v>
      </c>
      <c r="P712" s="68" t="s">
        <v>68</v>
      </c>
      <c r="Q712" s="68" t="s">
        <v>68</v>
      </c>
      <c r="R712" s="64"/>
      <c r="S712" s="65"/>
    </row>
    <row r="713" spans="2:19" x14ac:dyDescent="0.25">
      <c r="B713" s="64" t="s">
        <v>233</v>
      </c>
      <c r="C713" s="65" t="s">
        <v>864</v>
      </c>
      <c r="D713" s="66" t="s">
        <v>64</v>
      </c>
      <c r="E713" s="66" t="s">
        <v>65</v>
      </c>
      <c r="F713" s="67">
        <v>2431185461602</v>
      </c>
      <c r="G713" s="66" t="s">
        <v>64</v>
      </c>
      <c r="H713" s="66" t="s">
        <v>64</v>
      </c>
      <c r="I713" s="66" t="s">
        <v>66</v>
      </c>
      <c r="J713" s="66" t="s">
        <v>66</v>
      </c>
      <c r="K713" s="68">
        <v>0</v>
      </c>
      <c r="L713" s="68">
        <v>0</v>
      </c>
      <c r="M713" s="68">
        <v>0</v>
      </c>
      <c r="N713" s="68" t="s">
        <v>67</v>
      </c>
      <c r="O713" s="68">
        <v>0</v>
      </c>
      <c r="P713" s="68" t="s">
        <v>68</v>
      </c>
      <c r="Q713" s="68" t="s">
        <v>68</v>
      </c>
      <c r="R713" s="64"/>
      <c r="S713" s="65"/>
    </row>
    <row r="714" spans="2:19" x14ac:dyDescent="0.25">
      <c r="B714" s="64" t="s">
        <v>851</v>
      </c>
      <c r="C714" s="65" t="s">
        <v>1006</v>
      </c>
      <c r="D714" s="66" t="s">
        <v>65</v>
      </c>
      <c r="E714" s="66" t="s">
        <v>64</v>
      </c>
      <c r="F714" s="67">
        <v>2678898950108</v>
      </c>
      <c r="G714" s="66" t="s">
        <v>64</v>
      </c>
      <c r="H714" s="66" t="s">
        <v>64</v>
      </c>
      <c r="I714" s="66" t="s">
        <v>66</v>
      </c>
      <c r="J714" s="66" t="s">
        <v>66</v>
      </c>
      <c r="K714" s="68">
        <v>0</v>
      </c>
      <c r="L714" s="68">
        <v>0</v>
      </c>
      <c r="M714" s="68">
        <v>0</v>
      </c>
      <c r="N714" s="68" t="s">
        <v>67</v>
      </c>
      <c r="O714" s="68">
        <v>0</v>
      </c>
      <c r="P714" s="68" t="s">
        <v>68</v>
      </c>
      <c r="Q714" s="68" t="s">
        <v>68</v>
      </c>
      <c r="R714" s="64"/>
      <c r="S714" s="65"/>
    </row>
    <row r="715" spans="2:19" x14ac:dyDescent="0.25">
      <c r="B715" s="64" t="s">
        <v>238</v>
      </c>
      <c r="C715" s="65" t="s">
        <v>686</v>
      </c>
      <c r="D715" s="66" t="s">
        <v>64</v>
      </c>
      <c r="E715" s="66" t="s">
        <v>65</v>
      </c>
      <c r="F715" s="67">
        <v>2348637060101</v>
      </c>
      <c r="G715" s="66" t="s">
        <v>64</v>
      </c>
      <c r="H715" s="66" t="s">
        <v>64</v>
      </c>
      <c r="I715" s="66" t="s">
        <v>66</v>
      </c>
      <c r="J715" s="66" t="s">
        <v>66</v>
      </c>
      <c r="K715" s="68">
        <v>0</v>
      </c>
      <c r="L715" s="68">
        <v>0</v>
      </c>
      <c r="M715" s="68">
        <v>0</v>
      </c>
      <c r="N715" s="68" t="s">
        <v>67</v>
      </c>
      <c r="O715" s="68">
        <v>0</v>
      </c>
      <c r="P715" s="68" t="s">
        <v>68</v>
      </c>
      <c r="Q715" s="68" t="s">
        <v>68</v>
      </c>
      <c r="R715" s="64"/>
      <c r="S715" s="65"/>
    </row>
    <row r="716" spans="2:19" x14ac:dyDescent="0.25">
      <c r="B716" s="64" t="s">
        <v>708</v>
      </c>
      <c r="C716" s="65" t="s">
        <v>1069</v>
      </c>
      <c r="D716" s="66" t="s">
        <v>64</v>
      </c>
      <c r="E716" s="66" t="s">
        <v>65</v>
      </c>
      <c r="F716" s="67">
        <v>1632979912010</v>
      </c>
      <c r="G716" s="66" t="s">
        <v>64</v>
      </c>
      <c r="H716" s="66" t="s">
        <v>64</v>
      </c>
      <c r="I716" s="66" t="s">
        <v>66</v>
      </c>
      <c r="J716" s="66" t="s">
        <v>66</v>
      </c>
      <c r="K716" s="68">
        <v>0</v>
      </c>
      <c r="L716" s="68">
        <v>0</v>
      </c>
      <c r="M716" s="68">
        <v>0</v>
      </c>
      <c r="N716" s="68" t="s">
        <v>67</v>
      </c>
      <c r="O716" s="68">
        <v>0</v>
      </c>
      <c r="P716" s="68" t="s">
        <v>68</v>
      </c>
      <c r="Q716" s="68" t="s">
        <v>68</v>
      </c>
      <c r="R716" s="64"/>
      <c r="S716" s="65"/>
    </row>
    <row r="717" spans="2:19" x14ac:dyDescent="0.25">
      <c r="B717" s="64" t="s">
        <v>646</v>
      </c>
      <c r="C717" s="65" t="s">
        <v>846</v>
      </c>
      <c r="D717" s="66" t="s">
        <v>64</v>
      </c>
      <c r="E717" s="66" t="s">
        <v>65</v>
      </c>
      <c r="F717" s="67">
        <v>1983729220101</v>
      </c>
      <c r="G717" s="66" t="s">
        <v>64</v>
      </c>
      <c r="H717" s="66" t="s">
        <v>64</v>
      </c>
      <c r="I717" s="66" t="s">
        <v>66</v>
      </c>
      <c r="J717" s="66" t="s">
        <v>66</v>
      </c>
      <c r="K717" s="68">
        <v>0</v>
      </c>
      <c r="L717" s="68">
        <v>0</v>
      </c>
      <c r="M717" s="68">
        <v>0</v>
      </c>
      <c r="N717" s="68" t="s">
        <v>67</v>
      </c>
      <c r="O717" s="68">
        <v>0</v>
      </c>
      <c r="P717" s="68" t="s">
        <v>68</v>
      </c>
      <c r="Q717" s="68" t="s">
        <v>68</v>
      </c>
      <c r="R717" s="64"/>
      <c r="S717" s="65"/>
    </row>
    <row r="718" spans="2:19" x14ac:dyDescent="0.25">
      <c r="B718" s="64" t="s">
        <v>1070</v>
      </c>
      <c r="C718" s="65" t="s">
        <v>869</v>
      </c>
      <c r="D718" s="66" t="s">
        <v>64</v>
      </c>
      <c r="E718" s="66" t="s">
        <v>65</v>
      </c>
      <c r="F718" s="67">
        <v>2181379902205</v>
      </c>
      <c r="G718" s="66" t="s">
        <v>64</v>
      </c>
      <c r="H718" s="66" t="s">
        <v>64</v>
      </c>
      <c r="I718" s="66" t="s">
        <v>66</v>
      </c>
      <c r="J718" s="66" t="s">
        <v>66</v>
      </c>
      <c r="K718" s="68">
        <v>0</v>
      </c>
      <c r="L718" s="68">
        <v>0</v>
      </c>
      <c r="M718" s="68">
        <v>0</v>
      </c>
      <c r="N718" s="68" t="s">
        <v>67</v>
      </c>
      <c r="O718" s="68">
        <v>0</v>
      </c>
      <c r="P718" s="68" t="s">
        <v>68</v>
      </c>
      <c r="Q718" s="68" t="s">
        <v>68</v>
      </c>
      <c r="R718" s="64"/>
      <c r="S718" s="65"/>
    </row>
    <row r="719" spans="2:19" x14ac:dyDescent="0.25">
      <c r="B719" s="64" t="s">
        <v>284</v>
      </c>
      <c r="C719" s="65" t="s">
        <v>1071</v>
      </c>
      <c r="D719" s="66" t="s">
        <v>64</v>
      </c>
      <c r="E719" s="66" t="s">
        <v>65</v>
      </c>
      <c r="F719" s="67">
        <v>2270261441320</v>
      </c>
      <c r="G719" s="66" t="s">
        <v>64</v>
      </c>
      <c r="H719" s="66" t="s">
        <v>64</v>
      </c>
      <c r="I719" s="66" t="s">
        <v>66</v>
      </c>
      <c r="J719" s="66" t="s">
        <v>66</v>
      </c>
      <c r="K719" s="68">
        <v>0</v>
      </c>
      <c r="L719" s="68">
        <v>0</v>
      </c>
      <c r="M719" s="68">
        <v>0</v>
      </c>
      <c r="N719" s="68" t="s">
        <v>67</v>
      </c>
      <c r="O719" s="68">
        <v>0</v>
      </c>
      <c r="P719" s="68" t="s">
        <v>68</v>
      </c>
      <c r="Q719" s="68" t="s">
        <v>68</v>
      </c>
      <c r="R719" s="64"/>
      <c r="S719" s="65"/>
    </row>
    <row r="720" spans="2:19" x14ac:dyDescent="0.25">
      <c r="B720" s="64" t="s">
        <v>791</v>
      </c>
      <c r="C720" s="65" t="s">
        <v>686</v>
      </c>
      <c r="D720" s="66" t="s">
        <v>64</v>
      </c>
      <c r="E720" s="66" t="s">
        <v>65</v>
      </c>
      <c r="F720" s="67">
        <v>1999307590101</v>
      </c>
      <c r="G720" s="66" t="s">
        <v>64</v>
      </c>
      <c r="H720" s="66" t="s">
        <v>64</v>
      </c>
      <c r="I720" s="66" t="s">
        <v>66</v>
      </c>
      <c r="J720" s="66" t="s">
        <v>66</v>
      </c>
      <c r="K720" s="68">
        <v>0</v>
      </c>
      <c r="L720" s="68">
        <v>0</v>
      </c>
      <c r="M720" s="68">
        <v>0</v>
      </c>
      <c r="N720" s="68" t="s">
        <v>67</v>
      </c>
      <c r="O720" s="68">
        <v>0</v>
      </c>
      <c r="P720" s="68" t="s">
        <v>68</v>
      </c>
      <c r="Q720" s="68" t="s">
        <v>68</v>
      </c>
      <c r="R720" s="64"/>
      <c r="S720" s="65"/>
    </row>
    <row r="721" spans="2:19" x14ac:dyDescent="0.25">
      <c r="B721" s="64" t="s">
        <v>222</v>
      </c>
      <c r="C721" s="65" t="s">
        <v>733</v>
      </c>
      <c r="D721" s="66" t="s">
        <v>64</v>
      </c>
      <c r="E721" s="66" t="s">
        <v>65</v>
      </c>
      <c r="F721" s="67">
        <v>2604143601703</v>
      </c>
      <c r="G721" s="66" t="s">
        <v>64</v>
      </c>
      <c r="H721" s="66" t="s">
        <v>64</v>
      </c>
      <c r="I721" s="66" t="s">
        <v>66</v>
      </c>
      <c r="J721" s="66" t="s">
        <v>66</v>
      </c>
      <c r="K721" s="68">
        <v>0</v>
      </c>
      <c r="L721" s="68">
        <v>0</v>
      </c>
      <c r="M721" s="68">
        <v>0</v>
      </c>
      <c r="N721" s="68" t="s">
        <v>67</v>
      </c>
      <c r="O721" s="68">
        <v>0</v>
      </c>
      <c r="P721" s="68" t="s">
        <v>68</v>
      </c>
      <c r="Q721" s="68" t="s">
        <v>68</v>
      </c>
      <c r="R721" s="64"/>
      <c r="S721" s="65"/>
    </row>
    <row r="722" spans="2:19" x14ac:dyDescent="0.25">
      <c r="B722" s="64" t="s">
        <v>1072</v>
      </c>
      <c r="C722" s="65" t="s">
        <v>867</v>
      </c>
      <c r="D722" s="66" t="s">
        <v>64</v>
      </c>
      <c r="E722" s="66" t="s">
        <v>65</v>
      </c>
      <c r="F722" s="67">
        <v>2284740190601</v>
      </c>
      <c r="G722" s="66" t="s">
        <v>64</v>
      </c>
      <c r="H722" s="66" t="s">
        <v>64</v>
      </c>
      <c r="I722" s="66" t="s">
        <v>66</v>
      </c>
      <c r="J722" s="66" t="s">
        <v>66</v>
      </c>
      <c r="K722" s="68">
        <v>0</v>
      </c>
      <c r="L722" s="68">
        <v>0</v>
      </c>
      <c r="M722" s="68">
        <v>0</v>
      </c>
      <c r="N722" s="68" t="s">
        <v>67</v>
      </c>
      <c r="O722" s="68">
        <v>0</v>
      </c>
      <c r="P722" s="68" t="s">
        <v>68</v>
      </c>
      <c r="Q722" s="68" t="s">
        <v>68</v>
      </c>
      <c r="R722" s="64"/>
      <c r="S722" s="65"/>
    </row>
    <row r="723" spans="2:19" x14ac:dyDescent="0.25">
      <c r="B723" s="64" t="s">
        <v>814</v>
      </c>
      <c r="C723" s="65" t="s">
        <v>1073</v>
      </c>
      <c r="D723" s="66" t="s">
        <v>65</v>
      </c>
      <c r="E723" s="66" t="s">
        <v>64</v>
      </c>
      <c r="F723" s="67">
        <v>1971166470101</v>
      </c>
      <c r="G723" s="66" t="s">
        <v>64</v>
      </c>
      <c r="H723" s="66" t="s">
        <v>64</v>
      </c>
      <c r="I723" s="66" t="s">
        <v>66</v>
      </c>
      <c r="J723" s="66" t="s">
        <v>66</v>
      </c>
      <c r="K723" s="68">
        <v>0</v>
      </c>
      <c r="L723" s="68">
        <v>0</v>
      </c>
      <c r="M723" s="68">
        <v>0</v>
      </c>
      <c r="N723" s="68" t="s">
        <v>67</v>
      </c>
      <c r="O723" s="68">
        <v>0</v>
      </c>
      <c r="P723" s="68" t="s">
        <v>68</v>
      </c>
      <c r="Q723" s="68" t="s">
        <v>68</v>
      </c>
      <c r="R723" s="64"/>
      <c r="S723" s="65"/>
    </row>
    <row r="724" spans="2:19" x14ac:dyDescent="0.25">
      <c r="B724" s="64" t="s">
        <v>222</v>
      </c>
      <c r="C724" s="65" t="s">
        <v>665</v>
      </c>
      <c r="D724" s="66" t="s">
        <v>64</v>
      </c>
      <c r="E724" s="66" t="s">
        <v>65</v>
      </c>
      <c r="F724" s="67">
        <v>1627066500101</v>
      </c>
      <c r="G724" s="66" t="s">
        <v>64</v>
      </c>
      <c r="H724" s="66" t="s">
        <v>64</v>
      </c>
      <c r="I724" s="66" t="s">
        <v>66</v>
      </c>
      <c r="J724" s="66" t="s">
        <v>66</v>
      </c>
      <c r="K724" s="68">
        <v>0</v>
      </c>
      <c r="L724" s="68">
        <v>0</v>
      </c>
      <c r="M724" s="68">
        <v>0</v>
      </c>
      <c r="N724" s="68" t="s">
        <v>67</v>
      </c>
      <c r="O724" s="68">
        <v>0</v>
      </c>
      <c r="P724" s="68" t="s">
        <v>68</v>
      </c>
      <c r="Q724" s="68" t="s">
        <v>68</v>
      </c>
      <c r="R724" s="64"/>
      <c r="S724" s="65"/>
    </row>
    <row r="725" spans="2:19" x14ac:dyDescent="0.25">
      <c r="B725" s="64" t="s">
        <v>926</v>
      </c>
      <c r="C725" s="65" t="s">
        <v>1057</v>
      </c>
      <c r="D725" s="66" t="s">
        <v>65</v>
      </c>
      <c r="E725" s="66" t="s">
        <v>64</v>
      </c>
      <c r="F725" s="67">
        <v>2431063780102</v>
      </c>
      <c r="G725" s="66" t="s">
        <v>64</v>
      </c>
      <c r="H725" s="66" t="s">
        <v>64</v>
      </c>
      <c r="I725" s="66" t="s">
        <v>66</v>
      </c>
      <c r="J725" s="66" t="s">
        <v>66</v>
      </c>
      <c r="K725" s="68">
        <v>0</v>
      </c>
      <c r="L725" s="68">
        <v>0</v>
      </c>
      <c r="M725" s="68">
        <v>0</v>
      </c>
      <c r="N725" s="68" t="s">
        <v>67</v>
      </c>
      <c r="O725" s="68">
        <v>0</v>
      </c>
      <c r="P725" s="68" t="s">
        <v>68</v>
      </c>
      <c r="Q725" s="68" t="s">
        <v>68</v>
      </c>
      <c r="R725" s="64"/>
      <c r="S725" s="65"/>
    </row>
    <row r="726" spans="2:19" x14ac:dyDescent="0.25">
      <c r="B726" s="64" t="s">
        <v>258</v>
      </c>
      <c r="C726" s="65" t="s">
        <v>757</v>
      </c>
      <c r="D726" s="66" t="s">
        <v>64</v>
      </c>
      <c r="E726" s="66" t="s">
        <v>65</v>
      </c>
      <c r="F726" s="67">
        <v>1679692500101</v>
      </c>
      <c r="G726" s="66" t="s">
        <v>64</v>
      </c>
      <c r="H726" s="66" t="s">
        <v>64</v>
      </c>
      <c r="I726" s="66" t="s">
        <v>66</v>
      </c>
      <c r="J726" s="66" t="s">
        <v>66</v>
      </c>
      <c r="K726" s="68">
        <v>0</v>
      </c>
      <c r="L726" s="68">
        <v>0</v>
      </c>
      <c r="M726" s="68">
        <v>0</v>
      </c>
      <c r="N726" s="68" t="s">
        <v>67</v>
      </c>
      <c r="O726" s="68">
        <v>0</v>
      </c>
      <c r="P726" s="68" t="s">
        <v>68</v>
      </c>
      <c r="Q726" s="68" t="s">
        <v>68</v>
      </c>
      <c r="R726" s="64"/>
      <c r="S726" s="65"/>
    </row>
    <row r="727" spans="2:19" x14ac:dyDescent="0.25">
      <c r="B727" s="64" t="s">
        <v>958</v>
      </c>
      <c r="C727" s="65" t="s">
        <v>1074</v>
      </c>
      <c r="D727" s="66" t="s">
        <v>65</v>
      </c>
      <c r="E727" s="66" t="s">
        <v>64</v>
      </c>
      <c r="F727" s="67">
        <v>2453120720101</v>
      </c>
      <c r="G727" s="66" t="s">
        <v>64</v>
      </c>
      <c r="H727" s="66" t="s">
        <v>64</v>
      </c>
      <c r="I727" s="66" t="s">
        <v>66</v>
      </c>
      <c r="J727" s="66" t="s">
        <v>66</v>
      </c>
      <c r="K727" s="68">
        <v>0</v>
      </c>
      <c r="L727" s="68">
        <v>0</v>
      </c>
      <c r="M727" s="68">
        <v>0</v>
      </c>
      <c r="N727" s="68" t="s">
        <v>67</v>
      </c>
      <c r="O727" s="68">
        <v>0</v>
      </c>
      <c r="P727" s="68" t="s">
        <v>68</v>
      </c>
      <c r="Q727" s="68" t="s">
        <v>68</v>
      </c>
      <c r="R727" s="64"/>
      <c r="S727" s="65"/>
    </row>
    <row r="728" spans="2:19" x14ac:dyDescent="0.25">
      <c r="B728" s="64" t="s">
        <v>1075</v>
      </c>
      <c r="C728" s="65" t="s">
        <v>251</v>
      </c>
      <c r="D728" s="66" t="s">
        <v>64</v>
      </c>
      <c r="E728" s="66" t="s">
        <v>65</v>
      </c>
      <c r="F728" s="67">
        <v>2052899670114</v>
      </c>
      <c r="G728" s="66" t="s">
        <v>64</v>
      </c>
      <c r="H728" s="66" t="s">
        <v>64</v>
      </c>
      <c r="I728" s="66" t="s">
        <v>66</v>
      </c>
      <c r="J728" s="66" t="s">
        <v>66</v>
      </c>
      <c r="K728" s="68">
        <v>0</v>
      </c>
      <c r="L728" s="68">
        <v>0</v>
      </c>
      <c r="M728" s="68">
        <v>0</v>
      </c>
      <c r="N728" s="68" t="s">
        <v>67</v>
      </c>
      <c r="O728" s="68">
        <v>0</v>
      </c>
      <c r="P728" s="68" t="s">
        <v>68</v>
      </c>
      <c r="Q728" s="68" t="s">
        <v>68</v>
      </c>
      <c r="R728" s="64"/>
      <c r="S728" s="65"/>
    </row>
    <row r="729" spans="2:19" x14ac:dyDescent="0.25">
      <c r="B729" s="64" t="s">
        <v>1076</v>
      </c>
      <c r="C729" s="65" t="s">
        <v>788</v>
      </c>
      <c r="D729" s="66" t="s">
        <v>64</v>
      </c>
      <c r="E729" s="66" t="s">
        <v>65</v>
      </c>
      <c r="F729" s="67">
        <v>1706908732001</v>
      </c>
      <c r="G729" s="66" t="s">
        <v>64</v>
      </c>
      <c r="H729" s="66" t="s">
        <v>64</v>
      </c>
      <c r="I729" s="66" t="s">
        <v>66</v>
      </c>
      <c r="J729" s="66" t="s">
        <v>66</v>
      </c>
      <c r="K729" s="68">
        <v>0</v>
      </c>
      <c r="L729" s="68">
        <v>0</v>
      </c>
      <c r="M729" s="68">
        <v>0</v>
      </c>
      <c r="N729" s="68" t="s">
        <v>67</v>
      </c>
      <c r="O729" s="68">
        <v>0</v>
      </c>
      <c r="P729" s="68" t="s">
        <v>68</v>
      </c>
      <c r="Q729" s="68" t="s">
        <v>68</v>
      </c>
      <c r="R729" s="64"/>
      <c r="S729" s="65"/>
    </row>
    <row r="730" spans="2:19" x14ac:dyDescent="0.25">
      <c r="B730" s="64" t="s">
        <v>669</v>
      </c>
      <c r="C730" s="65" t="s">
        <v>1077</v>
      </c>
      <c r="D730" s="66" t="s">
        <v>64</v>
      </c>
      <c r="E730" s="66" t="s">
        <v>65</v>
      </c>
      <c r="F730" s="67">
        <v>1821393360103</v>
      </c>
      <c r="G730" s="66" t="s">
        <v>64</v>
      </c>
      <c r="H730" s="66" t="s">
        <v>64</v>
      </c>
      <c r="I730" s="66" t="s">
        <v>66</v>
      </c>
      <c r="J730" s="66" t="s">
        <v>66</v>
      </c>
      <c r="K730" s="68" t="s">
        <v>67</v>
      </c>
      <c r="L730" s="68">
        <v>0</v>
      </c>
      <c r="M730" s="68">
        <v>0</v>
      </c>
      <c r="N730" s="68">
        <v>0</v>
      </c>
      <c r="O730" s="68">
        <v>0</v>
      </c>
      <c r="P730" s="68" t="s">
        <v>68</v>
      </c>
      <c r="Q730" s="68" t="s">
        <v>68</v>
      </c>
      <c r="R730" s="64"/>
      <c r="S730" s="65"/>
    </row>
    <row r="731" spans="2:19" x14ac:dyDescent="0.25">
      <c r="B731" s="64" t="s">
        <v>970</v>
      </c>
      <c r="C731" s="65" t="s">
        <v>1078</v>
      </c>
      <c r="D731" s="66" t="s">
        <v>65</v>
      </c>
      <c r="E731" s="66" t="s">
        <v>64</v>
      </c>
      <c r="F731" s="67">
        <v>2424643190101</v>
      </c>
      <c r="G731" s="66" t="s">
        <v>64</v>
      </c>
      <c r="H731" s="66" t="s">
        <v>64</v>
      </c>
      <c r="I731" s="66" t="s">
        <v>66</v>
      </c>
      <c r="J731" s="66" t="s">
        <v>66</v>
      </c>
      <c r="K731" s="68">
        <v>0</v>
      </c>
      <c r="L731" s="68">
        <v>0</v>
      </c>
      <c r="M731" s="68">
        <v>0</v>
      </c>
      <c r="N731" s="68" t="s">
        <v>67</v>
      </c>
      <c r="O731" s="68">
        <v>0</v>
      </c>
      <c r="P731" s="68" t="s">
        <v>68</v>
      </c>
      <c r="Q731" s="68" t="s">
        <v>68</v>
      </c>
      <c r="R731" s="64"/>
      <c r="S731" s="65"/>
    </row>
    <row r="732" spans="2:19" x14ac:dyDescent="0.25">
      <c r="B732" s="64" t="s">
        <v>1079</v>
      </c>
      <c r="C732" s="65" t="s">
        <v>1006</v>
      </c>
      <c r="D732" s="66" t="s">
        <v>64</v>
      </c>
      <c r="E732" s="66" t="s">
        <v>65</v>
      </c>
      <c r="F732" s="67">
        <v>2520948590101</v>
      </c>
      <c r="G732" s="66" t="s">
        <v>64</v>
      </c>
      <c r="H732" s="66" t="s">
        <v>64</v>
      </c>
      <c r="I732" s="66" t="s">
        <v>66</v>
      </c>
      <c r="J732" s="66" t="s">
        <v>66</v>
      </c>
      <c r="K732" s="68">
        <v>0</v>
      </c>
      <c r="L732" s="68">
        <v>0</v>
      </c>
      <c r="M732" s="68">
        <v>0</v>
      </c>
      <c r="N732" s="68" t="s">
        <v>67</v>
      </c>
      <c r="O732" s="68">
        <v>0</v>
      </c>
      <c r="P732" s="68" t="s">
        <v>68</v>
      </c>
      <c r="Q732" s="68" t="s">
        <v>68</v>
      </c>
      <c r="R732" s="64"/>
      <c r="S732" s="65"/>
    </row>
    <row r="733" spans="2:19" x14ac:dyDescent="0.25">
      <c r="B733" s="64" t="s">
        <v>258</v>
      </c>
      <c r="C733" s="65" t="s">
        <v>861</v>
      </c>
      <c r="D733" s="66" t="s">
        <v>64</v>
      </c>
      <c r="E733" s="66" t="s">
        <v>65</v>
      </c>
      <c r="F733" s="67">
        <v>1779501290101</v>
      </c>
      <c r="G733" s="66" t="s">
        <v>64</v>
      </c>
      <c r="H733" s="66" t="s">
        <v>64</v>
      </c>
      <c r="I733" s="66" t="s">
        <v>66</v>
      </c>
      <c r="J733" s="66" t="s">
        <v>66</v>
      </c>
      <c r="K733" s="68">
        <v>0</v>
      </c>
      <c r="L733" s="68">
        <v>0</v>
      </c>
      <c r="M733" s="68">
        <v>0</v>
      </c>
      <c r="N733" s="68" t="s">
        <v>67</v>
      </c>
      <c r="O733" s="68">
        <v>0</v>
      </c>
      <c r="P733" s="68" t="s">
        <v>68</v>
      </c>
      <c r="Q733" s="68" t="s">
        <v>68</v>
      </c>
      <c r="R733" s="64"/>
      <c r="S733" s="65"/>
    </row>
    <row r="734" spans="2:19" x14ac:dyDescent="0.25">
      <c r="B734" s="64" t="s">
        <v>791</v>
      </c>
      <c r="C734" s="65" t="s">
        <v>1043</v>
      </c>
      <c r="D734" s="66" t="s">
        <v>64</v>
      </c>
      <c r="E734" s="66" t="s">
        <v>65</v>
      </c>
      <c r="F734" s="67">
        <v>1780933430101</v>
      </c>
      <c r="G734" s="66" t="s">
        <v>64</v>
      </c>
      <c r="H734" s="66" t="s">
        <v>64</v>
      </c>
      <c r="I734" s="66" t="s">
        <v>66</v>
      </c>
      <c r="J734" s="66" t="s">
        <v>66</v>
      </c>
      <c r="K734" s="68">
        <v>0</v>
      </c>
      <c r="L734" s="68">
        <v>0</v>
      </c>
      <c r="M734" s="68">
        <v>0</v>
      </c>
      <c r="N734" s="68" t="s">
        <v>67</v>
      </c>
      <c r="O734" s="68">
        <v>0</v>
      </c>
      <c r="P734" s="68" t="s">
        <v>68</v>
      </c>
      <c r="Q734" s="68" t="s">
        <v>68</v>
      </c>
      <c r="R734" s="64"/>
      <c r="S734" s="65"/>
    </row>
    <row r="735" spans="2:19" x14ac:dyDescent="0.25">
      <c r="B735" s="64" t="s">
        <v>653</v>
      </c>
      <c r="C735" s="65" t="s">
        <v>1080</v>
      </c>
      <c r="D735" s="66" t="s">
        <v>65</v>
      </c>
      <c r="E735" s="66" t="s">
        <v>64</v>
      </c>
      <c r="F735" s="67">
        <v>2515858080101</v>
      </c>
      <c r="G735" s="66" t="s">
        <v>64</v>
      </c>
      <c r="H735" s="66" t="s">
        <v>64</v>
      </c>
      <c r="I735" s="66" t="s">
        <v>66</v>
      </c>
      <c r="J735" s="66" t="s">
        <v>66</v>
      </c>
      <c r="K735" s="68">
        <v>0</v>
      </c>
      <c r="L735" s="68">
        <v>0</v>
      </c>
      <c r="M735" s="68">
        <v>0</v>
      </c>
      <c r="N735" s="68" t="s">
        <v>67</v>
      </c>
      <c r="O735" s="68">
        <v>0</v>
      </c>
      <c r="P735" s="68" t="s">
        <v>68</v>
      </c>
      <c r="Q735" s="68" t="s">
        <v>68</v>
      </c>
      <c r="R735" s="64"/>
      <c r="S735" s="65"/>
    </row>
    <row r="736" spans="2:19" x14ac:dyDescent="0.25">
      <c r="B736" s="64" t="s">
        <v>663</v>
      </c>
      <c r="C736" s="65" t="s">
        <v>1081</v>
      </c>
      <c r="D736" s="66" t="s">
        <v>65</v>
      </c>
      <c r="E736" s="66" t="s">
        <v>64</v>
      </c>
      <c r="F736" s="67">
        <v>2405612790101</v>
      </c>
      <c r="G736" s="66" t="s">
        <v>64</v>
      </c>
      <c r="H736" s="66" t="s">
        <v>64</v>
      </c>
      <c r="I736" s="66" t="s">
        <v>66</v>
      </c>
      <c r="J736" s="66" t="s">
        <v>66</v>
      </c>
      <c r="K736" s="68">
        <v>0</v>
      </c>
      <c r="L736" s="68">
        <v>0</v>
      </c>
      <c r="M736" s="68">
        <v>0</v>
      </c>
      <c r="N736" s="68" t="s">
        <v>67</v>
      </c>
      <c r="O736" s="68">
        <v>0</v>
      </c>
      <c r="P736" s="68" t="s">
        <v>68</v>
      </c>
      <c r="Q736" s="68" t="s">
        <v>68</v>
      </c>
      <c r="R736" s="64"/>
      <c r="S736" s="65"/>
    </row>
    <row r="737" spans="2:19" x14ac:dyDescent="0.25">
      <c r="B737" s="64" t="s">
        <v>1082</v>
      </c>
      <c r="C737" s="65" t="s">
        <v>1083</v>
      </c>
      <c r="D737" s="66" t="s">
        <v>65</v>
      </c>
      <c r="E737" s="66" t="s">
        <v>64</v>
      </c>
      <c r="F737" s="67">
        <v>1933935730114</v>
      </c>
      <c r="G737" s="66" t="s">
        <v>64</v>
      </c>
      <c r="H737" s="66" t="s">
        <v>64</v>
      </c>
      <c r="I737" s="66" t="s">
        <v>66</v>
      </c>
      <c r="J737" s="66" t="s">
        <v>66</v>
      </c>
      <c r="K737" s="68">
        <v>0</v>
      </c>
      <c r="L737" s="68">
        <v>0</v>
      </c>
      <c r="M737" s="68">
        <v>0</v>
      </c>
      <c r="N737" s="68" t="s">
        <v>67</v>
      </c>
      <c r="O737" s="68">
        <v>0</v>
      </c>
      <c r="P737" s="68" t="s">
        <v>68</v>
      </c>
      <c r="Q737" s="68" t="s">
        <v>68</v>
      </c>
      <c r="R737" s="64"/>
      <c r="S737" s="65"/>
    </row>
    <row r="738" spans="2:19" x14ac:dyDescent="0.25">
      <c r="B738" s="64" t="s">
        <v>229</v>
      </c>
      <c r="C738" s="65" t="s">
        <v>679</v>
      </c>
      <c r="D738" s="66" t="s">
        <v>64</v>
      </c>
      <c r="E738" s="66" t="s">
        <v>65</v>
      </c>
      <c r="F738" s="67">
        <v>1725536522216</v>
      </c>
      <c r="G738" s="66" t="s">
        <v>64</v>
      </c>
      <c r="H738" s="66" t="s">
        <v>64</v>
      </c>
      <c r="I738" s="66" t="s">
        <v>66</v>
      </c>
      <c r="J738" s="66" t="s">
        <v>66</v>
      </c>
      <c r="K738" s="68">
        <v>0</v>
      </c>
      <c r="L738" s="68">
        <v>0</v>
      </c>
      <c r="M738" s="68">
        <v>0</v>
      </c>
      <c r="N738" s="68" t="s">
        <v>67</v>
      </c>
      <c r="O738" s="68">
        <v>0</v>
      </c>
      <c r="P738" s="68" t="s">
        <v>68</v>
      </c>
      <c r="Q738" s="68" t="s">
        <v>68</v>
      </c>
      <c r="R738" s="64"/>
      <c r="S738" s="65"/>
    </row>
    <row r="739" spans="2:19" x14ac:dyDescent="0.25">
      <c r="B739" s="64" t="s">
        <v>958</v>
      </c>
      <c r="C739" s="65" t="s">
        <v>658</v>
      </c>
      <c r="D739" s="66" t="s">
        <v>65</v>
      </c>
      <c r="E739" s="66" t="s">
        <v>64</v>
      </c>
      <c r="F739" s="67">
        <v>2449225860611</v>
      </c>
      <c r="G739" s="66" t="s">
        <v>64</v>
      </c>
      <c r="H739" s="66" t="s">
        <v>64</v>
      </c>
      <c r="I739" s="66" t="s">
        <v>66</v>
      </c>
      <c r="J739" s="66" t="s">
        <v>66</v>
      </c>
      <c r="K739" s="68">
        <v>0</v>
      </c>
      <c r="L739" s="68">
        <v>0</v>
      </c>
      <c r="M739" s="68">
        <v>0</v>
      </c>
      <c r="N739" s="68" t="s">
        <v>67</v>
      </c>
      <c r="O739" s="68">
        <v>0</v>
      </c>
      <c r="P739" s="68" t="s">
        <v>68</v>
      </c>
      <c r="Q739" s="68" t="s">
        <v>68</v>
      </c>
      <c r="R739" s="64"/>
      <c r="S739" s="65"/>
    </row>
    <row r="740" spans="2:19" x14ac:dyDescent="0.25">
      <c r="B740" s="64" t="s">
        <v>959</v>
      </c>
      <c r="C740" s="65" t="s">
        <v>1084</v>
      </c>
      <c r="D740" s="66" t="s">
        <v>65</v>
      </c>
      <c r="E740" s="66" t="s">
        <v>64</v>
      </c>
      <c r="F740" s="67">
        <v>1775628460101</v>
      </c>
      <c r="G740" s="66" t="s">
        <v>64</v>
      </c>
      <c r="H740" s="66" t="s">
        <v>64</v>
      </c>
      <c r="I740" s="66" t="s">
        <v>66</v>
      </c>
      <c r="J740" s="66" t="s">
        <v>66</v>
      </c>
      <c r="K740" s="68">
        <v>0</v>
      </c>
      <c r="L740" s="68">
        <v>0</v>
      </c>
      <c r="M740" s="68">
        <v>0</v>
      </c>
      <c r="N740" s="68" t="s">
        <v>67</v>
      </c>
      <c r="O740" s="68">
        <v>0</v>
      </c>
      <c r="P740" s="68" t="s">
        <v>68</v>
      </c>
      <c r="Q740" s="68" t="s">
        <v>68</v>
      </c>
      <c r="R740" s="64"/>
      <c r="S740" s="65"/>
    </row>
    <row r="741" spans="2:19" x14ac:dyDescent="0.25">
      <c r="B741" s="64" t="s">
        <v>1085</v>
      </c>
      <c r="C741" s="65" t="s">
        <v>1086</v>
      </c>
      <c r="D741" s="66" t="s">
        <v>64</v>
      </c>
      <c r="E741" s="66" t="s">
        <v>65</v>
      </c>
      <c r="F741" s="67">
        <v>2738862310101</v>
      </c>
      <c r="G741" s="66" t="s">
        <v>64</v>
      </c>
      <c r="H741" s="66" t="s">
        <v>64</v>
      </c>
      <c r="I741" s="66" t="s">
        <v>66</v>
      </c>
      <c r="J741" s="66" t="s">
        <v>66</v>
      </c>
      <c r="K741" s="68">
        <v>0</v>
      </c>
      <c r="L741" s="68">
        <v>0</v>
      </c>
      <c r="M741" s="68">
        <v>0</v>
      </c>
      <c r="N741" s="68" t="s">
        <v>67</v>
      </c>
      <c r="O741" s="68">
        <v>0</v>
      </c>
      <c r="P741" s="68" t="s">
        <v>68</v>
      </c>
      <c r="Q741" s="68" t="s">
        <v>68</v>
      </c>
      <c r="R741" s="64"/>
      <c r="S741" s="65"/>
    </row>
    <row r="742" spans="2:19" x14ac:dyDescent="0.25">
      <c r="B742" s="64" t="s">
        <v>1087</v>
      </c>
      <c r="C742" s="65" t="s">
        <v>1088</v>
      </c>
      <c r="D742" s="66" t="s">
        <v>64</v>
      </c>
      <c r="E742" s="66" t="s">
        <v>65</v>
      </c>
      <c r="F742" s="67">
        <v>1857480150801</v>
      </c>
      <c r="G742" s="66" t="s">
        <v>64</v>
      </c>
      <c r="H742" s="66" t="s">
        <v>64</v>
      </c>
      <c r="I742" s="66" t="s">
        <v>66</v>
      </c>
      <c r="J742" s="66" t="s">
        <v>66</v>
      </c>
      <c r="K742" s="68">
        <v>0</v>
      </c>
      <c r="L742" s="68">
        <v>0</v>
      </c>
      <c r="M742" s="68">
        <v>0</v>
      </c>
      <c r="N742" s="68" t="s">
        <v>67</v>
      </c>
      <c r="O742" s="68">
        <v>0</v>
      </c>
      <c r="P742" s="68" t="s">
        <v>68</v>
      </c>
      <c r="Q742" s="68" t="s">
        <v>68</v>
      </c>
      <c r="R742" s="64"/>
      <c r="S742" s="65"/>
    </row>
    <row r="743" spans="2:19" x14ac:dyDescent="0.25">
      <c r="B743" s="64" t="s">
        <v>1089</v>
      </c>
      <c r="C743" s="65" t="s">
        <v>932</v>
      </c>
      <c r="D743" s="66" t="s">
        <v>65</v>
      </c>
      <c r="E743" s="66" t="s">
        <v>64</v>
      </c>
      <c r="F743" s="67">
        <v>1631489100101</v>
      </c>
      <c r="G743" s="66" t="s">
        <v>64</v>
      </c>
      <c r="H743" s="66" t="s">
        <v>64</v>
      </c>
      <c r="I743" s="66" t="s">
        <v>66</v>
      </c>
      <c r="J743" s="66" t="s">
        <v>66</v>
      </c>
      <c r="K743" s="68">
        <v>0</v>
      </c>
      <c r="L743" s="68">
        <v>0</v>
      </c>
      <c r="M743" s="68">
        <v>0</v>
      </c>
      <c r="N743" s="68" t="s">
        <v>67</v>
      </c>
      <c r="O743" s="68">
        <v>0</v>
      </c>
      <c r="P743" s="68" t="s">
        <v>68</v>
      </c>
      <c r="Q743" s="68" t="s">
        <v>68</v>
      </c>
      <c r="R743" s="64"/>
      <c r="S743" s="65"/>
    </row>
    <row r="744" spans="2:19" x14ac:dyDescent="0.25">
      <c r="B744" s="64" t="s">
        <v>1090</v>
      </c>
      <c r="C744" s="65" t="s">
        <v>864</v>
      </c>
      <c r="D744" s="66" t="s">
        <v>65</v>
      </c>
      <c r="E744" s="66" t="s">
        <v>64</v>
      </c>
      <c r="F744" s="67">
        <v>2559971322001</v>
      </c>
      <c r="G744" s="66" t="s">
        <v>64</v>
      </c>
      <c r="H744" s="66" t="s">
        <v>64</v>
      </c>
      <c r="I744" s="66" t="s">
        <v>66</v>
      </c>
      <c r="J744" s="66" t="s">
        <v>66</v>
      </c>
      <c r="K744" s="68">
        <v>0</v>
      </c>
      <c r="L744" s="68">
        <v>0</v>
      </c>
      <c r="M744" s="68">
        <v>0</v>
      </c>
      <c r="N744" s="68" t="s">
        <v>67</v>
      </c>
      <c r="O744" s="68">
        <v>0</v>
      </c>
      <c r="P744" s="68" t="s">
        <v>68</v>
      </c>
      <c r="Q744" s="68" t="s">
        <v>68</v>
      </c>
      <c r="R744" s="64"/>
      <c r="S744" s="65"/>
    </row>
    <row r="745" spans="2:19" x14ac:dyDescent="0.25">
      <c r="B745" s="64" t="s">
        <v>1030</v>
      </c>
      <c r="C745" s="65" t="s">
        <v>1091</v>
      </c>
      <c r="D745" s="66" t="s">
        <v>64</v>
      </c>
      <c r="E745" s="66" t="s">
        <v>65</v>
      </c>
      <c r="F745" s="67">
        <v>2382177870101</v>
      </c>
      <c r="G745" s="66" t="s">
        <v>64</v>
      </c>
      <c r="H745" s="66" t="s">
        <v>64</v>
      </c>
      <c r="I745" s="66" t="s">
        <v>66</v>
      </c>
      <c r="J745" s="66" t="s">
        <v>66</v>
      </c>
      <c r="K745" s="68">
        <v>0</v>
      </c>
      <c r="L745" s="68">
        <v>0</v>
      </c>
      <c r="M745" s="68">
        <v>0</v>
      </c>
      <c r="N745" s="68" t="s">
        <v>67</v>
      </c>
      <c r="O745" s="68">
        <v>0</v>
      </c>
      <c r="P745" s="68" t="s">
        <v>68</v>
      </c>
      <c r="Q745" s="68" t="s">
        <v>68</v>
      </c>
      <c r="R745" s="64"/>
      <c r="S745" s="65"/>
    </row>
    <row r="746" spans="2:19" x14ac:dyDescent="0.25">
      <c r="B746" s="64" t="s">
        <v>1092</v>
      </c>
      <c r="C746" s="65" t="s">
        <v>654</v>
      </c>
      <c r="D746" s="66" t="s">
        <v>65</v>
      </c>
      <c r="E746" s="66" t="s">
        <v>64</v>
      </c>
      <c r="F746" s="67">
        <v>2175299841601</v>
      </c>
      <c r="G746" s="66" t="s">
        <v>64</v>
      </c>
      <c r="H746" s="66" t="s">
        <v>64</v>
      </c>
      <c r="I746" s="66" t="s">
        <v>66</v>
      </c>
      <c r="J746" s="66" t="s">
        <v>66</v>
      </c>
      <c r="K746" s="68">
        <v>0</v>
      </c>
      <c r="L746" s="68">
        <v>0</v>
      </c>
      <c r="M746" s="68">
        <v>0</v>
      </c>
      <c r="N746" s="68" t="s">
        <v>67</v>
      </c>
      <c r="O746" s="68">
        <v>0</v>
      </c>
      <c r="P746" s="68" t="s">
        <v>68</v>
      </c>
      <c r="Q746" s="68" t="s">
        <v>68</v>
      </c>
      <c r="R746" s="64"/>
      <c r="S746" s="65"/>
    </row>
    <row r="747" spans="2:19" x14ac:dyDescent="0.25">
      <c r="B747" s="64" t="s">
        <v>1093</v>
      </c>
      <c r="C747" s="65" t="s">
        <v>1094</v>
      </c>
      <c r="D747" s="66" t="s">
        <v>64</v>
      </c>
      <c r="E747" s="66" t="s">
        <v>65</v>
      </c>
      <c r="F747" s="67">
        <v>1667530760110</v>
      </c>
      <c r="G747" s="66" t="s">
        <v>64</v>
      </c>
      <c r="H747" s="66" t="s">
        <v>64</v>
      </c>
      <c r="I747" s="66" t="s">
        <v>66</v>
      </c>
      <c r="J747" s="66" t="s">
        <v>66</v>
      </c>
      <c r="K747" s="68">
        <v>0</v>
      </c>
      <c r="L747" s="68">
        <v>0</v>
      </c>
      <c r="M747" s="68">
        <v>0</v>
      </c>
      <c r="N747" s="68" t="s">
        <v>67</v>
      </c>
      <c r="O747" s="68">
        <v>0</v>
      </c>
      <c r="P747" s="68" t="s">
        <v>68</v>
      </c>
      <c r="Q747" s="68" t="s">
        <v>68</v>
      </c>
      <c r="R747" s="64"/>
      <c r="S747" s="65"/>
    </row>
    <row r="748" spans="2:19" x14ac:dyDescent="0.25">
      <c r="B748" s="64" t="s">
        <v>1095</v>
      </c>
      <c r="C748" s="65" t="s">
        <v>890</v>
      </c>
      <c r="D748" s="66" t="s">
        <v>65</v>
      </c>
      <c r="E748" s="66" t="s">
        <v>64</v>
      </c>
      <c r="F748" s="67">
        <v>2632236470101</v>
      </c>
      <c r="G748" s="66" t="s">
        <v>64</v>
      </c>
      <c r="H748" s="66" t="s">
        <v>64</v>
      </c>
      <c r="I748" s="66" t="s">
        <v>66</v>
      </c>
      <c r="J748" s="66" t="s">
        <v>66</v>
      </c>
      <c r="K748" s="68">
        <v>0</v>
      </c>
      <c r="L748" s="68">
        <v>0</v>
      </c>
      <c r="M748" s="68">
        <v>0</v>
      </c>
      <c r="N748" s="68" t="s">
        <v>67</v>
      </c>
      <c r="O748" s="68">
        <v>0</v>
      </c>
      <c r="P748" s="68" t="s">
        <v>68</v>
      </c>
      <c r="Q748" s="68" t="s">
        <v>68</v>
      </c>
      <c r="R748" s="64"/>
      <c r="S748" s="65"/>
    </row>
    <row r="749" spans="2:19" x14ac:dyDescent="0.25">
      <c r="B749" s="64" t="s">
        <v>731</v>
      </c>
      <c r="C749" s="65" t="s">
        <v>658</v>
      </c>
      <c r="D749" s="66" t="s">
        <v>65</v>
      </c>
      <c r="E749" s="66" t="s">
        <v>64</v>
      </c>
      <c r="F749" s="67">
        <v>1573155760506</v>
      </c>
      <c r="G749" s="66" t="s">
        <v>64</v>
      </c>
      <c r="H749" s="66" t="s">
        <v>64</v>
      </c>
      <c r="I749" s="66" t="s">
        <v>66</v>
      </c>
      <c r="J749" s="66" t="s">
        <v>66</v>
      </c>
      <c r="K749" s="68">
        <v>0</v>
      </c>
      <c r="L749" s="68">
        <v>0</v>
      </c>
      <c r="M749" s="68">
        <v>0</v>
      </c>
      <c r="N749" s="68" t="s">
        <v>67</v>
      </c>
      <c r="O749" s="68">
        <v>0</v>
      </c>
      <c r="P749" s="68" t="s">
        <v>68</v>
      </c>
      <c r="Q749" s="68" t="s">
        <v>68</v>
      </c>
      <c r="R749" s="64"/>
      <c r="S749" s="65"/>
    </row>
    <row r="750" spans="2:19" x14ac:dyDescent="0.25">
      <c r="B750" s="64" t="s">
        <v>1075</v>
      </c>
      <c r="C750" s="65" t="s">
        <v>1096</v>
      </c>
      <c r="D750" s="66" t="s">
        <v>64</v>
      </c>
      <c r="E750" s="66" t="s">
        <v>65</v>
      </c>
      <c r="F750" s="67">
        <v>1640860560101</v>
      </c>
      <c r="G750" s="66" t="s">
        <v>64</v>
      </c>
      <c r="H750" s="66" t="s">
        <v>64</v>
      </c>
      <c r="I750" s="66" t="s">
        <v>66</v>
      </c>
      <c r="J750" s="66" t="s">
        <v>66</v>
      </c>
      <c r="K750" s="68">
        <v>0</v>
      </c>
      <c r="L750" s="68">
        <v>0</v>
      </c>
      <c r="M750" s="68">
        <v>0</v>
      </c>
      <c r="N750" s="68" t="s">
        <v>67</v>
      </c>
      <c r="O750" s="68">
        <v>0</v>
      </c>
      <c r="P750" s="68" t="s">
        <v>68</v>
      </c>
      <c r="Q750" s="68" t="s">
        <v>68</v>
      </c>
      <c r="R750" s="64"/>
      <c r="S750" s="65"/>
    </row>
    <row r="751" spans="2:19" x14ac:dyDescent="0.25">
      <c r="B751" s="64" t="s">
        <v>1097</v>
      </c>
      <c r="C751" s="65" t="s">
        <v>1098</v>
      </c>
      <c r="D751" s="66" t="s">
        <v>64</v>
      </c>
      <c r="E751" s="66" t="s">
        <v>65</v>
      </c>
      <c r="F751" s="67">
        <v>2251840520407</v>
      </c>
      <c r="G751" s="66" t="s">
        <v>64</v>
      </c>
      <c r="H751" s="66" t="s">
        <v>64</v>
      </c>
      <c r="I751" s="66" t="s">
        <v>66</v>
      </c>
      <c r="J751" s="66" t="s">
        <v>66</v>
      </c>
      <c r="K751" s="68" t="s">
        <v>67</v>
      </c>
      <c r="L751" s="68">
        <v>0</v>
      </c>
      <c r="M751" s="68">
        <v>0</v>
      </c>
      <c r="N751" s="68">
        <v>0</v>
      </c>
      <c r="O751" s="68">
        <v>0</v>
      </c>
      <c r="P751" s="68" t="s">
        <v>68</v>
      </c>
      <c r="Q751" s="68" t="s">
        <v>68</v>
      </c>
      <c r="R751" s="64"/>
      <c r="S751" s="65"/>
    </row>
    <row r="752" spans="2:19" x14ac:dyDescent="0.25">
      <c r="B752" s="64" t="s">
        <v>1099</v>
      </c>
      <c r="C752" s="65" t="s">
        <v>1100</v>
      </c>
      <c r="D752" s="66" t="s">
        <v>64</v>
      </c>
      <c r="E752" s="66" t="s">
        <v>65</v>
      </c>
      <c r="F752" s="67">
        <v>1844778830101</v>
      </c>
      <c r="G752" s="66" t="s">
        <v>64</v>
      </c>
      <c r="H752" s="66" t="s">
        <v>64</v>
      </c>
      <c r="I752" s="66" t="s">
        <v>66</v>
      </c>
      <c r="J752" s="66" t="s">
        <v>66</v>
      </c>
      <c r="K752" s="68">
        <v>0</v>
      </c>
      <c r="L752" s="68">
        <v>0</v>
      </c>
      <c r="M752" s="68">
        <v>0</v>
      </c>
      <c r="N752" s="68" t="s">
        <v>67</v>
      </c>
      <c r="O752" s="68">
        <v>0</v>
      </c>
      <c r="P752" s="68" t="s">
        <v>68</v>
      </c>
      <c r="Q752" s="68" t="s">
        <v>68</v>
      </c>
      <c r="R752" s="64"/>
      <c r="S752" s="65"/>
    </row>
    <row r="753" spans="2:19" x14ac:dyDescent="0.25">
      <c r="B753" s="64" t="s">
        <v>1101</v>
      </c>
      <c r="C753" s="65" t="s">
        <v>815</v>
      </c>
      <c r="D753" s="66" t="s">
        <v>65</v>
      </c>
      <c r="E753" s="66" t="s">
        <v>64</v>
      </c>
      <c r="F753" s="67">
        <v>2342370152201</v>
      </c>
      <c r="G753" s="66" t="s">
        <v>64</v>
      </c>
      <c r="H753" s="66" t="s">
        <v>64</v>
      </c>
      <c r="I753" s="66" t="s">
        <v>66</v>
      </c>
      <c r="J753" s="66" t="s">
        <v>66</v>
      </c>
      <c r="K753" s="68">
        <v>0</v>
      </c>
      <c r="L753" s="68">
        <v>0</v>
      </c>
      <c r="M753" s="68">
        <v>0</v>
      </c>
      <c r="N753" s="68" t="s">
        <v>67</v>
      </c>
      <c r="O753" s="68">
        <v>0</v>
      </c>
      <c r="P753" s="68" t="s">
        <v>68</v>
      </c>
      <c r="Q753" s="68" t="s">
        <v>68</v>
      </c>
      <c r="R753" s="64"/>
      <c r="S753" s="65"/>
    </row>
    <row r="754" spans="2:19" x14ac:dyDescent="0.25">
      <c r="B754" s="64" t="s">
        <v>1102</v>
      </c>
      <c r="C754" s="65" t="s">
        <v>1103</v>
      </c>
      <c r="D754" s="66" t="s">
        <v>64</v>
      </c>
      <c r="E754" s="66" t="s">
        <v>65</v>
      </c>
      <c r="F754" s="67">
        <v>1891044810101</v>
      </c>
      <c r="G754" s="66" t="s">
        <v>64</v>
      </c>
      <c r="H754" s="66" t="s">
        <v>64</v>
      </c>
      <c r="I754" s="66" t="s">
        <v>66</v>
      </c>
      <c r="J754" s="66" t="s">
        <v>66</v>
      </c>
      <c r="K754" s="68">
        <v>0</v>
      </c>
      <c r="L754" s="68">
        <v>0</v>
      </c>
      <c r="M754" s="68">
        <v>0</v>
      </c>
      <c r="N754" s="68" t="s">
        <v>67</v>
      </c>
      <c r="O754" s="68">
        <v>0</v>
      </c>
      <c r="P754" s="68" t="s">
        <v>68</v>
      </c>
      <c r="Q754" s="68" t="s">
        <v>68</v>
      </c>
      <c r="R754" s="64"/>
      <c r="S754" s="65"/>
    </row>
    <row r="755" spans="2:19" x14ac:dyDescent="0.25">
      <c r="B755" s="64" t="s">
        <v>1104</v>
      </c>
      <c r="C755" s="65" t="s">
        <v>1105</v>
      </c>
      <c r="D755" s="66" t="s">
        <v>64</v>
      </c>
      <c r="E755" s="66" t="s">
        <v>65</v>
      </c>
      <c r="F755" s="67">
        <v>2408283800406</v>
      </c>
      <c r="G755" s="66" t="s">
        <v>64</v>
      </c>
      <c r="H755" s="66" t="s">
        <v>64</v>
      </c>
      <c r="I755" s="66" t="s">
        <v>66</v>
      </c>
      <c r="J755" s="66" t="s">
        <v>66</v>
      </c>
      <c r="K755" s="68">
        <v>0</v>
      </c>
      <c r="L755" s="68">
        <v>0</v>
      </c>
      <c r="M755" s="68">
        <v>0</v>
      </c>
      <c r="N755" s="68" t="s">
        <v>67</v>
      </c>
      <c r="O755" s="68">
        <v>0</v>
      </c>
      <c r="P755" s="68" t="s">
        <v>68</v>
      </c>
      <c r="Q755" s="68" t="s">
        <v>68</v>
      </c>
      <c r="R755" s="64"/>
      <c r="S755" s="65"/>
    </row>
    <row r="756" spans="2:19" x14ac:dyDescent="0.25">
      <c r="B756" s="64" t="s">
        <v>1104</v>
      </c>
      <c r="C756" s="65" t="s">
        <v>1106</v>
      </c>
      <c r="D756" s="66" t="s">
        <v>64</v>
      </c>
      <c r="E756" s="66" t="s">
        <v>65</v>
      </c>
      <c r="F756" s="67">
        <v>2368732290901</v>
      </c>
      <c r="G756" s="66" t="s">
        <v>64</v>
      </c>
      <c r="H756" s="66" t="s">
        <v>64</v>
      </c>
      <c r="I756" s="66" t="s">
        <v>66</v>
      </c>
      <c r="J756" s="66" t="s">
        <v>66</v>
      </c>
      <c r="K756" s="68">
        <v>0</v>
      </c>
      <c r="L756" s="68">
        <v>0</v>
      </c>
      <c r="M756" s="68">
        <v>0</v>
      </c>
      <c r="N756" s="68" t="s">
        <v>67</v>
      </c>
      <c r="O756" s="68">
        <v>0</v>
      </c>
      <c r="P756" s="68" t="s">
        <v>68</v>
      </c>
      <c r="Q756" s="68" t="s">
        <v>68</v>
      </c>
      <c r="R756" s="64"/>
      <c r="S756" s="65"/>
    </row>
    <row r="757" spans="2:19" x14ac:dyDescent="0.25">
      <c r="B757" s="64" t="s">
        <v>762</v>
      </c>
      <c r="C757" s="65" t="s">
        <v>1107</v>
      </c>
      <c r="D757" s="66" t="s">
        <v>64</v>
      </c>
      <c r="E757" s="66" t="s">
        <v>65</v>
      </c>
      <c r="F757" s="67">
        <v>1991844880101</v>
      </c>
      <c r="G757" s="66" t="s">
        <v>64</v>
      </c>
      <c r="H757" s="66" t="s">
        <v>64</v>
      </c>
      <c r="I757" s="66" t="s">
        <v>66</v>
      </c>
      <c r="J757" s="66" t="s">
        <v>66</v>
      </c>
      <c r="K757" s="68">
        <v>0</v>
      </c>
      <c r="L757" s="68">
        <v>0</v>
      </c>
      <c r="M757" s="68">
        <v>0</v>
      </c>
      <c r="N757" s="68" t="s">
        <v>67</v>
      </c>
      <c r="O757" s="68">
        <v>0</v>
      </c>
      <c r="P757" s="68" t="s">
        <v>68</v>
      </c>
      <c r="Q757" s="68" t="s">
        <v>68</v>
      </c>
      <c r="R757" s="64"/>
      <c r="S757" s="65"/>
    </row>
    <row r="758" spans="2:19" x14ac:dyDescent="0.25">
      <c r="B758" s="64" t="s">
        <v>731</v>
      </c>
      <c r="C758" s="65" t="s">
        <v>695</v>
      </c>
      <c r="D758" s="66" t="s">
        <v>65</v>
      </c>
      <c r="E758" s="66" t="s">
        <v>64</v>
      </c>
      <c r="F758" s="67">
        <v>1750836730101</v>
      </c>
      <c r="G758" s="66" t="s">
        <v>64</v>
      </c>
      <c r="H758" s="66" t="s">
        <v>64</v>
      </c>
      <c r="I758" s="66" t="s">
        <v>66</v>
      </c>
      <c r="J758" s="66" t="s">
        <v>66</v>
      </c>
      <c r="K758" s="68">
        <v>0</v>
      </c>
      <c r="L758" s="68">
        <v>0</v>
      </c>
      <c r="M758" s="68">
        <v>0</v>
      </c>
      <c r="N758" s="68" t="s">
        <v>67</v>
      </c>
      <c r="O758" s="68">
        <v>0</v>
      </c>
      <c r="P758" s="68" t="s">
        <v>68</v>
      </c>
      <c r="Q758" s="68" t="s">
        <v>68</v>
      </c>
      <c r="R758" s="64"/>
      <c r="S758" s="65"/>
    </row>
    <row r="759" spans="2:19" x14ac:dyDescent="0.25">
      <c r="B759" s="64" t="s">
        <v>988</v>
      </c>
      <c r="C759" s="65" t="s">
        <v>754</v>
      </c>
      <c r="D759" s="66" t="s">
        <v>64</v>
      </c>
      <c r="E759" s="66" t="s">
        <v>65</v>
      </c>
      <c r="F759" s="67">
        <v>1808479100101</v>
      </c>
      <c r="G759" s="66" t="s">
        <v>64</v>
      </c>
      <c r="H759" s="66" t="s">
        <v>64</v>
      </c>
      <c r="I759" s="66" t="s">
        <v>66</v>
      </c>
      <c r="J759" s="66" t="s">
        <v>66</v>
      </c>
      <c r="K759" s="68">
        <v>0</v>
      </c>
      <c r="L759" s="68">
        <v>0</v>
      </c>
      <c r="M759" s="68">
        <v>0</v>
      </c>
      <c r="N759" s="68" t="s">
        <v>67</v>
      </c>
      <c r="O759" s="68">
        <v>0</v>
      </c>
      <c r="P759" s="68" t="s">
        <v>68</v>
      </c>
      <c r="Q759" s="68" t="s">
        <v>68</v>
      </c>
      <c r="R759" s="64"/>
      <c r="S759" s="65"/>
    </row>
    <row r="760" spans="2:19" x14ac:dyDescent="0.25">
      <c r="B760" s="64" t="s">
        <v>1068</v>
      </c>
      <c r="C760" s="65" t="s">
        <v>747</v>
      </c>
      <c r="D760" s="66" t="s">
        <v>64</v>
      </c>
      <c r="E760" s="66" t="s">
        <v>65</v>
      </c>
      <c r="F760" s="67">
        <v>1766542400101</v>
      </c>
      <c r="G760" s="66" t="s">
        <v>64</v>
      </c>
      <c r="H760" s="66" t="s">
        <v>64</v>
      </c>
      <c r="I760" s="66" t="s">
        <v>66</v>
      </c>
      <c r="J760" s="66" t="s">
        <v>66</v>
      </c>
      <c r="K760" s="68" t="s">
        <v>67</v>
      </c>
      <c r="L760" s="68">
        <v>0</v>
      </c>
      <c r="M760" s="68">
        <v>0</v>
      </c>
      <c r="N760" s="68">
        <v>0</v>
      </c>
      <c r="O760" s="68">
        <v>0</v>
      </c>
      <c r="P760" s="68" t="s">
        <v>68</v>
      </c>
      <c r="Q760" s="68" t="s">
        <v>68</v>
      </c>
      <c r="R760" s="64"/>
      <c r="S760" s="65"/>
    </row>
    <row r="761" spans="2:19" x14ac:dyDescent="0.25">
      <c r="B761" s="64" t="s">
        <v>1108</v>
      </c>
      <c r="C761" s="65" t="s">
        <v>1109</v>
      </c>
      <c r="D761" s="66" t="s">
        <v>65</v>
      </c>
      <c r="E761" s="66" t="s">
        <v>64</v>
      </c>
      <c r="F761" s="67">
        <v>2737126670101</v>
      </c>
      <c r="G761" s="66" t="s">
        <v>64</v>
      </c>
      <c r="H761" s="66" t="s">
        <v>64</v>
      </c>
      <c r="I761" s="66" t="s">
        <v>66</v>
      </c>
      <c r="J761" s="66" t="s">
        <v>66</v>
      </c>
      <c r="K761" s="68" t="s">
        <v>67</v>
      </c>
      <c r="L761" s="68">
        <v>0</v>
      </c>
      <c r="M761" s="68">
        <v>0</v>
      </c>
      <c r="N761" s="68">
        <v>0</v>
      </c>
      <c r="O761" s="68">
        <v>0</v>
      </c>
      <c r="P761" s="68" t="s">
        <v>68</v>
      </c>
      <c r="Q761" s="68" t="s">
        <v>68</v>
      </c>
      <c r="R761" s="64"/>
      <c r="S761" s="65"/>
    </row>
    <row r="762" spans="2:19" x14ac:dyDescent="0.25">
      <c r="B762" s="64" t="s">
        <v>937</v>
      </c>
      <c r="C762" s="65" t="s">
        <v>287</v>
      </c>
      <c r="D762" s="66" t="s">
        <v>64</v>
      </c>
      <c r="E762" s="66" t="s">
        <v>65</v>
      </c>
      <c r="F762" s="67">
        <v>1902761851603</v>
      </c>
      <c r="G762" s="66" t="s">
        <v>64</v>
      </c>
      <c r="H762" s="66" t="s">
        <v>64</v>
      </c>
      <c r="I762" s="66" t="s">
        <v>66</v>
      </c>
      <c r="J762" s="66" t="s">
        <v>66</v>
      </c>
      <c r="K762" s="68" t="s">
        <v>67</v>
      </c>
      <c r="L762" s="68">
        <v>0</v>
      </c>
      <c r="M762" s="68">
        <v>0</v>
      </c>
      <c r="N762" s="68">
        <v>0</v>
      </c>
      <c r="O762" s="68">
        <v>0</v>
      </c>
      <c r="P762" s="68" t="s">
        <v>68</v>
      </c>
      <c r="Q762" s="68" t="s">
        <v>68</v>
      </c>
      <c r="R762" s="64"/>
      <c r="S762" s="65"/>
    </row>
    <row r="763" spans="2:19" x14ac:dyDescent="0.25">
      <c r="B763" s="64" t="s">
        <v>1110</v>
      </c>
      <c r="C763" s="65" t="s">
        <v>1111</v>
      </c>
      <c r="D763" s="66" t="s">
        <v>64</v>
      </c>
      <c r="E763" s="66" t="s">
        <v>65</v>
      </c>
      <c r="F763" s="67">
        <v>2559849010101</v>
      </c>
      <c r="G763" s="66" t="s">
        <v>64</v>
      </c>
      <c r="H763" s="66" t="s">
        <v>64</v>
      </c>
      <c r="I763" s="66" t="s">
        <v>66</v>
      </c>
      <c r="J763" s="66" t="s">
        <v>66</v>
      </c>
      <c r="K763" s="68">
        <v>0</v>
      </c>
      <c r="L763" s="68">
        <v>0</v>
      </c>
      <c r="M763" s="68">
        <v>0</v>
      </c>
      <c r="N763" s="68" t="s">
        <v>67</v>
      </c>
      <c r="O763" s="68">
        <v>0</v>
      </c>
      <c r="P763" s="68" t="s">
        <v>68</v>
      </c>
      <c r="Q763" s="68" t="s">
        <v>68</v>
      </c>
      <c r="R763" s="64"/>
      <c r="S763" s="65"/>
    </row>
    <row r="764" spans="2:19" x14ac:dyDescent="0.25">
      <c r="B764" s="64" t="s">
        <v>1112</v>
      </c>
      <c r="C764" s="65" t="s">
        <v>850</v>
      </c>
      <c r="D764" s="66" t="s">
        <v>65</v>
      </c>
      <c r="E764" s="66" t="s">
        <v>64</v>
      </c>
      <c r="F764" s="67">
        <v>2331918440101</v>
      </c>
      <c r="G764" s="66" t="s">
        <v>64</v>
      </c>
      <c r="H764" s="66" t="s">
        <v>64</v>
      </c>
      <c r="I764" s="66" t="s">
        <v>66</v>
      </c>
      <c r="J764" s="66" t="s">
        <v>66</v>
      </c>
      <c r="K764" s="68">
        <v>0</v>
      </c>
      <c r="L764" s="68">
        <v>0</v>
      </c>
      <c r="M764" s="68">
        <v>0</v>
      </c>
      <c r="N764" s="68" t="s">
        <v>67</v>
      </c>
      <c r="O764" s="68">
        <v>0</v>
      </c>
      <c r="P764" s="68" t="s">
        <v>68</v>
      </c>
      <c r="Q764" s="68" t="s">
        <v>68</v>
      </c>
      <c r="R764" s="64"/>
      <c r="S764" s="65"/>
    </row>
    <row r="765" spans="2:19" x14ac:dyDescent="0.25">
      <c r="B765" s="64" t="s">
        <v>1113</v>
      </c>
      <c r="C765" s="65" t="s">
        <v>665</v>
      </c>
      <c r="D765" s="66" t="s">
        <v>65</v>
      </c>
      <c r="E765" s="66" t="s">
        <v>64</v>
      </c>
      <c r="F765" s="67">
        <v>2520353480101</v>
      </c>
      <c r="G765" s="66" t="s">
        <v>64</v>
      </c>
      <c r="H765" s="66" t="s">
        <v>64</v>
      </c>
      <c r="I765" s="66" t="s">
        <v>66</v>
      </c>
      <c r="J765" s="66" t="s">
        <v>66</v>
      </c>
      <c r="K765" s="68">
        <v>0</v>
      </c>
      <c r="L765" s="68">
        <v>0</v>
      </c>
      <c r="M765" s="68">
        <v>0</v>
      </c>
      <c r="N765" s="68" t="s">
        <v>67</v>
      </c>
      <c r="O765" s="68">
        <v>0</v>
      </c>
      <c r="P765" s="68" t="s">
        <v>68</v>
      </c>
      <c r="Q765" s="68" t="s">
        <v>68</v>
      </c>
      <c r="R765" s="64"/>
      <c r="S765" s="65"/>
    </row>
    <row r="766" spans="2:19" x14ac:dyDescent="0.25">
      <c r="B766" s="64" t="s">
        <v>651</v>
      </c>
      <c r="C766" s="65" t="s">
        <v>255</v>
      </c>
      <c r="D766" s="66" t="s">
        <v>64</v>
      </c>
      <c r="E766" s="66" t="s">
        <v>65</v>
      </c>
      <c r="F766" s="67">
        <v>1817894260101</v>
      </c>
      <c r="G766" s="66" t="s">
        <v>64</v>
      </c>
      <c r="H766" s="66" t="s">
        <v>64</v>
      </c>
      <c r="I766" s="66" t="s">
        <v>66</v>
      </c>
      <c r="J766" s="66" t="s">
        <v>66</v>
      </c>
      <c r="K766" s="68">
        <v>0</v>
      </c>
      <c r="L766" s="68">
        <v>0</v>
      </c>
      <c r="M766" s="68">
        <v>0</v>
      </c>
      <c r="N766" s="68" t="s">
        <v>67</v>
      </c>
      <c r="O766" s="68">
        <v>0</v>
      </c>
      <c r="P766" s="68" t="s">
        <v>68</v>
      </c>
      <c r="Q766" s="68" t="s">
        <v>68</v>
      </c>
      <c r="R766" s="64"/>
      <c r="S766" s="65"/>
    </row>
    <row r="767" spans="2:19" x14ac:dyDescent="0.25">
      <c r="B767" s="64" t="s">
        <v>1114</v>
      </c>
      <c r="C767" s="65" t="s">
        <v>872</v>
      </c>
      <c r="D767" s="66" t="s">
        <v>64</v>
      </c>
      <c r="E767" s="66" t="s">
        <v>65</v>
      </c>
      <c r="F767" s="67">
        <v>2628583200101</v>
      </c>
      <c r="G767" s="66" t="s">
        <v>64</v>
      </c>
      <c r="H767" s="66" t="s">
        <v>64</v>
      </c>
      <c r="I767" s="66" t="s">
        <v>66</v>
      </c>
      <c r="J767" s="66" t="s">
        <v>66</v>
      </c>
      <c r="K767" s="68">
        <v>0</v>
      </c>
      <c r="L767" s="68">
        <v>0</v>
      </c>
      <c r="M767" s="68">
        <v>0</v>
      </c>
      <c r="N767" s="68" t="s">
        <v>67</v>
      </c>
      <c r="O767" s="68">
        <v>0</v>
      </c>
      <c r="P767" s="68" t="s">
        <v>68</v>
      </c>
      <c r="Q767" s="68" t="s">
        <v>68</v>
      </c>
      <c r="R767" s="64"/>
      <c r="S767" s="65"/>
    </row>
    <row r="768" spans="2:19" x14ac:dyDescent="0.25">
      <c r="B768" s="64" t="s">
        <v>1115</v>
      </c>
      <c r="C768" s="65" t="s">
        <v>254</v>
      </c>
      <c r="D768" s="66" t="s">
        <v>65</v>
      </c>
      <c r="E768" s="66" t="s">
        <v>64</v>
      </c>
      <c r="F768" s="67">
        <v>2268611042204</v>
      </c>
      <c r="G768" s="66" t="s">
        <v>64</v>
      </c>
      <c r="H768" s="66" t="s">
        <v>64</v>
      </c>
      <c r="I768" s="66" t="s">
        <v>66</v>
      </c>
      <c r="J768" s="66" t="s">
        <v>66</v>
      </c>
      <c r="K768" s="68">
        <v>0</v>
      </c>
      <c r="L768" s="68">
        <v>0</v>
      </c>
      <c r="M768" s="68">
        <v>0</v>
      </c>
      <c r="N768" s="68" t="s">
        <v>67</v>
      </c>
      <c r="O768" s="68">
        <v>0</v>
      </c>
      <c r="P768" s="68" t="s">
        <v>68</v>
      </c>
      <c r="Q768" s="68" t="s">
        <v>68</v>
      </c>
      <c r="R768" s="64"/>
      <c r="S768" s="65"/>
    </row>
    <row r="769" spans="2:19" x14ac:dyDescent="0.25">
      <c r="B769" s="64" t="s">
        <v>663</v>
      </c>
      <c r="C769" s="65" t="s">
        <v>734</v>
      </c>
      <c r="D769" s="66" t="s">
        <v>65</v>
      </c>
      <c r="E769" s="66" t="s">
        <v>64</v>
      </c>
      <c r="F769" s="67">
        <v>2670713452001</v>
      </c>
      <c r="G769" s="66" t="s">
        <v>64</v>
      </c>
      <c r="H769" s="66" t="s">
        <v>64</v>
      </c>
      <c r="I769" s="66" t="s">
        <v>66</v>
      </c>
      <c r="J769" s="66" t="s">
        <v>66</v>
      </c>
      <c r="K769" s="68">
        <v>0</v>
      </c>
      <c r="L769" s="68">
        <v>0</v>
      </c>
      <c r="M769" s="68">
        <v>0</v>
      </c>
      <c r="N769" s="68" t="s">
        <v>67</v>
      </c>
      <c r="O769" s="68">
        <v>0</v>
      </c>
      <c r="P769" s="68" t="s">
        <v>68</v>
      </c>
      <c r="Q769" s="68" t="s">
        <v>68</v>
      </c>
      <c r="R769" s="64"/>
      <c r="S769" s="65"/>
    </row>
    <row r="770" spans="2:19" x14ac:dyDescent="0.25">
      <c r="B770" s="64" t="s">
        <v>1082</v>
      </c>
      <c r="C770" s="65" t="s">
        <v>1116</v>
      </c>
      <c r="D770" s="66" t="s">
        <v>65</v>
      </c>
      <c r="E770" s="66" t="s">
        <v>64</v>
      </c>
      <c r="F770" s="67">
        <v>2628078580101</v>
      </c>
      <c r="G770" s="66" t="s">
        <v>64</v>
      </c>
      <c r="H770" s="66" t="s">
        <v>64</v>
      </c>
      <c r="I770" s="66" t="s">
        <v>66</v>
      </c>
      <c r="J770" s="66" t="s">
        <v>66</v>
      </c>
      <c r="K770" s="68">
        <v>0</v>
      </c>
      <c r="L770" s="68">
        <v>0</v>
      </c>
      <c r="M770" s="68">
        <v>0</v>
      </c>
      <c r="N770" s="68" t="s">
        <v>67</v>
      </c>
      <c r="O770" s="68">
        <v>0</v>
      </c>
      <c r="P770" s="68" t="s">
        <v>68</v>
      </c>
      <c r="Q770" s="68" t="s">
        <v>68</v>
      </c>
      <c r="R770" s="64"/>
      <c r="S770" s="65"/>
    </row>
    <row r="771" spans="2:19" x14ac:dyDescent="0.25">
      <c r="B771" s="64" t="s">
        <v>1117</v>
      </c>
      <c r="C771" s="65" t="s">
        <v>1118</v>
      </c>
      <c r="D771" s="66" t="s">
        <v>65</v>
      </c>
      <c r="E771" s="66" t="s">
        <v>64</v>
      </c>
      <c r="F771" s="67">
        <v>1754699890605</v>
      </c>
      <c r="G771" s="66" t="s">
        <v>64</v>
      </c>
      <c r="H771" s="66" t="s">
        <v>64</v>
      </c>
      <c r="I771" s="66" t="s">
        <v>66</v>
      </c>
      <c r="J771" s="66" t="s">
        <v>66</v>
      </c>
      <c r="K771" s="68">
        <v>0</v>
      </c>
      <c r="L771" s="68">
        <v>0</v>
      </c>
      <c r="M771" s="68">
        <v>0</v>
      </c>
      <c r="N771" s="68" t="s">
        <v>67</v>
      </c>
      <c r="O771" s="68">
        <v>0</v>
      </c>
      <c r="P771" s="68" t="s">
        <v>68</v>
      </c>
      <c r="Q771" s="68" t="s">
        <v>68</v>
      </c>
      <c r="R771" s="64"/>
      <c r="S771" s="65"/>
    </row>
    <row r="772" spans="2:19" x14ac:dyDescent="0.25">
      <c r="B772" s="64" t="s">
        <v>1119</v>
      </c>
      <c r="C772" s="65" t="s">
        <v>1120</v>
      </c>
      <c r="D772" s="66" t="s">
        <v>64</v>
      </c>
      <c r="E772" s="66" t="s">
        <v>65</v>
      </c>
      <c r="F772" s="67">
        <v>2705205970108</v>
      </c>
      <c r="G772" s="66" t="s">
        <v>64</v>
      </c>
      <c r="H772" s="66" t="s">
        <v>64</v>
      </c>
      <c r="I772" s="66" t="s">
        <v>66</v>
      </c>
      <c r="J772" s="66" t="s">
        <v>66</v>
      </c>
      <c r="K772" s="68">
        <v>0</v>
      </c>
      <c r="L772" s="68">
        <v>0</v>
      </c>
      <c r="M772" s="68">
        <v>0</v>
      </c>
      <c r="N772" s="68" t="s">
        <v>67</v>
      </c>
      <c r="O772" s="68">
        <v>0</v>
      </c>
      <c r="P772" s="68" t="s">
        <v>68</v>
      </c>
      <c r="Q772" s="68" t="s">
        <v>68</v>
      </c>
      <c r="R772" s="64"/>
      <c r="S772" s="65"/>
    </row>
    <row r="773" spans="2:19" x14ac:dyDescent="0.25">
      <c r="B773" s="64" t="s">
        <v>1121</v>
      </c>
      <c r="C773" s="65" t="s">
        <v>1122</v>
      </c>
      <c r="D773" s="66" t="s">
        <v>64</v>
      </c>
      <c r="E773" s="66" t="s">
        <v>65</v>
      </c>
      <c r="F773" s="67">
        <v>2563070080101</v>
      </c>
      <c r="G773" s="66" t="s">
        <v>64</v>
      </c>
      <c r="H773" s="66" t="s">
        <v>64</v>
      </c>
      <c r="I773" s="66" t="s">
        <v>66</v>
      </c>
      <c r="J773" s="66" t="s">
        <v>66</v>
      </c>
      <c r="K773" s="68">
        <v>0</v>
      </c>
      <c r="L773" s="68">
        <v>0</v>
      </c>
      <c r="M773" s="68">
        <v>0</v>
      </c>
      <c r="N773" s="68" t="s">
        <v>67</v>
      </c>
      <c r="O773" s="68">
        <v>0</v>
      </c>
      <c r="P773" s="68" t="s">
        <v>68</v>
      </c>
      <c r="Q773" s="68" t="s">
        <v>68</v>
      </c>
      <c r="R773" s="64"/>
      <c r="S773" s="65"/>
    </row>
    <row r="774" spans="2:19" x14ac:dyDescent="0.25">
      <c r="B774" s="64" t="s">
        <v>959</v>
      </c>
      <c r="C774" s="65" t="s">
        <v>262</v>
      </c>
      <c r="D774" s="66" t="s">
        <v>65</v>
      </c>
      <c r="E774" s="66" t="s">
        <v>64</v>
      </c>
      <c r="F774" s="67">
        <v>1617027160101</v>
      </c>
      <c r="G774" s="66" t="s">
        <v>64</v>
      </c>
      <c r="H774" s="66" t="s">
        <v>64</v>
      </c>
      <c r="I774" s="66" t="s">
        <v>66</v>
      </c>
      <c r="J774" s="66" t="s">
        <v>66</v>
      </c>
      <c r="K774" s="68">
        <v>0</v>
      </c>
      <c r="L774" s="68">
        <v>0</v>
      </c>
      <c r="M774" s="68">
        <v>0</v>
      </c>
      <c r="N774" s="68" t="s">
        <v>67</v>
      </c>
      <c r="O774" s="68">
        <v>0</v>
      </c>
      <c r="P774" s="68" t="s">
        <v>68</v>
      </c>
      <c r="Q774" s="68" t="s">
        <v>68</v>
      </c>
      <c r="R774" s="64"/>
      <c r="S774" s="65"/>
    </row>
    <row r="775" spans="2:19" x14ac:dyDescent="0.25">
      <c r="B775" s="64" t="s">
        <v>1123</v>
      </c>
      <c r="C775" s="65" t="s">
        <v>881</v>
      </c>
      <c r="D775" s="66" t="s">
        <v>64</v>
      </c>
      <c r="E775" s="66" t="s">
        <v>65</v>
      </c>
      <c r="F775" s="67">
        <v>1998176180101</v>
      </c>
      <c r="G775" s="66" t="s">
        <v>64</v>
      </c>
      <c r="H775" s="66" t="s">
        <v>64</v>
      </c>
      <c r="I775" s="66" t="s">
        <v>66</v>
      </c>
      <c r="J775" s="66" t="s">
        <v>66</v>
      </c>
      <c r="K775" s="68">
        <v>0</v>
      </c>
      <c r="L775" s="68">
        <v>0</v>
      </c>
      <c r="M775" s="68">
        <v>0</v>
      </c>
      <c r="N775" s="68" t="s">
        <v>67</v>
      </c>
      <c r="O775" s="68">
        <v>0</v>
      </c>
      <c r="P775" s="68" t="s">
        <v>68</v>
      </c>
      <c r="Q775" s="68" t="s">
        <v>68</v>
      </c>
      <c r="R775" s="64"/>
      <c r="S775" s="65"/>
    </row>
    <row r="776" spans="2:19" x14ac:dyDescent="0.25">
      <c r="B776" s="64" t="s">
        <v>1124</v>
      </c>
      <c r="C776" s="65" t="s">
        <v>841</v>
      </c>
      <c r="D776" s="66" t="s">
        <v>64</v>
      </c>
      <c r="E776" s="66" t="s">
        <v>65</v>
      </c>
      <c r="F776" s="67">
        <v>2617507632201</v>
      </c>
      <c r="G776" s="66" t="s">
        <v>64</v>
      </c>
      <c r="H776" s="66" t="s">
        <v>64</v>
      </c>
      <c r="I776" s="66" t="s">
        <v>66</v>
      </c>
      <c r="J776" s="66" t="s">
        <v>66</v>
      </c>
      <c r="K776" s="68">
        <v>0</v>
      </c>
      <c r="L776" s="68">
        <v>0</v>
      </c>
      <c r="M776" s="68">
        <v>0</v>
      </c>
      <c r="N776" s="68" t="s">
        <v>67</v>
      </c>
      <c r="O776" s="68">
        <v>0</v>
      </c>
      <c r="P776" s="68" t="s">
        <v>68</v>
      </c>
      <c r="Q776" s="68" t="s">
        <v>68</v>
      </c>
      <c r="R776" s="64"/>
      <c r="S776" s="65"/>
    </row>
    <row r="777" spans="2:19" x14ac:dyDescent="0.25">
      <c r="B777" s="64" t="s">
        <v>1125</v>
      </c>
      <c r="C777" s="65" t="s">
        <v>1118</v>
      </c>
      <c r="D777" s="66" t="s">
        <v>65</v>
      </c>
      <c r="E777" s="66" t="s">
        <v>64</v>
      </c>
      <c r="F777" s="67">
        <v>2183380070101</v>
      </c>
      <c r="G777" s="66" t="s">
        <v>64</v>
      </c>
      <c r="H777" s="66" t="s">
        <v>64</v>
      </c>
      <c r="I777" s="66" t="s">
        <v>66</v>
      </c>
      <c r="J777" s="66" t="s">
        <v>66</v>
      </c>
      <c r="K777" s="68">
        <v>0</v>
      </c>
      <c r="L777" s="68">
        <v>0</v>
      </c>
      <c r="M777" s="68">
        <v>0</v>
      </c>
      <c r="N777" s="68" t="s">
        <v>67</v>
      </c>
      <c r="O777" s="68">
        <v>0</v>
      </c>
      <c r="P777" s="68" t="s">
        <v>68</v>
      </c>
      <c r="Q777" s="68" t="s">
        <v>68</v>
      </c>
      <c r="R777" s="64"/>
      <c r="S777" s="65"/>
    </row>
    <row r="778" spans="2:19" x14ac:dyDescent="0.25">
      <c r="B778" s="64" t="s">
        <v>646</v>
      </c>
      <c r="C778" s="65" t="s">
        <v>1126</v>
      </c>
      <c r="D778" s="66" t="s">
        <v>64</v>
      </c>
      <c r="E778" s="66" t="s">
        <v>65</v>
      </c>
      <c r="F778" s="67">
        <v>1603864700101</v>
      </c>
      <c r="G778" s="66" t="s">
        <v>64</v>
      </c>
      <c r="H778" s="66" t="s">
        <v>64</v>
      </c>
      <c r="I778" s="66" t="s">
        <v>66</v>
      </c>
      <c r="J778" s="66" t="s">
        <v>66</v>
      </c>
      <c r="K778" s="68">
        <v>0</v>
      </c>
      <c r="L778" s="68">
        <v>0</v>
      </c>
      <c r="M778" s="68">
        <v>0</v>
      </c>
      <c r="N778" s="68" t="s">
        <v>67</v>
      </c>
      <c r="O778" s="68">
        <v>0</v>
      </c>
      <c r="P778" s="68" t="s">
        <v>68</v>
      </c>
      <c r="Q778" s="68" t="s">
        <v>68</v>
      </c>
      <c r="R778" s="64"/>
      <c r="S778" s="65"/>
    </row>
    <row r="779" spans="2:19" x14ac:dyDescent="0.25">
      <c r="B779" s="64" t="s">
        <v>651</v>
      </c>
      <c r="C779" s="65" t="s">
        <v>846</v>
      </c>
      <c r="D779" s="66" t="s">
        <v>64</v>
      </c>
      <c r="E779" s="66" t="s">
        <v>65</v>
      </c>
      <c r="F779" s="67">
        <v>1879697520101</v>
      </c>
      <c r="G779" s="66" t="s">
        <v>64</v>
      </c>
      <c r="H779" s="66" t="s">
        <v>64</v>
      </c>
      <c r="I779" s="66" t="s">
        <v>66</v>
      </c>
      <c r="J779" s="66" t="s">
        <v>66</v>
      </c>
      <c r="K779" s="68">
        <v>0</v>
      </c>
      <c r="L779" s="68">
        <v>0</v>
      </c>
      <c r="M779" s="68">
        <v>0</v>
      </c>
      <c r="N779" s="68" t="s">
        <v>67</v>
      </c>
      <c r="O779" s="68">
        <v>0</v>
      </c>
      <c r="P779" s="68" t="s">
        <v>68</v>
      </c>
      <c r="Q779" s="68" t="s">
        <v>68</v>
      </c>
      <c r="R779" s="64"/>
      <c r="S779" s="65"/>
    </row>
    <row r="780" spans="2:19" x14ac:dyDescent="0.25">
      <c r="B780" s="64" t="s">
        <v>1127</v>
      </c>
      <c r="C780" s="65" t="s">
        <v>262</v>
      </c>
      <c r="D780" s="66" t="s">
        <v>65</v>
      </c>
      <c r="E780" s="66" t="s">
        <v>64</v>
      </c>
      <c r="F780" s="67">
        <v>2541963220501</v>
      </c>
      <c r="G780" s="66" t="s">
        <v>64</v>
      </c>
      <c r="H780" s="66" t="s">
        <v>64</v>
      </c>
      <c r="I780" s="66" t="s">
        <v>66</v>
      </c>
      <c r="J780" s="66" t="s">
        <v>66</v>
      </c>
      <c r="K780" s="68">
        <v>0</v>
      </c>
      <c r="L780" s="68">
        <v>0</v>
      </c>
      <c r="M780" s="68">
        <v>0</v>
      </c>
      <c r="N780" s="68" t="s">
        <v>67</v>
      </c>
      <c r="O780" s="68">
        <v>0</v>
      </c>
      <c r="P780" s="68" t="s">
        <v>68</v>
      </c>
      <c r="Q780" s="68" t="s">
        <v>68</v>
      </c>
      <c r="R780" s="64"/>
      <c r="S780" s="65"/>
    </row>
    <row r="781" spans="2:19" x14ac:dyDescent="0.25">
      <c r="B781" s="64" t="s">
        <v>1128</v>
      </c>
      <c r="C781" s="65" t="s">
        <v>1129</v>
      </c>
      <c r="D781" s="66" t="s">
        <v>64</v>
      </c>
      <c r="E781" s="66" t="s">
        <v>65</v>
      </c>
      <c r="F781" s="67">
        <v>1893819060203</v>
      </c>
      <c r="G781" s="66" t="s">
        <v>64</v>
      </c>
      <c r="H781" s="66" t="s">
        <v>64</v>
      </c>
      <c r="I781" s="66" t="s">
        <v>66</v>
      </c>
      <c r="J781" s="66" t="s">
        <v>66</v>
      </c>
      <c r="K781" s="68">
        <v>0</v>
      </c>
      <c r="L781" s="68">
        <v>0</v>
      </c>
      <c r="M781" s="68">
        <v>0</v>
      </c>
      <c r="N781" s="68" t="s">
        <v>67</v>
      </c>
      <c r="O781" s="68">
        <v>0</v>
      </c>
      <c r="P781" s="68" t="s">
        <v>68</v>
      </c>
      <c r="Q781" s="68" t="s">
        <v>68</v>
      </c>
      <c r="R781" s="64"/>
      <c r="S781" s="65"/>
    </row>
    <row r="782" spans="2:19" x14ac:dyDescent="0.25">
      <c r="B782" s="64" t="s">
        <v>663</v>
      </c>
      <c r="C782" s="65" t="s">
        <v>1130</v>
      </c>
      <c r="D782" s="66" t="s">
        <v>65</v>
      </c>
      <c r="E782" s="66" t="s">
        <v>64</v>
      </c>
      <c r="F782" s="67">
        <v>2658537610101</v>
      </c>
      <c r="G782" s="66" t="s">
        <v>64</v>
      </c>
      <c r="H782" s="66" t="s">
        <v>64</v>
      </c>
      <c r="I782" s="66" t="s">
        <v>66</v>
      </c>
      <c r="J782" s="66" t="s">
        <v>66</v>
      </c>
      <c r="K782" s="68">
        <v>0</v>
      </c>
      <c r="L782" s="68">
        <v>0</v>
      </c>
      <c r="M782" s="68">
        <v>0</v>
      </c>
      <c r="N782" s="68" t="s">
        <v>67</v>
      </c>
      <c r="O782" s="68">
        <v>0</v>
      </c>
      <c r="P782" s="68" t="s">
        <v>68</v>
      </c>
      <c r="Q782" s="68" t="s">
        <v>68</v>
      </c>
      <c r="R782" s="64"/>
      <c r="S782" s="65"/>
    </row>
    <row r="783" spans="2:19" x14ac:dyDescent="0.25">
      <c r="B783" s="64" t="s">
        <v>1131</v>
      </c>
      <c r="C783" s="65" t="s">
        <v>836</v>
      </c>
      <c r="D783" s="66" t="s">
        <v>64</v>
      </c>
      <c r="E783" s="66" t="s">
        <v>65</v>
      </c>
      <c r="F783" s="67">
        <v>1943195550401</v>
      </c>
      <c r="G783" s="66" t="s">
        <v>64</v>
      </c>
      <c r="H783" s="66" t="s">
        <v>64</v>
      </c>
      <c r="I783" s="66" t="s">
        <v>66</v>
      </c>
      <c r="J783" s="66" t="s">
        <v>66</v>
      </c>
      <c r="K783" s="68">
        <v>0</v>
      </c>
      <c r="L783" s="68">
        <v>0</v>
      </c>
      <c r="M783" s="68">
        <v>0</v>
      </c>
      <c r="N783" s="68" t="s">
        <v>67</v>
      </c>
      <c r="O783" s="68">
        <v>0</v>
      </c>
      <c r="P783" s="68" t="s">
        <v>68</v>
      </c>
      <c r="Q783" s="68" t="s">
        <v>68</v>
      </c>
      <c r="R783" s="64"/>
      <c r="S783" s="65"/>
    </row>
    <row r="784" spans="2:19" x14ac:dyDescent="0.25">
      <c r="B784" s="64" t="s">
        <v>1132</v>
      </c>
      <c r="C784" s="65" t="s">
        <v>1133</v>
      </c>
      <c r="D784" s="66" t="s">
        <v>64</v>
      </c>
      <c r="E784" s="66" t="s">
        <v>65</v>
      </c>
      <c r="F784" s="67">
        <v>1585421931701</v>
      </c>
      <c r="G784" s="66" t="s">
        <v>64</v>
      </c>
      <c r="H784" s="66" t="s">
        <v>64</v>
      </c>
      <c r="I784" s="66" t="s">
        <v>66</v>
      </c>
      <c r="J784" s="66" t="s">
        <v>66</v>
      </c>
      <c r="K784" s="68">
        <v>0</v>
      </c>
      <c r="L784" s="68">
        <v>0</v>
      </c>
      <c r="M784" s="68">
        <v>0</v>
      </c>
      <c r="N784" s="68" t="s">
        <v>67</v>
      </c>
      <c r="O784" s="68">
        <v>0</v>
      </c>
      <c r="P784" s="68" t="s">
        <v>68</v>
      </c>
      <c r="Q784" s="68" t="s">
        <v>68</v>
      </c>
      <c r="R784" s="64"/>
      <c r="S784" s="65"/>
    </row>
    <row r="785" spans="2:19" x14ac:dyDescent="0.25">
      <c r="B785" s="64" t="s">
        <v>837</v>
      </c>
      <c r="C785" s="65" t="s">
        <v>729</v>
      </c>
      <c r="D785" s="66" t="s">
        <v>65</v>
      </c>
      <c r="E785" s="66" t="s">
        <v>64</v>
      </c>
      <c r="F785" s="67">
        <v>2839291382201</v>
      </c>
      <c r="G785" s="66" t="s">
        <v>64</v>
      </c>
      <c r="H785" s="66" t="s">
        <v>64</v>
      </c>
      <c r="I785" s="66" t="s">
        <v>66</v>
      </c>
      <c r="J785" s="66" t="s">
        <v>66</v>
      </c>
      <c r="K785" s="68">
        <v>0</v>
      </c>
      <c r="L785" s="68">
        <v>0</v>
      </c>
      <c r="M785" s="68">
        <v>0</v>
      </c>
      <c r="N785" s="68" t="s">
        <v>67</v>
      </c>
      <c r="O785" s="68">
        <v>0</v>
      </c>
      <c r="P785" s="68" t="s">
        <v>68</v>
      </c>
      <c r="Q785" s="68" t="s">
        <v>68</v>
      </c>
      <c r="R785" s="64"/>
      <c r="S785" s="65"/>
    </row>
    <row r="786" spans="2:19" x14ac:dyDescent="0.25">
      <c r="B786" s="64" t="s">
        <v>651</v>
      </c>
      <c r="C786" s="65" t="s">
        <v>647</v>
      </c>
      <c r="D786" s="66" t="s">
        <v>64</v>
      </c>
      <c r="E786" s="66" t="s">
        <v>65</v>
      </c>
      <c r="F786" s="67">
        <v>2618776310101</v>
      </c>
      <c r="G786" s="66" t="s">
        <v>64</v>
      </c>
      <c r="H786" s="66" t="s">
        <v>64</v>
      </c>
      <c r="I786" s="66" t="s">
        <v>66</v>
      </c>
      <c r="J786" s="66" t="s">
        <v>66</v>
      </c>
      <c r="K786" s="68">
        <v>0</v>
      </c>
      <c r="L786" s="68">
        <v>0</v>
      </c>
      <c r="M786" s="68">
        <v>0</v>
      </c>
      <c r="N786" s="68" t="s">
        <v>67</v>
      </c>
      <c r="O786" s="68">
        <v>0</v>
      </c>
      <c r="P786" s="68" t="s">
        <v>68</v>
      </c>
      <c r="Q786" s="68" t="s">
        <v>68</v>
      </c>
      <c r="R786" s="64"/>
      <c r="S786" s="65"/>
    </row>
    <row r="787" spans="2:19" x14ac:dyDescent="0.25">
      <c r="B787" s="64" t="s">
        <v>229</v>
      </c>
      <c r="C787" s="65" t="s">
        <v>752</v>
      </c>
      <c r="D787" s="66" t="s">
        <v>64</v>
      </c>
      <c r="E787" s="66" t="s">
        <v>65</v>
      </c>
      <c r="F787" s="67">
        <v>2523297241801</v>
      </c>
      <c r="G787" s="66" t="s">
        <v>64</v>
      </c>
      <c r="H787" s="66" t="s">
        <v>64</v>
      </c>
      <c r="I787" s="66" t="s">
        <v>66</v>
      </c>
      <c r="J787" s="66" t="s">
        <v>66</v>
      </c>
      <c r="K787" s="68">
        <v>0</v>
      </c>
      <c r="L787" s="68">
        <v>0</v>
      </c>
      <c r="M787" s="68">
        <v>0</v>
      </c>
      <c r="N787" s="68" t="s">
        <v>67</v>
      </c>
      <c r="O787" s="68">
        <v>0</v>
      </c>
      <c r="P787" s="68" t="s">
        <v>68</v>
      </c>
      <c r="Q787" s="68" t="s">
        <v>68</v>
      </c>
      <c r="R787" s="64"/>
      <c r="S787" s="65"/>
    </row>
    <row r="788" spans="2:19" x14ac:dyDescent="0.25">
      <c r="B788" s="64" t="s">
        <v>1042</v>
      </c>
      <c r="C788" s="65" t="s">
        <v>230</v>
      </c>
      <c r="D788" s="66" t="s">
        <v>64</v>
      </c>
      <c r="E788" s="66" t="s">
        <v>65</v>
      </c>
      <c r="F788" s="67">
        <v>2489361150511</v>
      </c>
      <c r="G788" s="66" t="s">
        <v>64</v>
      </c>
      <c r="H788" s="66" t="s">
        <v>64</v>
      </c>
      <c r="I788" s="66" t="s">
        <v>66</v>
      </c>
      <c r="J788" s="66" t="s">
        <v>66</v>
      </c>
      <c r="K788" s="68">
        <v>0</v>
      </c>
      <c r="L788" s="68">
        <v>0</v>
      </c>
      <c r="M788" s="68">
        <v>0</v>
      </c>
      <c r="N788" s="68" t="s">
        <v>67</v>
      </c>
      <c r="O788" s="68">
        <v>0</v>
      </c>
      <c r="P788" s="68" t="s">
        <v>68</v>
      </c>
      <c r="Q788" s="68" t="s">
        <v>68</v>
      </c>
      <c r="R788" s="64"/>
      <c r="S788" s="65"/>
    </row>
    <row r="789" spans="2:19" x14ac:dyDescent="0.25">
      <c r="B789" s="64" t="s">
        <v>669</v>
      </c>
      <c r="C789" s="65" t="s">
        <v>1134</v>
      </c>
      <c r="D789" s="66" t="s">
        <v>64</v>
      </c>
      <c r="E789" s="66" t="s">
        <v>65</v>
      </c>
      <c r="F789" s="67">
        <v>2489339810101</v>
      </c>
      <c r="G789" s="66" t="s">
        <v>64</v>
      </c>
      <c r="H789" s="66" t="s">
        <v>64</v>
      </c>
      <c r="I789" s="66" t="s">
        <v>66</v>
      </c>
      <c r="J789" s="66" t="s">
        <v>66</v>
      </c>
      <c r="K789" s="68">
        <v>0</v>
      </c>
      <c r="L789" s="68">
        <v>0</v>
      </c>
      <c r="M789" s="68">
        <v>0</v>
      </c>
      <c r="N789" s="68" t="s">
        <v>67</v>
      </c>
      <c r="O789" s="68">
        <v>0</v>
      </c>
      <c r="P789" s="68" t="s">
        <v>68</v>
      </c>
      <c r="Q789" s="68" t="s">
        <v>68</v>
      </c>
      <c r="R789" s="64"/>
      <c r="S789" s="65"/>
    </row>
    <row r="790" spans="2:19" x14ac:dyDescent="0.25">
      <c r="B790" s="64" t="s">
        <v>241</v>
      </c>
      <c r="C790" s="65" t="s">
        <v>803</v>
      </c>
      <c r="D790" s="66" t="s">
        <v>64</v>
      </c>
      <c r="E790" s="66" t="s">
        <v>65</v>
      </c>
      <c r="F790" s="67">
        <v>2240037200101</v>
      </c>
      <c r="G790" s="66" t="s">
        <v>64</v>
      </c>
      <c r="H790" s="66" t="s">
        <v>64</v>
      </c>
      <c r="I790" s="66" t="s">
        <v>66</v>
      </c>
      <c r="J790" s="66" t="s">
        <v>66</v>
      </c>
      <c r="K790" s="68">
        <v>0</v>
      </c>
      <c r="L790" s="68">
        <v>0</v>
      </c>
      <c r="M790" s="68">
        <v>0</v>
      </c>
      <c r="N790" s="68" t="s">
        <v>67</v>
      </c>
      <c r="O790" s="68">
        <v>0</v>
      </c>
      <c r="P790" s="68" t="s">
        <v>68</v>
      </c>
      <c r="Q790" s="68" t="s">
        <v>68</v>
      </c>
      <c r="R790" s="64"/>
      <c r="S790" s="65"/>
    </row>
    <row r="791" spans="2:19" x14ac:dyDescent="0.25">
      <c r="B791" s="64" t="s">
        <v>1047</v>
      </c>
      <c r="C791" s="65" t="s">
        <v>230</v>
      </c>
      <c r="D791" s="66" t="s">
        <v>64</v>
      </c>
      <c r="E791" s="66" t="s">
        <v>65</v>
      </c>
      <c r="F791" s="67">
        <v>2443814100406</v>
      </c>
      <c r="G791" s="66" t="s">
        <v>64</v>
      </c>
      <c r="H791" s="66" t="s">
        <v>64</v>
      </c>
      <c r="I791" s="66" t="s">
        <v>66</v>
      </c>
      <c r="J791" s="66" t="s">
        <v>66</v>
      </c>
      <c r="K791" s="68">
        <v>0</v>
      </c>
      <c r="L791" s="68">
        <v>0</v>
      </c>
      <c r="M791" s="68">
        <v>0</v>
      </c>
      <c r="N791" s="68" t="s">
        <v>67</v>
      </c>
      <c r="O791" s="68">
        <v>0</v>
      </c>
      <c r="P791" s="68" t="s">
        <v>68</v>
      </c>
      <c r="Q791" s="68" t="s">
        <v>68</v>
      </c>
      <c r="R791" s="64"/>
      <c r="S791" s="65"/>
    </row>
    <row r="792" spans="2:19" x14ac:dyDescent="0.25">
      <c r="B792" s="64" t="s">
        <v>1135</v>
      </c>
      <c r="C792" s="65" t="s">
        <v>1136</v>
      </c>
      <c r="D792" s="66" t="s">
        <v>64</v>
      </c>
      <c r="E792" s="66" t="s">
        <v>65</v>
      </c>
      <c r="F792" s="67">
        <v>1580319031508</v>
      </c>
      <c r="G792" s="66" t="s">
        <v>64</v>
      </c>
      <c r="H792" s="66" t="s">
        <v>64</v>
      </c>
      <c r="I792" s="66" t="s">
        <v>66</v>
      </c>
      <c r="J792" s="66" t="s">
        <v>66</v>
      </c>
      <c r="K792" s="68" t="s">
        <v>67</v>
      </c>
      <c r="L792" s="68">
        <v>0</v>
      </c>
      <c r="M792" s="68">
        <v>0</v>
      </c>
      <c r="N792" s="68">
        <v>0</v>
      </c>
      <c r="O792" s="68">
        <v>0</v>
      </c>
      <c r="P792" s="68" t="s">
        <v>68</v>
      </c>
      <c r="Q792" s="68" t="s">
        <v>68</v>
      </c>
      <c r="R792" s="64"/>
      <c r="S792" s="65"/>
    </row>
    <row r="793" spans="2:19" x14ac:dyDescent="0.25">
      <c r="B793" s="64" t="s">
        <v>769</v>
      </c>
      <c r="C793" s="65" t="s">
        <v>264</v>
      </c>
      <c r="D793" s="66" t="s">
        <v>65</v>
      </c>
      <c r="E793" s="66" t="s">
        <v>64</v>
      </c>
      <c r="F793" s="67">
        <v>2430999750101</v>
      </c>
      <c r="G793" s="66" t="s">
        <v>64</v>
      </c>
      <c r="H793" s="66" t="s">
        <v>64</v>
      </c>
      <c r="I793" s="66" t="s">
        <v>66</v>
      </c>
      <c r="J793" s="66" t="s">
        <v>66</v>
      </c>
      <c r="K793" s="68">
        <v>0</v>
      </c>
      <c r="L793" s="68">
        <v>0</v>
      </c>
      <c r="M793" s="68">
        <v>0</v>
      </c>
      <c r="N793" s="68" t="s">
        <v>67</v>
      </c>
      <c r="O793" s="68">
        <v>0</v>
      </c>
      <c r="P793" s="68" t="s">
        <v>68</v>
      </c>
      <c r="Q793" s="68" t="s">
        <v>68</v>
      </c>
      <c r="R793" s="64"/>
      <c r="S793" s="65"/>
    </row>
    <row r="794" spans="2:19" x14ac:dyDescent="0.25">
      <c r="B794" s="64" t="s">
        <v>1137</v>
      </c>
      <c r="C794" s="65" t="s">
        <v>671</v>
      </c>
      <c r="D794" s="66" t="s">
        <v>64</v>
      </c>
      <c r="E794" s="66" t="s">
        <v>65</v>
      </c>
      <c r="F794" s="67">
        <v>3462626900101</v>
      </c>
      <c r="G794" s="66" t="s">
        <v>64</v>
      </c>
      <c r="H794" s="66" t="s">
        <v>64</v>
      </c>
      <c r="I794" s="66" t="s">
        <v>66</v>
      </c>
      <c r="J794" s="66" t="s">
        <v>66</v>
      </c>
      <c r="K794" s="68">
        <v>0</v>
      </c>
      <c r="L794" s="68">
        <v>0</v>
      </c>
      <c r="M794" s="68">
        <v>0</v>
      </c>
      <c r="N794" s="68" t="s">
        <v>67</v>
      </c>
      <c r="O794" s="68">
        <v>0</v>
      </c>
      <c r="P794" s="68" t="s">
        <v>68</v>
      </c>
      <c r="Q794" s="68" t="s">
        <v>68</v>
      </c>
      <c r="R794" s="64"/>
      <c r="S794" s="65"/>
    </row>
    <row r="795" spans="2:19" x14ac:dyDescent="0.25">
      <c r="B795" s="64" t="s">
        <v>711</v>
      </c>
      <c r="C795" s="65" t="s">
        <v>1138</v>
      </c>
      <c r="D795" s="66" t="s">
        <v>64</v>
      </c>
      <c r="E795" s="66" t="s">
        <v>65</v>
      </c>
      <c r="F795" s="67">
        <v>2644750540101</v>
      </c>
      <c r="G795" s="66" t="s">
        <v>64</v>
      </c>
      <c r="H795" s="66" t="s">
        <v>64</v>
      </c>
      <c r="I795" s="66" t="s">
        <v>66</v>
      </c>
      <c r="J795" s="66" t="s">
        <v>66</v>
      </c>
      <c r="K795" s="68">
        <v>0</v>
      </c>
      <c r="L795" s="68">
        <v>0</v>
      </c>
      <c r="M795" s="68">
        <v>0</v>
      </c>
      <c r="N795" s="68" t="s">
        <v>67</v>
      </c>
      <c r="O795" s="68">
        <v>0</v>
      </c>
      <c r="P795" s="68" t="s">
        <v>68</v>
      </c>
      <c r="Q795" s="68" t="s">
        <v>68</v>
      </c>
      <c r="R795" s="64"/>
      <c r="S795" s="65"/>
    </row>
    <row r="796" spans="2:19" x14ac:dyDescent="0.25">
      <c r="B796" s="64" t="s">
        <v>1139</v>
      </c>
      <c r="C796" s="65" t="s">
        <v>1140</v>
      </c>
      <c r="D796" s="66" t="s">
        <v>64</v>
      </c>
      <c r="E796" s="66" t="s">
        <v>65</v>
      </c>
      <c r="F796" s="67">
        <v>1747670212211</v>
      </c>
      <c r="G796" s="66" t="s">
        <v>64</v>
      </c>
      <c r="H796" s="66" t="s">
        <v>64</v>
      </c>
      <c r="I796" s="66" t="s">
        <v>66</v>
      </c>
      <c r="J796" s="66" t="s">
        <v>66</v>
      </c>
      <c r="K796" s="68">
        <v>0</v>
      </c>
      <c r="L796" s="68">
        <v>0</v>
      </c>
      <c r="M796" s="68">
        <v>0</v>
      </c>
      <c r="N796" s="68" t="s">
        <v>67</v>
      </c>
      <c r="O796" s="68">
        <v>0</v>
      </c>
      <c r="P796" s="68" t="s">
        <v>68</v>
      </c>
      <c r="Q796" s="68" t="s">
        <v>68</v>
      </c>
      <c r="R796" s="64"/>
      <c r="S796" s="65"/>
    </row>
    <row r="797" spans="2:19" x14ac:dyDescent="0.25">
      <c r="B797" s="64" t="s">
        <v>1141</v>
      </c>
      <c r="C797" s="65" t="s">
        <v>1142</v>
      </c>
      <c r="D797" s="66" t="s">
        <v>64</v>
      </c>
      <c r="E797" s="66" t="s">
        <v>65</v>
      </c>
      <c r="F797" s="67">
        <v>1810483372211</v>
      </c>
      <c r="G797" s="66" t="s">
        <v>64</v>
      </c>
      <c r="H797" s="66" t="s">
        <v>64</v>
      </c>
      <c r="I797" s="66" t="s">
        <v>66</v>
      </c>
      <c r="J797" s="66" t="s">
        <v>66</v>
      </c>
      <c r="K797" s="68">
        <v>0</v>
      </c>
      <c r="L797" s="68">
        <v>0</v>
      </c>
      <c r="M797" s="68">
        <v>0</v>
      </c>
      <c r="N797" s="68" t="s">
        <v>67</v>
      </c>
      <c r="O797" s="68">
        <v>0</v>
      </c>
      <c r="P797" s="68" t="s">
        <v>68</v>
      </c>
      <c r="Q797" s="68" t="s">
        <v>68</v>
      </c>
      <c r="R797" s="64"/>
      <c r="S797" s="65"/>
    </row>
    <row r="798" spans="2:19" x14ac:dyDescent="0.25">
      <c r="B798" s="64" t="s">
        <v>1143</v>
      </c>
      <c r="C798" s="65" t="s">
        <v>1144</v>
      </c>
      <c r="D798" s="66" t="s">
        <v>64</v>
      </c>
      <c r="E798" s="66" t="s">
        <v>65</v>
      </c>
      <c r="F798" s="67">
        <v>1805871290511</v>
      </c>
      <c r="G798" s="66" t="s">
        <v>64</v>
      </c>
      <c r="H798" s="66" t="s">
        <v>64</v>
      </c>
      <c r="I798" s="66" t="s">
        <v>66</v>
      </c>
      <c r="J798" s="66" t="s">
        <v>66</v>
      </c>
      <c r="K798" s="68">
        <v>0</v>
      </c>
      <c r="L798" s="68">
        <v>0</v>
      </c>
      <c r="M798" s="68">
        <v>0</v>
      </c>
      <c r="N798" s="68" t="s">
        <v>67</v>
      </c>
      <c r="O798" s="68">
        <v>0</v>
      </c>
      <c r="P798" s="68" t="s">
        <v>68</v>
      </c>
      <c r="Q798" s="68" t="s">
        <v>68</v>
      </c>
      <c r="R798" s="64"/>
      <c r="S798" s="65"/>
    </row>
    <row r="799" spans="2:19" x14ac:dyDescent="0.25">
      <c r="B799" s="64" t="s">
        <v>225</v>
      </c>
      <c r="C799" s="65" t="s">
        <v>1145</v>
      </c>
      <c r="D799" s="66" t="s">
        <v>64</v>
      </c>
      <c r="E799" s="66" t="s">
        <v>65</v>
      </c>
      <c r="F799" s="67">
        <v>2732739490101</v>
      </c>
      <c r="G799" s="66" t="s">
        <v>64</v>
      </c>
      <c r="H799" s="66" t="s">
        <v>64</v>
      </c>
      <c r="I799" s="66" t="s">
        <v>66</v>
      </c>
      <c r="J799" s="66" t="s">
        <v>66</v>
      </c>
      <c r="K799" s="68">
        <v>0</v>
      </c>
      <c r="L799" s="68">
        <v>0</v>
      </c>
      <c r="M799" s="68">
        <v>0</v>
      </c>
      <c r="N799" s="68" t="s">
        <v>67</v>
      </c>
      <c r="O799" s="68">
        <v>0</v>
      </c>
      <c r="P799" s="68" t="s">
        <v>68</v>
      </c>
      <c r="Q799" s="68" t="s">
        <v>68</v>
      </c>
      <c r="R799" s="64"/>
      <c r="S799" s="65"/>
    </row>
    <row r="800" spans="2:19" x14ac:dyDescent="0.25">
      <c r="B800" s="64" t="s">
        <v>266</v>
      </c>
      <c r="C800" s="65" t="s">
        <v>1146</v>
      </c>
      <c r="D800" s="66" t="s">
        <v>64</v>
      </c>
      <c r="E800" s="66" t="s">
        <v>65</v>
      </c>
      <c r="F800" s="67">
        <v>2530051830101</v>
      </c>
      <c r="G800" s="66" t="s">
        <v>64</v>
      </c>
      <c r="H800" s="66" t="s">
        <v>64</v>
      </c>
      <c r="I800" s="66" t="s">
        <v>66</v>
      </c>
      <c r="J800" s="66" t="s">
        <v>66</v>
      </c>
      <c r="K800" s="68">
        <v>0</v>
      </c>
      <c r="L800" s="68">
        <v>0</v>
      </c>
      <c r="M800" s="68">
        <v>0</v>
      </c>
      <c r="N800" s="68" t="s">
        <v>67</v>
      </c>
      <c r="O800" s="68">
        <v>0</v>
      </c>
      <c r="P800" s="68" t="s">
        <v>68</v>
      </c>
      <c r="Q800" s="68" t="s">
        <v>68</v>
      </c>
      <c r="R800" s="64"/>
      <c r="S800" s="65"/>
    </row>
    <row r="801" spans="2:19" x14ac:dyDescent="0.25">
      <c r="B801" s="64" t="s">
        <v>854</v>
      </c>
      <c r="C801" s="65" t="s">
        <v>1147</v>
      </c>
      <c r="D801" s="66" t="s">
        <v>64</v>
      </c>
      <c r="E801" s="66" t="s">
        <v>65</v>
      </c>
      <c r="F801" s="67">
        <v>2339076100101</v>
      </c>
      <c r="G801" s="66" t="s">
        <v>64</v>
      </c>
      <c r="H801" s="66" t="s">
        <v>64</v>
      </c>
      <c r="I801" s="66" t="s">
        <v>66</v>
      </c>
      <c r="J801" s="66" t="s">
        <v>66</v>
      </c>
      <c r="K801" s="68">
        <v>0</v>
      </c>
      <c r="L801" s="68">
        <v>0</v>
      </c>
      <c r="M801" s="68">
        <v>0</v>
      </c>
      <c r="N801" s="68" t="s">
        <v>67</v>
      </c>
      <c r="O801" s="68">
        <v>0</v>
      </c>
      <c r="P801" s="68" t="s">
        <v>68</v>
      </c>
      <c r="Q801" s="68" t="s">
        <v>68</v>
      </c>
      <c r="R801" s="64"/>
      <c r="S801" s="65"/>
    </row>
    <row r="802" spans="2:19" x14ac:dyDescent="0.25">
      <c r="B802" s="64" t="s">
        <v>653</v>
      </c>
      <c r="C802" s="65" t="s">
        <v>836</v>
      </c>
      <c r="D802" s="66" t="s">
        <v>65</v>
      </c>
      <c r="E802" s="66" t="s">
        <v>64</v>
      </c>
      <c r="F802" s="67">
        <v>1995285191202</v>
      </c>
      <c r="G802" s="66" t="s">
        <v>64</v>
      </c>
      <c r="H802" s="66" t="s">
        <v>64</v>
      </c>
      <c r="I802" s="66" t="s">
        <v>66</v>
      </c>
      <c r="J802" s="66" t="s">
        <v>66</v>
      </c>
      <c r="K802" s="68">
        <v>0</v>
      </c>
      <c r="L802" s="68">
        <v>0</v>
      </c>
      <c r="M802" s="68">
        <v>0</v>
      </c>
      <c r="N802" s="68" t="s">
        <v>67</v>
      </c>
      <c r="O802" s="68">
        <v>0</v>
      </c>
      <c r="P802" s="68" t="s">
        <v>68</v>
      </c>
      <c r="Q802" s="68" t="s">
        <v>68</v>
      </c>
      <c r="R802" s="64"/>
      <c r="S802" s="65"/>
    </row>
    <row r="803" spans="2:19" x14ac:dyDescent="0.25">
      <c r="B803" s="64" t="s">
        <v>769</v>
      </c>
      <c r="C803" s="65" t="s">
        <v>1148</v>
      </c>
      <c r="D803" s="66" t="s">
        <v>65</v>
      </c>
      <c r="E803" s="66" t="s">
        <v>64</v>
      </c>
      <c r="F803" s="67">
        <v>1950123131101</v>
      </c>
      <c r="G803" s="66" t="s">
        <v>64</v>
      </c>
      <c r="H803" s="66" t="s">
        <v>64</v>
      </c>
      <c r="I803" s="66" t="s">
        <v>66</v>
      </c>
      <c r="J803" s="66" t="s">
        <v>66</v>
      </c>
      <c r="K803" s="68">
        <v>0</v>
      </c>
      <c r="L803" s="68">
        <v>0</v>
      </c>
      <c r="M803" s="68">
        <v>0</v>
      </c>
      <c r="N803" s="68" t="s">
        <v>67</v>
      </c>
      <c r="O803" s="68">
        <v>0</v>
      </c>
      <c r="P803" s="68" t="s">
        <v>68</v>
      </c>
      <c r="Q803" s="68" t="s">
        <v>68</v>
      </c>
      <c r="R803" s="64"/>
      <c r="S803" s="65"/>
    </row>
    <row r="804" spans="2:19" x14ac:dyDescent="0.25">
      <c r="B804" s="64" t="s">
        <v>266</v>
      </c>
      <c r="C804" s="65" t="s">
        <v>835</v>
      </c>
      <c r="D804" s="66" t="s">
        <v>64</v>
      </c>
      <c r="E804" s="66" t="s">
        <v>65</v>
      </c>
      <c r="F804" s="67">
        <v>1629590010101</v>
      </c>
      <c r="G804" s="66" t="s">
        <v>64</v>
      </c>
      <c r="H804" s="66" t="s">
        <v>64</v>
      </c>
      <c r="I804" s="66" t="s">
        <v>66</v>
      </c>
      <c r="J804" s="66" t="s">
        <v>66</v>
      </c>
      <c r="K804" s="68">
        <v>0</v>
      </c>
      <c r="L804" s="68">
        <v>0</v>
      </c>
      <c r="M804" s="68">
        <v>0</v>
      </c>
      <c r="N804" s="68" t="s">
        <v>67</v>
      </c>
      <c r="O804" s="68">
        <v>0</v>
      </c>
      <c r="P804" s="68" t="s">
        <v>68</v>
      </c>
      <c r="Q804" s="68" t="s">
        <v>68</v>
      </c>
      <c r="R804" s="64"/>
      <c r="S804" s="65"/>
    </row>
    <row r="805" spans="2:19" x14ac:dyDescent="0.25">
      <c r="B805" s="64" t="s">
        <v>243</v>
      </c>
      <c r="C805" s="65" t="s">
        <v>744</v>
      </c>
      <c r="D805" s="66" t="s">
        <v>64</v>
      </c>
      <c r="E805" s="66" t="s">
        <v>65</v>
      </c>
      <c r="F805" s="67">
        <v>1979637300901</v>
      </c>
      <c r="G805" s="66" t="s">
        <v>64</v>
      </c>
      <c r="H805" s="66" t="s">
        <v>64</v>
      </c>
      <c r="I805" s="66" t="s">
        <v>66</v>
      </c>
      <c r="J805" s="66" t="s">
        <v>66</v>
      </c>
      <c r="K805" s="68">
        <v>0</v>
      </c>
      <c r="L805" s="68">
        <v>0</v>
      </c>
      <c r="M805" s="68">
        <v>0</v>
      </c>
      <c r="N805" s="68" t="s">
        <v>67</v>
      </c>
      <c r="O805" s="68">
        <v>0</v>
      </c>
      <c r="P805" s="68" t="s">
        <v>68</v>
      </c>
      <c r="Q805" s="68" t="s">
        <v>68</v>
      </c>
      <c r="R805" s="64"/>
      <c r="S805" s="65"/>
    </row>
    <row r="806" spans="2:19" x14ac:dyDescent="0.25">
      <c r="B806" s="64" t="s">
        <v>784</v>
      </c>
      <c r="C806" s="65" t="s">
        <v>657</v>
      </c>
      <c r="D806" s="66" t="s">
        <v>65</v>
      </c>
      <c r="E806" s="66" t="s">
        <v>64</v>
      </c>
      <c r="F806" s="67">
        <v>2658553300101</v>
      </c>
      <c r="G806" s="66" t="s">
        <v>64</v>
      </c>
      <c r="H806" s="66" t="s">
        <v>64</v>
      </c>
      <c r="I806" s="66" t="s">
        <v>66</v>
      </c>
      <c r="J806" s="66" t="s">
        <v>66</v>
      </c>
      <c r="K806" s="68">
        <v>0</v>
      </c>
      <c r="L806" s="68">
        <v>0</v>
      </c>
      <c r="M806" s="68">
        <v>0</v>
      </c>
      <c r="N806" s="68" t="s">
        <v>67</v>
      </c>
      <c r="O806" s="68">
        <v>0</v>
      </c>
      <c r="P806" s="68" t="s">
        <v>68</v>
      </c>
      <c r="Q806" s="68" t="s">
        <v>68</v>
      </c>
      <c r="R806" s="64"/>
      <c r="S806" s="65"/>
    </row>
    <row r="807" spans="2:19" x14ac:dyDescent="0.25">
      <c r="B807" s="64" t="s">
        <v>1149</v>
      </c>
      <c r="C807" s="65" t="s">
        <v>1150</v>
      </c>
      <c r="D807" s="66" t="s">
        <v>65</v>
      </c>
      <c r="E807" s="66" t="s">
        <v>64</v>
      </c>
      <c r="F807" s="67">
        <v>2334867200101</v>
      </c>
      <c r="G807" s="66" t="s">
        <v>64</v>
      </c>
      <c r="H807" s="66" t="s">
        <v>64</v>
      </c>
      <c r="I807" s="66" t="s">
        <v>66</v>
      </c>
      <c r="J807" s="66" t="s">
        <v>66</v>
      </c>
      <c r="K807" s="68">
        <v>0</v>
      </c>
      <c r="L807" s="68">
        <v>0</v>
      </c>
      <c r="M807" s="68">
        <v>0</v>
      </c>
      <c r="N807" s="68" t="s">
        <v>67</v>
      </c>
      <c r="O807" s="68">
        <v>0</v>
      </c>
      <c r="P807" s="68" t="s">
        <v>68</v>
      </c>
      <c r="Q807" s="68" t="s">
        <v>68</v>
      </c>
      <c r="R807" s="64"/>
      <c r="S807" s="65"/>
    </row>
    <row r="808" spans="2:19" x14ac:dyDescent="0.25">
      <c r="B808" s="64" t="s">
        <v>225</v>
      </c>
      <c r="C808" s="65" t="s">
        <v>264</v>
      </c>
      <c r="D808" s="66" t="s">
        <v>64</v>
      </c>
      <c r="E808" s="66" t="s">
        <v>65</v>
      </c>
      <c r="F808" s="67">
        <v>1857814702001</v>
      </c>
      <c r="G808" s="66" t="s">
        <v>64</v>
      </c>
      <c r="H808" s="66" t="s">
        <v>64</v>
      </c>
      <c r="I808" s="66" t="s">
        <v>66</v>
      </c>
      <c r="J808" s="66" t="s">
        <v>66</v>
      </c>
      <c r="K808" s="68">
        <v>0</v>
      </c>
      <c r="L808" s="68">
        <v>0</v>
      </c>
      <c r="M808" s="68">
        <v>0</v>
      </c>
      <c r="N808" s="68" t="s">
        <v>67</v>
      </c>
      <c r="O808" s="68">
        <v>0</v>
      </c>
      <c r="P808" s="68" t="s">
        <v>68</v>
      </c>
      <c r="Q808" s="68" t="s">
        <v>68</v>
      </c>
      <c r="R808" s="64"/>
      <c r="S808" s="65"/>
    </row>
    <row r="809" spans="2:19" x14ac:dyDescent="0.25">
      <c r="B809" s="64" t="s">
        <v>1151</v>
      </c>
      <c r="C809" s="65" t="s">
        <v>1152</v>
      </c>
      <c r="D809" s="66" t="s">
        <v>64</v>
      </c>
      <c r="E809" s="66" t="s">
        <v>65</v>
      </c>
      <c r="F809" s="67">
        <v>1957341140602</v>
      </c>
      <c r="G809" s="66" t="s">
        <v>64</v>
      </c>
      <c r="H809" s="66" t="s">
        <v>64</v>
      </c>
      <c r="I809" s="66" t="s">
        <v>66</v>
      </c>
      <c r="J809" s="66" t="s">
        <v>66</v>
      </c>
      <c r="K809" s="68">
        <v>0</v>
      </c>
      <c r="L809" s="68">
        <v>0</v>
      </c>
      <c r="M809" s="68">
        <v>0</v>
      </c>
      <c r="N809" s="68" t="s">
        <v>67</v>
      </c>
      <c r="O809" s="68">
        <v>0</v>
      </c>
      <c r="P809" s="68" t="s">
        <v>68</v>
      </c>
      <c r="Q809" s="68" t="s">
        <v>68</v>
      </c>
      <c r="R809" s="64"/>
      <c r="S809" s="65"/>
    </row>
    <row r="810" spans="2:19" x14ac:dyDescent="0.25">
      <c r="B810" s="64" t="s">
        <v>651</v>
      </c>
      <c r="C810" s="65" t="s">
        <v>873</v>
      </c>
      <c r="D810" s="66" t="s">
        <v>64</v>
      </c>
      <c r="E810" s="66" t="s">
        <v>65</v>
      </c>
      <c r="F810" s="67">
        <v>1980633850101</v>
      </c>
      <c r="G810" s="66" t="s">
        <v>64</v>
      </c>
      <c r="H810" s="66" t="s">
        <v>64</v>
      </c>
      <c r="I810" s="66" t="s">
        <v>66</v>
      </c>
      <c r="J810" s="66" t="s">
        <v>66</v>
      </c>
      <c r="K810" s="68">
        <v>0</v>
      </c>
      <c r="L810" s="68">
        <v>0</v>
      </c>
      <c r="M810" s="68">
        <v>0</v>
      </c>
      <c r="N810" s="68" t="s">
        <v>67</v>
      </c>
      <c r="O810" s="68">
        <v>0</v>
      </c>
      <c r="P810" s="68" t="s">
        <v>68</v>
      </c>
      <c r="Q810" s="68" t="s">
        <v>68</v>
      </c>
      <c r="R810" s="64"/>
      <c r="S810" s="65"/>
    </row>
    <row r="811" spans="2:19" x14ac:dyDescent="0.25">
      <c r="B811" s="64" t="s">
        <v>1153</v>
      </c>
      <c r="C811" s="65" t="s">
        <v>1154</v>
      </c>
      <c r="D811" s="66" t="s">
        <v>65</v>
      </c>
      <c r="E811" s="66" t="s">
        <v>64</v>
      </c>
      <c r="F811" s="67">
        <v>3445771201401</v>
      </c>
      <c r="G811" s="66" t="s">
        <v>64</v>
      </c>
      <c r="H811" s="66" t="s">
        <v>64</v>
      </c>
      <c r="I811" s="66" t="s">
        <v>66</v>
      </c>
      <c r="J811" s="66" t="s">
        <v>66</v>
      </c>
      <c r="K811" s="68">
        <v>0</v>
      </c>
      <c r="L811" s="68">
        <v>0</v>
      </c>
      <c r="M811" s="68">
        <v>0</v>
      </c>
      <c r="N811" s="68" t="s">
        <v>67</v>
      </c>
      <c r="O811" s="68">
        <v>0</v>
      </c>
      <c r="P811" s="68" t="s">
        <v>68</v>
      </c>
      <c r="Q811" s="68" t="s">
        <v>68</v>
      </c>
      <c r="R811" s="64"/>
      <c r="S811" s="65"/>
    </row>
    <row r="812" spans="2:19" x14ac:dyDescent="0.25">
      <c r="B812" s="64" t="s">
        <v>1155</v>
      </c>
      <c r="C812" s="65" t="s">
        <v>230</v>
      </c>
      <c r="D812" s="66" t="s">
        <v>64</v>
      </c>
      <c r="E812" s="66" t="s">
        <v>65</v>
      </c>
      <c r="F812" s="67">
        <v>2444846780408</v>
      </c>
      <c r="G812" s="66" t="s">
        <v>64</v>
      </c>
      <c r="H812" s="66" t="s">
        <v>64</v>
      </c>
      <c r="I812" s="66" t="s">
        <v>66</v>
      </c>
      <c r="J812" s="66" t="s">
        <v>66</v>
      </c>
      <c r="K812" s="68">
        <v>0</v>
      </c>
      <c r="L812" s="68">
        <v>0</v>
      </c>
      <c r="M812" s="68">
        <v>0</v>
      </c>
      <c r="N812" s="68" t="s">
        <v>67</v>
      </c>
      <c r="O812" s="68">
        <v>0</v>
      </c>
      <c r="P812" s="68" t="s">
        <v>68</v>
      </c>
      <c r="Q812" s="68" t="s">
        <v>68</v>
      </c>
      <c r="R812" s="64"/>
      <c r="S812" s="65"/>
    </row>
    <row r="813" spans="2:19" x14ac:dyDescent="0.25">
      <c r="B813" s="64" t="s">
        <v>1156</v>
      </c>
      <c r="C813" s="65" t="s">
        <v>1157</v>
      </c>
      <c r="D813" s="66" t="s">
        <v>64</v>
      </c>
      <c r="E813" s="66" t="s">
        <v>65</v>
      </c>
      <c r="F813" s="67">
        <v>1766918392211</v>
      </c>
      <c r="G813" s="66" t="s">
        <v>64</v>
      </c>
      <c r="H813" s="66" t="s">
        <v>64</v>
      </c>
      <c r="I813" s="66" t="s">
        <v>66</v>
      </c>
      <c r="J813" s="66" t="s">
        <v>66</v>
      </c>
      <c r="K813" s="68">
        <v>0</v>
      </c>
      <c r="L813" s="68">
        <v>0</v>
      </c>
      <c r="M813" s="68">
        <v>0</v>
      </c>
      <c r="N813" s="68" t="s">
        <v>67</v>
      </c>
      <c r="O813" s="68">
        <v>0</v>
      </c>
      <c r="P813" s="68" t="s">
        <v>68</v>
      </c>
      <c r="Q813" s="68" t="s">
        <v>68</v>
      </c>
      <c r="R813" s="64"/>
      <c r="S813" s="65"/>
    </row>
    <row r="814" spans="2:19" x14ac:dyDescent="0.25">
      <c r="B814" s="64" t="s">
        <v>856</v>
      </c>
      <c r="C814" s="65" t="s">
        <v>230</v>
      </c>
      <c r="D814" s="66" t="s">
        <v>65</v>
      </c>
      <c r="E814" s="66" t="s">
        <v>64</v>
      </c>
      <c r="F814" s="67">
        <v>2817436570101</v>
      </c>
      <c r="G814" s="66" t="s">
        <v>64</v>
      </c>
      <c r="H814" s="66" t="s">
        <v>64</v>
      </c>
      <c r="I814" s="66" t="s">
        <v>66</v>
      </c>
      <c r="J814" s="66" t="s">
        <v>66</v>
      </c>
      <c r="K814" s="68">
        <v>0</v>
      </c>
      <c r="L814" s="68">
        <v>0</v>
      </c>
      <c r="M814" s="68">
        <v>0</v>
      </c>
      <c r="N814" s="68" t="s">
        <v>67</v>
      </c>
      <c r="O814" s="68">
        <v>0</v>
      </c>
      <c r="P814" s="68" t="s">
        <v>68</v>
      </c>
      <c r="Q814" s="68" t="s">
        <v>68</v>
      </c>
      <c r="R814" s="64"/>
      <c r="S814" s="65"/>
    </row>
    <row r="815" spans="2:19" x14ac:dyDescent="0.25">
      <c r="B815" s="64" t="s">
        <v>1135</v>
      </c>
      <c r="C815" s="65" t="s">
        <v>1158</v>
      </c>
      <c r="D815" s="66" t="s">
        <v>64</v>
      </c>
      <c r="E815" s="66" t="s">
        <v>65</v>
      </c>
      <c r="F815" s="67">
        <v>1891359990401</v>
      </c>
      <c r="G815" s="66" t="s">
        <v>64</v>
      </c>
      <c r="H815" s="66" t="s">
        <v>64</v>
      </c>
      <c r="I815" s="66" t="s">
        <v>66</v>
      </c>
      <c r="J815" s="66" t="s">
        <v>66</v>
      </c>
      <c r="K815" s="68" t="s">
        <v>67</v>
      </c>
      <c r="L815" s="68">
        <v>0</v>
      </c>
      <c r="M815" s="68">
        <v>0</v>
      </c>
      <c r="N815" s="68">
        <v>0</v>
      </c>
      <c r="O815" s="68">
        <v>0</v>
      </c>
      <c r="P815" s="68" t="s">
        <v>68</v>
      </c>
      <c r="Q815" s="68" t="s">
        <v>68</v>
      </c>
      <c r="R815" s="64"/>
      <c r="S815" s="65"/>
    </row>
    <row r="816" spans="2:19" x14ac:dyDescent="0.25">
      <c r="B816" s="64" t="s">
        <v>719</v>
      </c>
      <c r="C816" s="65" t="s">
        <v>1159</v>
      </c>
      <c r="D816" s="66" t="s">
        <v>64</v>
      </c>
      <c r="E816" s="66" t="s">
        <v>65</v>
      </c>
      <c r="F816" s="67">
        <v>1955098890101</v>
      </c>
      <c r="G816" s="66" t="s">
        <v>64</v>
      </c>
      <c r="H816" s="66" t="s">
        <v>64</v>
      </c>
      <c r="I816" s="66" t="s">
        <v>66</v>
      </c>
      <c r="J816" s="66" t="s">
        <v>66</v>
      </c>
      <c r="K816" s="68">
        <v>0</v>
      </c>
      <c r="L816" s="68">
        <v>0</v>
      </c>
      <c r="M816" s="68">
        <v>0</v>
      </c>
      <c r="N816" s="68" t="s">
        <v>67</v>
      </c>
      <c r="O816" s="68">
        <v>0</v>
      </c>
      <c r="P816" s="68" t="s">
        <v>68</v>
      </c>
      <c r="Q816" s="68" t="s">
        <v>68</v>
      </c>
      <c r="R816" s="64"/>
      <c r="S816" s="65"/>
    </row>
    <row r="817" spans="2:19" x14ac:dyDescent="0.25">
      <c r="B817" s="64" t="s">
        <v>239</v>
      </c>
      <c r="C817" s="65" t="s">
        <v>1160</v>
      </c>
      <c r="D817" s="66" t="s">
        <v>64</v>
      </c>
      <c r="E817" s="66" t="s">
        <v>65</v>
      </c>
      <c r="F817" s="67">
        <v>2579514741301</v>
      </c>
      <c r="G817" s="66" t="s">
        <v>64</v>
      </c>
      <c r="H817" s="66" t="s">
        <v>64</v>
      </c>
      <c r="I817" s="66" t="s">
        <v>66</v>
      </c>
      <c r="J817" s="66" t="s">
        <v>66</v>
      </c>
      <c r="K817" s="68">
        <v>0</v>
      </c>
      <c r="L817" s="68">
        <v>0</v>
      </c>
      <c r="M817" s="68">
        <v>0</v>
      </c>
      <c r="N817" s="68" t="s">
        <v>67</v>
      </c>
      <c r="O817" s="68">
        <v>0</v>
      </c>
      <c r="P817" s="68" t="s">
        <v>68</v>
      </c>
      <c r="Q817" s="68" t="s">
        <v>68</v>
      </c>
      <c r="R817" s="64"/>
      <c r="S817" s="65"/>
    </row>
    <row r="818" spans="2:19" x14ac:dyDescent="0.25">
      <c r="B818" s="64" t="s">
        <v>288</v>
      </c>
      <c r="C818" s="65" t="s">
        <v>1161</v>
      </c>
      <c r="D818" s="66" t="s">
        <v>64</v>
      </c>
      <c r="E818" s="66" t="s">
        <v>65</v>
      </c>
      <c r="F818" s="67">
        <v>2995787710101</v>
      </c>
      <c r="G818" s="66" t="s">
        <v>64</v>
      </c>
      <c r="H818" s="66" t="s">
        <v>64</v>
      </c>
      <c r="I818" s="66" t="s">
        <v>66</v>
      </c>
      <c r="J818" s="66" t="s">
        <v>66</v>
      </c>
      <c r="K818" s="68">
        <v>0</v>
      </c>
      <c r="L818" s="68">
        <v>0</v>
      </c>
      <c r="M818" s="68">
        <v>0</v>
      </c>
      <c r="N818" s="68" t="s">
        <v>67</v>
      </c>
      <c r="O818" s="68">
        <v>0</v>
      </c>
      <c r="P818" s="68" t="s">
        <v>68</v>
      </c>
      <c r="Q818" s="68" t="s">
        <v>68</v>
      </c>
      <c r="R818" s="64"/>
      <c r="S818" s="65"/>
    </row>
    <row r="819" spans="2:19" x14ac:dyDescent="0.25">
      <c r="B819" s="64" t="s">
        <v>1162</v>
      </c>
      <c r="C819" s="65" t="s">
        <v>1163</v>
      </c>
      <c r="D819" s="66" t="s">
        <v>64</v>
      </c>
      <c r="E819" s="66" t="s">
        <v>65</v>
      </c>
      <c r="F819" s="67">
        <v>1763906500602</v>
      </c>
      <c r="G819" s="66" t="s">
        <v>64</v>
      </c>
      <c r="H819" s="66" t="s">
        <v>64</v>
      </c>
      <c r="I819" s="66" t="s">
        <v>66</v>
      </c>
      <c r="J819" s="66" t="s">
        <v>66</v>
      </c>
      <c r="K819" s="68">
        <v>0</v>
      </c>
      <c r="L819" s="68">
        <v>0</v>
      </c>
      <c r="M819" s="68">
        <v>0</v>
      </c>
      <c r="N819" s="68" t="s">
        <v>67</v>
      </c>
      <c r="O819" s="68">
        <v>0</v>
      </c>
      <c r="P819" s="68" t="s">
        <v>68</v>
      </c>
      <c r="Q819" s="68" t="s">
        <v>68</v>
      </c>
      <c r="R819" s="64"/>
      <c r="S819" s="65"/>
    </row>
    <row r="820" spans="2:19" x14ac:dyDescent="0.25">
      <c r="B820" s="96">
        <v>0</v>
      </c>
      <c r="C820" s="96">
        <v>0</v>
      </c>
      <c r="D820" s="27" t="s">
        <v>64</v>
      </c>
      <c r="E820" s="27" t="s">
        <v>64</v>
      </c>
      <c r="F820" s="96">
        <v>0</v>
      </c>
      <c r="G820" s="27" t="s">
        <v>64</v>
      </c>
      <c r="H820" s="27" t="s">
        <v>64</v>
      </c>
      <c r="I820" s="27" t="s">
        <v>66</v>
      </c>
      <c r="J820" s="27" t="s">
        <v>66</v>
      </c>
      <c r="K820" s="96">
        <v>0</v>
      </c>
      <c r="L820" s="96">
        <v>0</v>
      </c>
      <c r="M820" s="96">
        <v>0</v>
      </c>
      <c r="N820" s="96">
        <v>0</v>
      </c>
      <c r="O820" s="96">
        <v>0</v>
      </c>
      <c r="P820" s="96">
        <v>0</v>
      </c>
      <c r="Q820" s="96">
        <v>0</v>
      </c>
    </row>
    <row r="822" spans="2:19" ht="15.75" x14ac:dyDescent="0.25">
      <c r="B822" s="182" t="s">
        <v>0</v>
      </c>
      <c r="C822" s="182"/>
      <c r="D822" s="182"/>
      <c r="E822" s="182"/>
      <c r="F822" s="182"/>
      <c r="G822" s="182"/>
      <c r="H822" s="182"/>
      <c r="I822" s="182"/>
      <c r="J822" s="182"/>
      <c r="K822" s="182"/>
      <c r="L822" s="182"/>
      <c r="M822" s="182"/>
      <c r="N822" s="182"/>
      <c r="O822" s="182"/>
      <c r="P822" s="182"/>
    </row>
    <row r="823" spans="2:19" x14ac:dyDescent="0.25">
      <c r="B823" s="2" t="s">
        <v>1</v>
      </c>
      <c r="C823" s="183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183"/>
      <c r="O823" s="183"/>
      <c r="P823" s="3"/>
    </row>
    <row r="824" spans="2:19" x14ac:dyDescent="0.25">
      <c r="B824" s="4"/>
      <c r="C824" s="5"/>
      <c r="D824" s="5"/>
      <c r="E824" s="5"/>
      <c r="F824" s="6"/>
      <c r="G824" s="6"/>
      <c r="H824" s="6"/>
      <c r="I824" s="6"/>
      <c r="J824" s="5"/>
      <c r="K824" s="5"/>
      <c r="L824" s="5"/>
      <c r="M824" s="5"/>
      <c r="N824" s="5"/>
      <c r="O824" s="5"/>
      <c r="P824" s="7"/>
    </row>
    <row r="825" spans="2:19" x14ac:dyDescent="0.25">
      <c r="B825" s="2" t="s">
        <v>3</v>
      </c>
      <c r="C825" s="183"/>
      <c r="D825" s="183"/>
      <c r="E825" s="183"/>
      <c r="F825" s="183"/>
      <c r="G825" s="183"/>
      <c r="H825" s="183"/>
      <c r="I825" s="183"/>
      <c r="J825" s="183"/>
      <c r="K825" s="183"/>
      <c r="L825" s="183"/>
      <c r="M825" s="183"/>
      <c r="N825" s="183"/>
      <c r="O825" s="183"/>
      <c r="P825" s="3"/>
    </row>
    <row r="826" spans="2:19" ht="15.75" thickBot="1" x14ac:dyDescent="0.3">
      <c r="B826" s="184" t="s">
        <v>5</v>
      </c>
      <c r="C826" s="184"/>
      <c r="D826" s="184"/>
      <c r="E826" s="184"/>
      <c r="F826" s="184"/>
      <c r="G826" s="184"/>
      <c r="H826" s="184"/>
      <c r="I826" s="184"/>
      <c r="J826" s="184"/>
      <c r="K826" s="184"/>
      <c r="L826" s="184"/>
      <c r="M826" s="184"/>
      <c r="N826" s="184"/>
      <c r="O826" s="184"/>
      <c r="P826" s="9"/>
    </row>
    <row r="827" spans="2:19" ht="15.75" thickBot="1" x14ac:dyDescent="0.3">
      <c r="B827" s="185" t="s">
        <v>6</v>
      </c>
      <c r="C827" s="186"/>
      <c r="D827" s="186"/>
      <c r="E827" s="186"/>
      <c r="F827" s="186"/>
      <c r="G827" s="187"/>
      <c r="H827" s="185" t="s">
        <v>7</v>
      </c>
      <c r="I827" s="186"/>
      <c r="J827" s="187"/>
      <c r="K827" s="188" t="s">
        <v>8</v>
      </c>
      <c r="L827" s="189"/>
      <c r="M827" s="189"/>
      <c r="N827" s="188" t="s">
        <v>9</v>
      </c>
      <c r="O827" s="190"/>
      <c r="P827" s="9"/>
    </row>
    <row r="828" spans="2:19" ht="39" thickBot="1" x14ac:dyDescent="0.3">
      <c r="B828" s="11" t="s">
        <v>10</v>
      </c>
      <c r="C828" s="12" t="s">
        <v>11</v>
      </c>
      <c r="D828" s="12" t="s">
        <v>12</v>
      </c>
      <c r="E828" s="12" t="s">
        <v>13</v>
      </c>
      <c r="F828" s="12" t="s">
        <v>14</v>
      </c>
      <c r="G828" s="13" t="s">
        <v>15</v>
      </c>
      <c r="H828" s="11" t="s">
        <v>16</v>
      </c>
      <c r="I828" s="14" t="s">
        <v>17</v>
      </c>
      <c r="J828" s="13" t="s">
        <v>18</v>
      </c>
      <c r="K828" s="15" t="s">
        <v>19</v>
      </c>
      <c r="L828" s="16" t="s">
        <v>20</v>
      </c>
      <c r="M828" s="17" t="s">
        <v>21</v>
      </c>
      <c r="N828" s="191" t="s">
        <v>22</v>
      </c>
      <c r="O828" s="192"/>
      <c r="P828" s="18"/>
    </row>
    <row r="829" spans="2:19" x14ac:dyDescent="0.25">
      <c r="B829" s="131" t="s">
        <v>1164</v>
      </c>
      <c r="C829" s="132"/>
      <c r="D829" s="133"/>
      <c r="E829" s="134" t="s">
        <v>644</v>
      </c>
      <c r="F829" s="135"/>
      <c r="G829" s="23"/>
      <c r="H829" s="26">
        <v>3913315</v>
      </c>
      <c r="I829" s="26">
        <v>3949158</v>
      </c>
      <c r="J829" s="26">
        <v>21263.38</v>
      </c>
      <c r="K829" s="123">
        <v>62975</v>
      </c>
      <c r="L829" s="129">
        <v>17940</v>
      </c>
      <c r="M829" s="124">
        <v>600</v>
      </c>
      <c r="N829" s="193"/>
      <c r="O829" s="194"/>
      <c r="P829" s="28"/>
    </row>
    <row r="832" spans="2:19" x14ac:dyDescent="0.25">
      <c r="B832" s="56"/>
      <c r="C832" s="197" t="s">
        <v>26</v>
      </c>
      <c r="D832" s="197"/>
      <c r="E832" s="197"/>
      <c r="F832" s="197"/>
      <c r="G832" s="197"/>
      <c r="H832" s="197"/>
      <c r="I832" s="197"/>
      <c r="J832" s="197"/>
      <c r="K832" s="197"/>
      <c r="L832" s="197"/>
      <c r="M832" s="197"/>
      <c r="N832" s="197"/>
      <c r="O832" s="197"/>
      <c r="P832" s="197"/>
      <c r="Q832" s="197"/>
      <c r="R832" s="56"/>
      <c r="S832" s="87"/>
    </row>
    <row r="833" spans="2:19" ht="15.75" thickBot="1" x14ac:dyDescent="0.3">
      <c r="B833" s="198" t="s">
        <v>27</v>
      </c>
      <c r="C833" s="198"/>
      <c r="D833" s="198"/>
      <c r="E833" s="198"/>
      <c r="F833" s="198"/>
      <c r="G833" s="198"/>
      <c r="H833" s="198"/>
      <c r="I833" s="198"/>
      <c r="J833" s="198"/>
      <c r="K833" s="198"/>
      <c r="L833" s="198"/>
      <c r="M833" s="198"/>
      <c r="N833" s="198"/>
      <c r="O833" s="198"/>
      <c r="P833" s="198"/>
      <c r="Q833" s="198"/>
      <c r="R833" s="198"/>
      <c r="S833" s="198"/>
    </row>
    <row r="834" spans="2:19" ht="30.75" customHeight="1" thickBot="1" x14ac:dyDescent="0.3">
      <c r="B834" s="199" t="s">
        <v>28</v>
      </c>
      <c r="C834" s="199"/>
      <c r="D834" s="199"/>
      <c r="E834" s="199"/>
      <c r="F834" s="200"/>
      <c r="G834" s="185" t="s">
        <v>29</v>
      </c>
      <c r="H834" s="186"/>
      <c r="I834" s="186"/>
      <c r="J834" s="187"/>
      <c r="K834" s="186" t="s">
        <v>30</v>
      </c>
      <c r="L834" s="186"/>
      <c r="M834" s="186"/>
      <c r="N834" s="186"/>
      <c r="O834" s="187"/>
      <c r="P834" s="185" t="s">
        <v>31</v>
      </c>
      <c r="Q834" s="187"/>
      <c r="R834" s="199"/>
      <c r="S834" s="199"/>
    </row>
    <row r="835" spans="2:19" ht="51.75" thickBot="1" x14ac:dyDescent="0.3">
      <c r="B835" s="201" t="s">
        <v>32</v>
      </c>
      <c r="C835" s="202"/>
      <c r="D835" s="57" t="s">
        <v>33</v>
      </c>
      <c r="E835" s="58" t="s">
        <v>34</v>
      </c>
      <c r="F835" s="13" t="s">
        <v>35</v>
      </c>
      <c r="G835" s="11" t="s">
        <v>36</v>
      </c>
      <c r="H835" s="59" t="s">
        <v>37</v>
      </c>
      <c r="I835" s="17" t="s">
        <v>38</v>
      </c>
      <c r="J835" s="13" t="s">
        <v>39</v>
      </c>
      <c r="K835" s="60" t="s">
        <v>40</v>
      </c>
      <c r="L835" s="57" t="s">
        <v>41</v>
      </c>
      <c r="M835" s="57" t="s">
        <v>42</v>
      </c>
      <c r="N835" s="58" t="s">
        <v>43</v>
      </c>
      <c r="O835" s="61" t="s">
        <v>44</v>
      </c>
      <c r="P835" s="62" t="s">
        <v>45</v>
      </c>
      <c r="Q835" s="63" t="s">
        <v>46</v>
      </c>
      <c r="R835" s="201"/>
      <c r="S835" s="202"/>
    </row>
    <row r="836" spans="2:19" ht="15.75" thickBot="1" x14ac:dyDescent="0.3">
      <c r="B836" s="90" t="s">
        <v>1030</v>
      </c>
      <c r="C836" s="91" t="s">
        <v>1165</v>
      </c>
      <c r="D836" s="92" t="s">
        <v>64</v>
      </c>
      <c r="E836" s="92" t="s">
        <v>65</v>
      </c>
      <c r="F836" s="93">
        <v>3485111590110</v>
      </c>
      <c r="G836" s="92" t="s">
        <v>64</v>
      </c>
      <c r="H836" s="92" t="s">
        <v>64</v>
      </c>
      <c r="I836" s="92" t="s">
        <v>66</v>
      </c>
      <c r="J836" s="92" t="s">
        <v>65</v>
      </c>
      <c r="K836" s="94">
        <v>0</v>
      </c>
      <c r="L836" s="94">
        <v>0</v>
      </c>
      <c r="M836" s="94">
        <v>0</v>
      </c>
      <c r="N836" s="94" t="s">
        <v>65</v>
      </c>
      <c r="O836" s="94">
        <v>0</v>
      </c>
      <c r="P836" s="94" t="s">
        <v>1166</v>
      </c>
      <c r="Q836" s="94" t="s">
        <v>224</v>
      </c>
      <c r="R836" s="90"/>
      <c r="S836" s="91"/>
    </row>
    <row r="837" spans="2:19" ht="15.75" thickBot="1" x14ac:dyDescent="0.3">
      <c r="B837" s="90" t="s">
        <v>1167</v>
      </c>
      <c r="C837" s="91" t="s">
        <v>1168</v>
      </c>
      <c r="D837" s="92" t="s">
        <v>65</v>
      </c>
      <c r="E837" s="92" t="s">
        <v>64</v>
      </c>
      <c r="F837" s="93">
        <v>2526243860110</v>
      </c>
      <c r="G837" s="92" t="s">
        <v>64</v>
      </c>
      <c r="H837" s="92" t="s">
        <v>64</v>
      </c>
      <c r="I837" s="92" t="s">
        <v>66</v>
      </c>
      <c r="J837" s="92" t="s">
        <v>65</v>
      </c>
      <c r="K837" s="94" t="s">
        <v>67</v>
      </c>
      <c r="L837" s="94">
        <v>0</v>
      </c>
      <c r="M837" s="94">
        <v>0</v>
      </c>
      <c r="N837" s="94">
        <v>0</v>
      </c>
      <c r="O837" s="68">
        <v>0</v>
      </c>
      <c r="P837" s="94" t="s">
        <v>1166</v>
      </c>
      <c r="Q837" s="94" t="s">
        <v>224</v>
      </c>
      <c r="R837" s="90"/>
      <c r="S837" s="91"/>
    </row>
    <row r="838" spans="2:19" ht="15.75" thickBot="1" x14ac:dyDescent="0.3">
      <c r="B838" s="90" t="s">
        <v>1169</v>
      </c>
      <c r="C838" s="91" t="s">
        <v>262</v>
      </c>
      <c r="D838" s="92" t="s">
        <v>64</v>
      </c>
      <c r="E838" s="92" t="s">
        <v>65</v>
      </c>
      <c r="F838" s="93">
        <v>2214437460110</v>
      </c>
      <c r="G838" s="92" t="s">
        <v>64</v>
      </c>
      <c r="H838" s="92" t="s">
        <v>64</v>
      </c>
      <c r="I838" s="92" t="s">
        <v>66</v>
      </c>
      <c r="J838" s="92" t="s">
        <v>65</v>
      </c>
      <c r="K838" s="94" t="s">
        <v>67</v>
      </c>
      <c r="L838" s="94">
        <v>0</v>
      </c>
      <c r="M838" s="94">
        <v>0</v>
      </c>
      <c r="N838" s="94">
        <v>0</v>
      </c>
      <c r="O838" s="68">
        <v>0</v>
      </c>
      <c r="P838" s="94" t="s">
        <v>1166</v>
      </c>
      <c r="Q838" s="94" t="s">
        <v>224</v>
      </c>
      <c r="R838" s="90"/>
      <c r="S838" s="91"/>
    </row>
    <row r="839" spans="2:19" ht="15.75" thickBot="1" x14ac:dyDescent="0.3">
      <c r="B839" s="90" t="s">
        <v>1170</v>
      </c>
      <c r="C839" s="91" t="s">
        <v>1168</v>
      </c>
      <c r="D839" s="92" t="s">
        <v>65</v>
      </c>
      <c r="E839" s="92" t="s">
        <v>64</v>
      </c>
      <c r="F839" s="93">
        <v>2587011880110</v>
      </c>
      <c r="G839" s="92" t="s">
        <v>64</v>
      </c>
      <c r="H839" s="92" t="s">
        <v>64</v>
      </c>
      <c r="I839" s="92" t="s">
        <v>66</v>
      </c>
      <c r="J839" s="92" t="s">
        <v>65</v>
      </c>
      <c r="K839" s="94" t="s">
        <v>67</v>
      </c>
      <c r="L839" s="94">
        <v>0</v>
      </c>
      <c r="M839" s="94">
        <v>0</v>
      </c>
      <c r="N839" s="94">
        <v>0</v>
      </c>
      <c r="O839" s="68">
        <v>0</v>
      </c>
      <c r="P839" s="94" t="s">
        <v>1166</v>
      </c>
      <c r="Q839" s="94" t="s">
        <v>224</v>
      </c>
      <c r="R839" s="90"/>
      <c r="S839" s="91"/>
    </row>
    <row r="840" spans="2:19" ht="15.75" thickBot="1" x14ac:dyDescent="0.3">
      <c r="B840" s="90" t="s">
        <v>256</v>
      </c>
      <c r="C840" s="91" t="s">
        <v>652</v>
      </c>
      <c r="D840" s="92" t="s">
        <v>64</v>
      </c>
      <c r="E840" s="92" t="s">
        <v>65</v>
      </c>
      <c r="F840" s="93">
        <v>1899254340110</v>
      </c>
      <c r="G840" s="92" t="s">
        <v>64</v>
      </c>
      <c r="H840" s="92" t="s">
        <v>64</v>
      </c>
      <c r="I840" s="92" t="s">
        <v>66</v>
      </c>
      <c r="J840" s="92" t="s">
        <v>65</v>
      </c>
      <c r="K840" s="94">
        <v>0</v>
      </c>
      <c r="L840" s="94">
        <v>0</v>
      </c>
      <c r="M840" s="94">
        <v>0</v>
      </c>
      <c r="N840" s="94">
        <v>0</v>
      </c>
      <c r="O840" s="68">
        <v>0</v>
      </c>
      <c r="P840" s="94" t="s">
        <v>1166</v>
      </c>
      <c r="Q840" s="94" t="s">
        <v>224</v>
      </c>
      <c r="R840" s="90"/>
      <c r="S840" s="91"/>
    </row>
    <row r="841" spans="2:19" ht="15.75" thickBot="1" x14ac:dyDescent="0.3">
      <c r="B841" s="90" t="s">
        <v>1171</v>
      </c>
      <c r="C841" s="91" t="s">
        <v>1172</v>
      </c>
      <c r="D841" s="92" t="s">
        <v>65</v>
      </c>
      <c r="E841" s="92" t="s">
        <v>64</v>
      </c>
      <c r="F841" s="93">
        <v>2402646650406</v>
      </c>
      <c r="G841" s="92" t="s">
        <v>64</v>
      </c>
      <c r="H841" s="92" t="s">
        <v>64</v>
      </c>
      <c r="I841" s="92" t="s">
        <v>66</v>
      </c>
      <c r="J841" s="92" t="s">
        <v>65</v>
      </c>
      <c r="K841" s="94" t="s">
        <v>67</v>
      </c>
      <c r="L841" s="94">
        <v>0</v>
      </c>
      <c r="M841" s="94">
        <v>0</v>
      </c>
      <c r="N841" s="94">
        <v>0</v>
      </c>
      <c r="O841" s="68">
        <v>0</v>
      </c>
      <c r="P841" s="94" t="s">
        <v>1166</v>
      </c>
      <c r="Q841" s="94" t="s">
        <v>224</v>
      </c>
      <c r="R841" s="90"/>
      <c r="S841" s="91"/>
    </row>
    <row r="842" spans="2:19" ht="15.75" thickBot="1" x14ac:dyDescent="0.3">
      <c r="B842" s="90" t="s">
        <v>1173</v>
      </c>
      <c r="C842" s="91" t="s">
        <v>1168</v>
      </c>
      <c r="D842" s="92" t="s">
        <v>65</v>
      </c>
      <c r="E842" s="92" t="s">
        <v>64</v>
      </c>
      <c r="F842" s="93">
        <v>1731558390110</v>
      </c>
      <c r="G842" s="92" t="s">
        <v>64</v>
      </c>
      <c r="H842" s="92" t="s">
        <v>64</v>
      </c>
      <c r="I842" s="92" t="s">
        <v>66</v>
      </c>
      <c r="J842" s="92" t="s">
        <v>65</v>
      </c>
      <c r="K842" s="94" t="s">
        <v>67</v>
      </c>
      <c r="L842" s="94">
        <v>0</v>
      </c>
      <c r="M842" s="94">
        <v>0</v>
      </c>
      <c r="N842" s="94">
        <v>0</v>
      </c>
      <c r="O842" s="68">
        <v>0</v>
      </c>
      <c r="P842" s="94" t="s">
        <v>1166</v>
      </c>
      <c r="Q842" s="94" t="s">
        <v>224</v>
      </c>
      <c r="R842" s="90"/>
      <c r="S842" s="91"/>
    </row>
    <row r="843" spans="2:19" ht="15.75" thickBot="1" x14ac:dyDescent="0.3">
      <c r="B843" s="90" t="s">
        <v>1174</v>
      </c>
      <c r="C843" s="91" t="s">
        <v>1175</v>
      </c>
      <c r="D843" s="92" t="s">
        <v>64</v>
      </c>
      <c r="E843" s="92" t="s">
        <v>65</v>
      </c>
      <c r="F843" s="93">
        <v>2385177480110</v>
      </c>
      <c r="G843" s="92" t="s">
        <v>64</v>
      </c>
      <c r="H843" s="92" t="s">
        <v>64</v>
      </c>
      <c r="I843" s="92" t="s">
        <v>66</v>
      </c>
      <c r="J843" s="92" t="s">
        <v>65</v>
      </c>
      <c r="K843" s="94" t="s">
        <v>67</v>
      </c>
      <c r="L843" s="94">
        <v>0</v>
      </c>
      <c r="M843" s="94">
        <v>0</v>
      </c>
      <c r="N843" s="94">
        <v>0</v>
      </c>
      <c r="O843" s="68">
        <v>0</v>
      </c>
      <c r="P843" s="94" t="s">
        <v>1166</v>
      </c>
      <c r="Q843" s="94" t="s">
        <v>224</v>
      </c>
      <c r="R843" s="90"/>
      <c r="S843" s="91"/>
    </row>
    <row r="844" spans="2:19" ht="15.75" thickBot="1" x14ac:dyDescent="0.3">
      <c r="B844" s="90" t="s">
        <v>1176</v>
      </c>
      <c r="C844" s="91" t="s">
        <v>1177</v>
      </c>
      <c r="D844" s="92" t="s">
        <v>65</v>
      </c>
      <c r="E844" s="92" t="s">
        <v>64</v>
      </c>
      <c r="F844" s="93">
        <v>1696074880110</v>
      </c>
      <c r="G844" s="92" t="s">
        <v>64</v>
      </c>
      <c r="H844" s="92" t="s">
        <v>64</v>
      </c>
      <c r="I844" s="92" t="s">
        <v>66</v>
      </c>
      <c r="J844" s="92" t="s">
        <v>65</v>
      </c>
      <c r="K844" s="94" t="s">
        <v>67</v>
      </c>
      <c r="L844" s="94">
        <v>0</v>
      </c>
      <c r="M844" s="94">
        <v>0</v>
      </c>
      <c r="N844" s="94">
        <v>0</v>
      </c>
      <c r="O844" s="68">
        <v>0</v>
      </c>
      <c r="P844" s="94" t="s">
        <v>1166</v>
      </c>
      <c r="Q844" s="94" t="s">
        <v>224</v>
      </c>
      <c r="R844" s="90"/>
      <c r="S844" s="91"/>
    </row>
    <row r="845" spans="2:19" ht="15.75" thickBot="1" x14ac:dyDescent="0.3">
      <c r="B845" s="90" t="s">
        <v>696</v>
      </c>
      <c r="C845" s="91" t="s">
        <v>1178</v>
      </c>
      <c r="D845" s="92" t="s">
        <v>65</v>
      </c>
      <c r="E845" s="92" t="s">
        <v>64</v>
      </c>
      <c r="F845" s="93">
        <v>2451151960110</v>
      </c>
      <c r="G845" s="92" t="s">
        <v>64</v>
      </c>
      <c r="H845" s="92" t="s">
        <v>64</v>
      </c>
      <c r="I845" s="92" t="s">
        <v>66</v>
      </c>
      <c r="J845" s="92" t="s">
        <v>65</v>
      </c>
      <c r="K845" s="94" t="s">
        <v>67</v>
      </c>
      <c r="L845" s="94">
        <v>0</v>
      </c>
      <c r="M845" s="94">
        <v>0</v>
      </c>
      <c r="N845" s="94">
        <v>0</v>
      </c>
      <c r="O845" s="68">
        <v>0</v>
      </c>
      <c r="P845" s="94" t="s">
        <v>1166</v>
      </c>
      <c r="Q845" s="94" t="s">
        <v>224</v>
      </c>
      <c r="R845" s="90"/>
      <c r="S845" s="91"/>
    </row>
    <row r="846" spans="2:19" ht="15.75" thickBot="1" x14ac:dyDescent="0.3">
      <c r="B846" s="90" t="s">
        <v>696</v>
      </c>
      <c r="C846" s="91" t="s">
        <v>1179</v>
      </c>
      <c r="D846" s="92" t="s">
        <v>65</v>
      </c>
      <c r="E846" s="92" t="s">
        <v>64</v>
      </c>
      <c r="F846" s="93">
        <v>2425848880110</v>
      </c>
      <c r="G846" s="92" t="s">
        <v>64</v>
      </c>
      <c r="H846" s="92" t="s">
        <v>64</v>
      </c>
      <c r="I846" s="92" t="s">
        <v>66</v>
      </c>
      <c r="J846" s="92" t="s">
        <v>65</v>
      </c>
      <c r="K846" s="94" t="s">
        <v>67</v>
      </c>
      <c r="L846" s="94">
        <v>0</v>
      </c>
      <c r="M846" s="94">
        <v>0</v>
      </c>
      <c r="N846" s="94">
        <v>0</v>
      </c>
      <c r="O846" s="68">
        <v>0</v>
      </c>
      <c r="P846" s="94" t="s">
        <v>1166</v>
      </c>
      <c r="Q846" s="94" t="s">
        <v>224</v>
      </c>
      <c r="R846" s="90"/>
      <c r="S846" s="91"/>
    </row>
    <row r="847" spans="2:19" ht="15.75" thickBot="1" x14ac:dyDescent="0.3">
      <c r="B847" s="90" t="s">
        <v>762</v>
      </c>
      <c r="C847" s="91" t="s">
        <v>1180</v>
      </c>
      <c r="D847" s="92" t="s">
        <v>64</v>
      </c>
      <c r="E847" s="92" t="s">
        <v>65</v>
      </c>
      <c r="F847" s="93">
        <v>2641012940110</v>
      </c>
      <c r="G847" s="92" t="s">
        <v>64</v>
      </c>
      <c r="H847" s="92" t="s">
        <v>64</v>
      </c>
      <c r="I847" s="92" t="s">
        <v>66</v>
      </c>
      <c r="J847" s="92" t="s">
        <v>65</v>
      </c>
      <c r="K847" s="94" t="s">
        <v>67</v>
      </c>
      <c r="L847" s="94">
        <v>0</v>
      </c>
      <c r="M847" s="94">
        <v>0</v>
      </c>
      <c r="N847" s="94">
        <v>0</v>
      </c>
      <c r="O847" s="68">
        <v>0</v>
      </c>
      <c r="P847" s="94" t="s">
        <v>1166</v>
      </c>
      <c r="Q847" s="94" t="s">
        <v>224</v>
      </c>
      <c r="R847" s="90"/>
      <c r="S847" s="91"/>
    </row>
    <row r="848" spans="2:19" ht="15.75" thickBot="1" x14ac:dyDescent="0.3">
      <c r="B848" s="90" t="s">
        <v>1181</v>
      </c>
      <c r="C848" s="91" t="s">
        <v>1182</v>
      </c>
      <c r="D848" s="92" t="s">
        <v>65</v>
      </c>
      <c r="E848" s="92" t="s">
        <v>64</v>
      </c>
      <c r="F848" s="93">
        <v>2596159511404</v>
      </c>
      <c r="G848" s="92" t="s">
        <v>64</v>
      </c>
      <c r="H848" s="92" t="s">
        <v>64</v>
      </c>
      <c r="I848" s="92" t="s">
        <v>66</v>
      </c>
      <c r="J848" s="92" t="s">
        <v>65</v>
      </c>
      <c r="K848" s="94" t="s">
        <v>67</v>
      </c>
      <c r="L848" s="94">
        <v>0</v>
      </c>
      <c r="M848" s="94">
        <v>0</v>
      </c>
      <c r="N848" s="94">
        <v>0</v>
      </c>
      <c r="O848" s="68">
        <v>0</v>
      </c>
      <c r="P848" s="94" t="s">
        <v>1166</v>
      </c>
      <c r="Q848" s="94" t="s">
        <v>224</v>
      </c>
      <c r="R848" s="90"/>
      <c r="S848" s="91"/>
    </row>
    <row r="849" spans="2:19" ht="15.75" thickBot="1" x14ac:dyDescent="0.3">
      <c r="B849" s="90" t="s">
        <v>237</v>
      </c>
      <c r="C849" s="91" t="s">
        <v>230</v>
      </c>
      <c r="D849" s="92" t="s">
        <v>64</v>
      </c>
      <c r="E849" s="92" t="s">
        <v>65</v>
      </c>
      <c r="F849" s="93">
        <v>1993768830110</v>
      </c>
      <c r="G849" s="92" t="s">
        <v>64</v>
      </c>
      <c r="H849" s="92" t="s">
        <v>64</v>
      </c>
      <c r="I849" s="92" t="s">
        <v>66</v>
      </c>
      <c r="J849" s="92" t="s">
        <v>65</v>
      </c>
      <c r="K849" s="94" t="s">
        <v>67</v>
      </c>
      <c r="L849" s="94">
        <v>0</v>
      </c>
      <c r="M849" s="94">
        <v>0</v>
      </c>
      <c r="N849" s="94">
        <v>0</v>
      </c>
      <c r="O849" s="68">
        <v>0</v>
      </c>
      <c r="P849" s="94" t="s">
        <v>1166</v>
      </c>
      <c r="Q849" s="94" t="s">
        <v>224</v>
      </c>
      <c r="R849" s="90"/>
      <c r="S849" s="91"/>
    </row>
    <row r="850" spans="2:19" ht="15.75" thickBot="1" x14ac:dyDescent="0.3">
      <c r="B850" s="90" t="s">
        <v>1183</v>
      </c>
      <c r="C850" s="91" t="s">
        <v>1184</v>
      </c>
      <c r="D850" s="92" t="s">
        <v>65</v>
      </c>
      <c r="E850" s="92" t="s">
        <v>64</v>
      </c>
      <c r="F850" s="93">
        <v>2589622160110</v>
      </c>
      <c r="G850" s="92" t="s">
        <v>64</v>
      </c>
      <c r="H850" s="92" t="s">
        <v>64</v>
      </c>
      <c r="I850" s="92" t="s">
        <v>66</v>
      </c>
      <c r="J850" s="92" t="s">
        <v>65</v>
      </c>
      <c r="K850" s="94" t="s">
        <v>67</v>
      </c>
      <c r="L850" s="94">
        <v>0</v>
      </c>
      <c r="M850" s="94">
        <v>0</v>
      </c>
      <c r="N850" s="94">
        <v>0</v>
      </c>
      <c r="O850" s="68">
        <v>0</v>
      </c>
      <c r="P850" s="94" t="s">
        <v>1166</v>
      </c>
      <c r="Q850" s="94" t="s">
        <v>224</v>
      </c>
      <c r="R850" s="90"/>
      <c r="S850" s="91"/>
    </row>
    <row r="851" spans="2:19" ht="15.75" thickBot="1" x14ac:dyDescent="0.3">
      <c r="B851" s="90" t="s">
        <v>1185</v>
      </c>
      <c r="C851" s="91" t="s">
        <v>1186</v>
      </c>
      <c r="D851" s="92" t="s">
        <v>65</v>
      </c>
      <c r="E851" s="92" t="s">
        <v>64</v>
      </c>
      <c r="F851" s="93">
        <v>2519913850110</v>
      </c>
      <c r="G851" s="92" t="s">
        <v>64</v>
      </c>
      <c r="H851" s="92" t="s">
        <v>64</v>
      </c>
      <c r="I851" s="92" t="s">
        <v>66</v>
      </c>
      <c r="J851" s="92" t="s">
        <v>65</v>
      </c>
      <c r="K851" s="94" t="s">
        <v>67</v>
      </c>
      <c r="L851" s="94">
        <v>0</v>
      </c>
      <c r="M851" s="94">
        <v>0</v>
      </c>
      <c r="N851" s="94">
        <v>0</v>
      </c>
      <c r="O851" s="68">
        <v>0</v>
      </c>
      <c r="P851" s="94" t="s">
        <v>1166</v>
      </c>
      <c r="Q851" s="94" t="s">
        <v>224</v>
      </c>
      <c r="R851" s="90"/>
      <c r="S851" s="91"/>
    </row>
    <row r="852" spans="2:19" ht="15.75" thickBot="1" x14ac:dyDescent="0.3">
      <c r="B852" s="90" t="s">
        <v>1187</v>
      </c>
      <c r="C852" s="91" t="s">
        <v>1175</v>
      </c>
      <c r="D852" s="92" t="s">
        <v>64</v>
      </c>
      <c r="E852" s="92" t="s">
        <v>65</v>
      </c>
      <c r="F852" s="93">
        <v>2518796150110</v>
      </c>
      <c r="G852" s="92" t="s">
        <v>64</v>
      </c>
      <c r="H852" s="92" t="s">
        <v>64</v>
      </c>
      <c r="I852" s="92" t="s">
        <v>66</v>
      </c>
      <c r="J852" s="92" t="s">
        <v>65</v>
      </c>
      <c r="K852" s="94" t="s">
        <v>67</v>
      </c>
      <c r="L852" s="94">
        <v>0</v>
      </c>
      <c r="M852" s="94">
        <v>0</v>
      </c>
      <c r="N852" s="94">
        <v>0</v>
      </c>
      <c r="O852" s="68">
        <v>0</v>
      </c>
      <c r="P852" s="94" t="s">
        <v>1166</v>
      </c>
      <c r="Q852" s="94" t="s">
        <v>224</v>
      </c>
      <c r="R852" s="90"/>
      <c r="S852" s="91"/>
    </row>
    <row r="853" spans="2:19" ht="15.75" thickBot="1" x14ac:dyDescent="0.3">
      <c r="B853" s="90" t="s">
        <v>1188</v>
      </c>
      <c r="C853" s="91" t="s">
        <v>1189</v>
      </c>
      <c r="D853" s="92" t="s">
        <v>65</v>
      </c>
      <c r="E853" s="92" t="s">
        <v>64</v>
      </c>
      <c r="F853" s="93">
        <v>2399402880110</v>
      </c>
      <c r="G853" s="92" t="s">
        <v>64</v>
      </c>
      <c r="H853" s="92" t="s">
        <v>64</v>
      </c>
      <c r="I853" s="92" t="s">
        <v>66</v>
      </c>
      <c r="J853" s="92" t="s">
        <v>65</v>
      </c>
      <c r="K853" s="94" t="s">
        <v>67</v>
      </c>
      <c r="L853" s="94">
        <v>0</v>
      </c>
      <c r="M853" s="94">
        <v>0</v>
      </c>
      <c r="N853" s="94">
        <v>0</v>
      </c>
      <c r="O853" s="68">
        <v>0</v>
      </c>
      <c r="P853" s="94" t="s">
        <v>1166</v>
      </c>
      <c r="Q853" s="94" t="s">
        <v>224</v>
      </c>
      <c r="R853" s="90"/>
      <c r="S853" s="91"/>
    </row>
    <row r="854" spans="2:19" ht="15.75" thickBot="1" x14ac:dyDescent="0.3">
      <c r="B854" s="90" t="s">
        <v>225</v>
      </c>
      <c r="C854" s="91" t="s">
        <v>1190</v>
      </c>
      <c r="D854" s="92" t="s">
        <v>64</v>
      </c>
      <c r="E854" s="92" t="s">
        <v>65</v>
      </c>
      <c r="F854" s="93">
        <v>2357397231406</v>
      </c>
      <c r="G854" s="92" t="s">
        <v>64</v>
      </c>
      <c r="H854" s="92" t="s">
        <v>64</v>
      </c>
      <c r="I854" s="92" t="s">
        <v>66</v>
      </c>
      <c r="J854" s="92" t="s">
        <v>65</v>
      </c>
      <c r="K854" s="94" t="s">
        <v>67</v>
      </c>
      <c r="L854" s="94">
        <v>0</v>
      </c>
      <c r="M854" s="94">
        <v>0</v>
      </c>
      <c r="N854" s="94">
        <v>0</v>
      </c>
      <c r="O854" s="68">
        <v>0</v>
      </c>
      <c r="P854" s="94" t="s">
        <v>1166</v>
      </c>
      <c r="Q854" s="94" t="s">
        <v>224</v>
      </c>
      <c r="R854" s="90"/>
      <c r="S854" s="91"/>
    </row>
    <row r="855" spans="2:19" ht="15.75" thickBot="1" x14ac:dyDescent="0.3">
      <c r="B855" s="90" t="s">
        <v>696</v>
      </c>
      <c r="C855" s="91" t="s">
        <v>1168</v>
      </c>
      <c r="D855" s="92" t="s">
        <v>65</v>
      </c>
      <c r="E855" s="92" t="s">
        <v>64</v>
      </c>
      <c r="F855" s="93">
        <v>2665340310110</v>
      </c>
      <c r="G855" s="92" t="s">
        <v>64</v>
      </c>
      <c r="H855" s="92" t="s">
        <v>64</v>
      </c>
      <c r="I855" s="92" t="s">
        <v>66</v>
      </c>
      <c r="J855" s="92" t="s">
        <v>65</v>
      </c>
      <c r="K855" s="94" t="s">
        <v>67</v>
      </c>
      <c r="L855" s="94">
        <v>0</v>
      </c>
      <c r="M855" s="94">
        <v>0</v>
      </c>
      <c r="N855" s="94">
        <v>0</v>
      </c>
      <c r="O855" s="68">
        <v>0</v>
      </c>
      <c r="P855" s="94" t="s">
        <v>1166</v>
      </c>
      <c r="Q855" s="94" t="s">
        <v>224</v>
      </c>
      <c r="R855" s="90"/>
      <c r="S855" s="91"/>
    </row>
    <row r="856" spans="2:19" ht="15.75" thickBot="1" x14ac:dyDescent="0.3">
      <c r="B856" s="90" t="s">
        <v>1191</v>
      </c>
      <c r="C856" s="91" t="s">
        <v>947</v>
      </c>
      <c r="D856" s="92" t="s">
        <v>64</v>
      </c>
      <c r="E856" s="92" t="s">
        <v>65</v>
      </c>
      <c r="F856" s="93">
        <v>1665650080110</v>
      </c>
      <c r="G856" s="92" t="s">
        <v>64</v>
      </c>
      <c r="H856" s="92" t="s">
        <v>64</v>
      </c>
      <c r="I856" s="92" t="s">
        <v>66</v>
      </c>
      <c r="J856" s="92" t="s">
        <v>65</v>
      </c>
      <c r="K856" s="94" t="s">
        <v>67</v>
      </c>
      <c r="L856" s="94">
        <v>0</v>
      </c>
      <c r="M856" s="94">
        <v>0</v>
      </c>
      <c r="N856" s="94">
        <v>0</v>
      </c>
      <c r="O856" s="68">
        <v>0</v>
      </c>
      <c r="P856" s="94" t="s">
        <v>1166</v>
      </c>
      <c r="Q856" s="94" t="s">
        <v>224</v>
      </c>
      <c r="R856" s="90"/>
      <c r="S856" s="91"/>
    </row>
    <row r="857" spans="2:19" ht="15.75" thickBot="1" x14ac:dyDescent="0.3">
      <c r="B857" s="90" t="s">
        <v>1192</v>
      </c>
      <c r="C857" s="91" t="s">
        <v>1168</v>
      </c>
      <c r="D857" s="92" t="s">
        <v>64</v>
      </c>
      <c r="E857" s="92" t="s">
        <v>65</v>
      </c>
      <c r="F857" s="93">
        <v>2641529800110</v>
      </c>
      <c r="G857" s="92" t="s">
        <v>64</v>
      </c>
      <c r="H857" s="92" t="s">
        <v>64</v>
      </c>
      <c r="I857" s="92" t="s">
        <v>66</v>
      </c>
      <c r="J857" s="92" t="s">
        <v>65</v>
      </c>
      <c r="K857" s="94" t="s">
        <v>67</v>
      </c>
      <c r="L857" s="94">
        <v>0</v>
      </c>
      <c r="M857" s="94">
        <v>0</v>
      </c>
      <c r="N857" s="94">
        <v>0</v>
      </c>
      <c r="O857" s="68">
        <v>0</v>
      </c>
      <c r="P857" s="94" t="s">
        <v>1166</v>
      </c>
      <c r="Q857" s="94" t="s">
        <v>224</v>
      </c>
      <c r="R857" s="90"/>
      <c r="S857" s="91"/>
    </row>
    <row r="858" spans="2:19" ht="15.75" thickBot="1" x14ac:dyDescent="0.3">
      <c r="B858" s="90" t="s">
        <v>1193</v>
      </c>
      <c r="C858" s="91" t="s">
        <v>1194</v>
      </c>
      <c r="D858" s="92" t="s">
        <v>64</v>
      </c>
      <c r="E858" s="92" t="s">
        <v>65</v>
      </c>
      <c r="F858" s="93">
        <v>1629703310110</v>
      </c>
      <c r="G858" s="92" t="s">
        <v>64</v>
      </c>
      <c r="H858" s="92" t="s">
        <v>64</v>
      </c>
      <c r="I858" s="92" t="s">
        <v>66</v>
      </c>
      <c r="J858" s="92" t="s">
        <v>65</v>
      </c>
      <c r="K858" s="94" t="s">
        <v>67</v>
      </c>
      <c r="L858" s="94">
        <v>0</v>
      </c>
      <c r="M858" s="94">
        <v>0</v>
      </c>
      <c r="N858" s="94">
        <v>0</v>
      </c>
      <c r="O858" s="68">
        <v>0</v>
      </c>
      <c r="P858" s="94" t="s">
        <v>1166</v>
      </c>
      <c r="Q858" s="94" t="s">
        <v>224</v>
      </c>
      <c r="R858" s="90"/>
      <c r="S858" s="91"/>
    </row>
    <row r="859" spans="2:19" ht="15.75" thickBot="1" x14ac:dyDescent="0.3">
      <c r="B859" s="90" t="s">
        <v>1173</v>
      </c>
      <c r="C859" s="91" t="s">
        <v>1195</v>
      </c>
      <c r="D859" s="92" t="s">
        <v>65</v>
      </c>
      <c r="E859" s="92" t="s">
        <v>64</v>
      </c>
      <c r="F859" s="93">
        <v>1994193610110</v>
      </c>
      <c r="G859" s="92" t="s">
        <v>64</v>
      </c>
      <c r="H859" s="92" t="s">
        <v>64</v>
      </c>
      <c r="I859" s="92" t="s">
        <v>66</v>
      </c>
      <c r="J859" s="92" t="s">
        <v>65</v>
      </c>
      <c r="K859" s="94" t="s">
        <v>67</v>
      </c>
      <c r="L859" s="94">
        <v>0</v>
      </c>
      <c r="M859" s="94">
        <v>0</v>
      </c>
      <c r="N859" s="94">
        <v>0</v>
      </c>
      <c r="O859" s="68">
        <v>0</v>
      </c>
      <c r="P859" s="94" t="s">
        <v>1166</v>
      </c>
      <c r="Q859" s="94" t="s">
        <v>224</v>
      </c>
      <c r="R859" s="90"/>
      <c r="S859" s="91"/>
    </row>
    <row r="860" spans="2:19" ht="15.75" thickBot="1" x14ac:dyDescent="0.3">
      <c r="B860" s="90" t="s">
        <v>282</v>
      </c>
      <c r="C860" s="91" t="s">
        <v>1196</v>
      </c>
      <c r="D860" s="92" t="s">
        <v>64</v>
      </c>
      <c r="E860" s="92" t="s">
        <v>65</v>
      </c>
      <c r="F860" s="93">
        <v>2554942030407</v>
      </c>
      <c r="G860" s="92" t="s">
        <v>64</v>
      </c>
      <c r="H860" s="92" t="s">
        <v>64</v>
      </c>
      <c r="I860" s="92" t="s">
        <v>66</v>
      </c>
      <c r="J860" s="92" t="s">
        <v>65</v>
      </c>
      <c r="K860" s="94" t="s">
        <v>67</v>
      </c>
      <c r="L860" s="94">
        <v>0</v>
      </c>
      <c r="M860" s="94">
        <v>0</v>
      </c>
      <c r="N860" s="94">
        <v>0</v>
      </c>
      <c r="O860" s="68">
        <v>0</v>
      </c>
      <c r="P860" s="94" t="s">
        <v>1166</v>
      </c>
      <c r="Q860" s="94" t="s">
        <v>224</v>
      </c>
      <c r="R860" s="90"/>
      <c r="S860" s="91"/>
    </row>
    <row r="861" spans="2:19" ht="15.75" thickBot="1" x14ac:dyDescent="0.3">
      <c r="B861" s="90" t="s">
        <v>1197</v>
      </c>
      <c r="C861" s="91" t="s">
        <v>1198</v>
      </c>
      <c r="D861" s="92" t="s">
        <v>64</v>
      </c>
      <c r="E861" s="92" t="s">
        <v>65</v>
      </c>
      <c r="F861" s="93">
        <v>2192925310110</v>
      </c>
      <c r="G861" s="92" t="s">
        <v>64</v>
      </c>
      <c r="H861" s="92" t="s">
        <v>64</v>
      </c>
      <c r="I861" s="92" t="s">
        <v>66</v>
      </c>
      <c r="J861" s="92" t="s">
        <v>65</v>
      </c>
      <c r="K861" s="94" t="s">
        <v>67</v>
      </c>
      <c r="L861" s="94">
        <v>0</v>
      </c>
      <c r="M861" s="94">
        <v>0</v>
      </c>
      <c r="N861" s="94">
        <v>0</v>
      </c>
      <c r="O861" s="68">
        <v>0</v>
      </c>
      <c r="P861" s="94" t="s">
        <v>1166</v>
      </c>
      <c r="Q861" s="94" t="s">
        <v>224</v>
      </c>
      <c r="R861" s="90"/>
      <c r="S861" s="91"/>
    </row>
    <row r="862" spans="2:19" ht="15.75" thickBot="1" x14ac:dyDescent="0.3">
      <c r="B862" s="90" t="s">
        <v>1199</v>
      </c>
      <c r="C862" s="91" t="s">
        <v>1168</v>
      </c>
      <c r="D862" s="92" t="s">
        <v>65</v>
      </c>
      <c r="E862" s="92" t="s">
        <v>64</v>
      </c>
      <c r="F862" s="93">
        <v>2595188910110</v>
      </c>
      <c r="G862" s="92" t="s">
        <v>64</v>
      </c>
      <c r="H862" s="92" t="s">
        <v>64</v>
      </c>
      <c r="I862" s="92" t="s">
        <v>66</v>
      </c>
      <c r="J862" s="92" t="s">
        <v>65</v>
      </c>
      <c r="K862" s="94" t="s">
        <v>67</v>
      </c>
      <c r="L862" s="94">
        <v>0</v>
      </c>
      <c r="M862" s="94">
        <v>0</v>
      </c>
      <c r="N862" s="94">
        <v>0</v>
      </c>
      <c r="O862" s="68">
        <v>0</v>
      </c>
      <c r="P862" s="94" t="s">
        <v>1166</v>
      </c>
      <c r="Q862" s="94" t="s">
        <v>224</v>
      </c>
      <c r="R862" s="90"/>
      <c r="S862" s="91"/>
    </row>
    <row r="863" spans="2:19" ht="15.75" thickBot="1" x14ac:dyDescent="0.3">
      <c r="B863" s="90" t="s">
        <v>1200</v>
      </c>
      <c r="C863" s="91" t="s">
        <v>1178</v>
      </c>
      <c r="D863" s="92" t="s">
        <v>64</v>
      </c>
      <c r="E863" s="92" t="s">
        <v>65</v>
      </c>
      <c r="F863" s="93">
        <v>2387711560110</v>
      </c>
      <c r="G863" s="92" t="s">
        <v>64</v>
      </c>
      <c r="H863" s="92" t="s">
        <v>64</v>
      </c>
      <c r="I863" s="92" t="s">
        <v>66</v>
      </c>
      <c r="J863" s="92" t="s">
        <v>65</v>
      </c>
      <c r="K863" s="94" t="s">
        <v>67</v>
      </c>
      <c r="L863" s="94">
        <v>0</v>
      </c>
      <c r="M863" s="94">
        <v>0</v>
      </c>
      <c r="N863" s="94">
        <v>0</v>
      </c>
      <c r="O863" s="68">
        <v>0</v>
      </c>
      <c r="P863" s="94" t="s">
        <v>1166</v>
      </c>
      <c r="Q863" s="94" t="s">
        <v>224</v>
      </c>
      <c r="R863" s="90"/>
      <c r="S863" s="91"/>
    </row>
    <row r="864" spans="2:19" ht="15.75" thickBot="1" x14ac:dyDescent="0.3">
      <c r="B864" s="90" t="s">
        <v>696</v>
      </c>
      <c r="C864" s="91" t="s">
        <v>1201</v>
      </c>
      <c r="D864" s="92" t="s">
        <v>65</v>
      </c>
      <c r="E864" s="92" t="s">
        <v>64</v>
      </c>
      <c r="F864" s="93">
        <v>1808694180110</v>
      </c>
      <c r="G864" s="92" t="s">
        <v>64</v>
      </c>
      <c r="H864" s="92" t="s">
        <v>64</v>
      </c>
      <c r="I864" s="92" t="s">
        <v>66</v>
      </c>
      <c r="J864" s="92" t="s">
        <v>65</v>
      </c>
      <c r="K864" s="94" t="s">
        <v>67</v>
      </c>
      <c r="L864" s="94">
        <v>0</v>
      </c>
      <c r="M864" s="94">
        <v>0</v>
      </c>
      <c r="N864" s="94">
        <v>0</v>
      </c>
      <c r="O864" s="68">
        <v>0</v>
      </c>
      <c r="P864" s="94" t="s">
        <v>1166</v>
      </c>
      <c r="Q864" s="94" t="s">
        <v>224</v>
      </c>
      <c r="R864" s="90"/>
      <c r="S864" s="91"/>
    </row>
    <row r="865" spans="2:19" ht="15.75" thickBot="1" x14ac:dyDescent="0.3">
      <c r="B865" s="90" t="s">
        <v>696</v>
      </c>
      <c r="C865" s="91" t="s">
        <v>1202</v>
      </c>
      <c r="D865" s="92" t="s">
        <v>65</v>
      </c>
      <c r="E865" s="92" t="s">
        <v>64</v>
      </c>
      <c r="F865" s="93">
        <v>2377320250110</v>
      </c>
      <c r="G865" s="92" t="s">
        <v>64</v>
      </c>
      <c r="H865" s="92" t="s">
        <v>64</v>
      </c>
      <c r="I865" s="92" t="s">
        <v>66</v>
      </c>
      <c r="J865" s="92" t="s">
        <v>65</v>
      </c>
      <c r="K865" s="94" t="s">
        <v>67</v>
      </c>
      <c r="L865" s="94">
        <v>0</v>
      </c>
      <c r="M865" s="94">
        <v>0</v>
      </c>
      <c r="N865" s="94">
        <v>0</v>
      </c>
      <c r="O865" s="68">
        <v>0</v>
      </c>
      <c r="P865" s="94" t="s">
        <v>1166</v>
      </c>
      <c r="Q865" s="94" t="s">
        <v>224</v>
      </c>
      <c r="R865" s="90"/>
      <c r="S865" s="91"/>
    </row>
    <row r="866" spans="2:19" ht="15.75" thickBot="1" x14ac:dyDescent="0.3">
      <c r="B866" s="90" t="s">
        <v>1203</v>
      </c>
      <c r="C866" s="91" t="s">
        <v>752</v>
      </c>
      <c r="D866" s="92" t="s">
        <v>65</v>
      </c>
      <c r="E866" s="92" t="s">
        <v>64</v>
      </c>
      <c r="F866" s="93">
        <v>2681544302204</v>
      </c>
      <c r="G866" s="92" t="s">
        <v>64</v>
      </c>
      <c r="H866" s="92" t="s">
        <v>64</v>
      </c>
      <c r="I866" s="92" t="s">
        <v>66</v>
      </c>
      <c r="J866" s="92" t="s">
        <v>65</v>
      </c>
      <c r="K866" s="94" t="s">
        <v>67</v>
      </c>
      <c r="L866" s="94">
        <v>0</v>
      </c>
      <c r="M866" s="94">
        <v>0</v>
      </c>
      <c r="N866" s="94">
        <v>0</v>
      </c>
      <c r="O866" s="68">
        <v>0</v>
      </c>
      <c r="P866" s="94" t="s">
        <v>1166</v>
      </c>
      <c r="Q866" s="94" t="s">
        <v>224</v>
      </c>
      <c r="R866" s="90"/>
      <c r="S866" s="91"/>
    </row>
    <row r="867" spans="2:19" ht="15.75" thickBot="1" x14ac:dyDescent="0.3">
      <c r="B867" s="90" t="s">
        <v>267</v>
      </c>
      <c r="C867" s="91" t="s">
        <v>870</v>
      </c>
      <c r="D867" s="92" t="s">
        <v>64</v>
      </c>
      <c r="E867" s="92" t="s">
        <v>65</v>
      </c>
      <c r="F867" s="93">
        <v>2537511790110</v>
      </c>
      <c r="G867" s="92" t="s">
        <v>64</v>
      </c>
      <c r="H867" s="92" t="s">
        <v>64</v>
      </c>
      <c r="I867" s="92" t="s">
        <v>66</v>
      </c>
      <c r="J867" s="92" t="s">
        <v>65</v>
      </c>
      <c r="K867" s="94" t="s">
        <v>67</v>
      </c>
      <c r="L867" s="94">
        <v>0</v>
      </c>
      <c r="M867" s="94">
        <v>0</v>
      </c>
      <c r="N867" s="94">
        <v>0</v>
      </c>
      <c r="O867" s="68">
        <v>0</v>
      </c>
      <c r="P867" s="94" t="s">
        <v>1166</v>
      </c>
      <c r="Q867" s="94" t="s">
        <v>224</v>
      </c>
      <c r="R867" s="90"/>
      <c r="S867" s="91"/>
    </row>
    <row r="868" spans="2:19" ht="15.75" thickBot="1" x14ac:dyDescent="0.3">
      <c r="B868" s="90" t="s">
        <v>1082</v>
      </c>
      <c r="C868" s="91" t="s">
        <v>1204</v>
      </c>
      <c r="D868" s="92" t="s">
        <v>65</v>
      </c>
      <c r="E868" s="92" t="s">
        <v>64</v>
      </c>
      <c r="F868" s="93">
        <v>2603498790110</v>
      </c>
      <c r="G868" s="92" t="s">
        <v>64</v>
      </c>
      <c r="H868" s="92" t="s">
        <v>64</v>
      </c>
      <c r="I868" s="92" t="s">
        <v>66</v>
      </c>
      <c r="J868" s="92" t="s">
        <v>65</v>
      </c>
      <c r="K868" s="94" t="s">
        <v>67</v>
      </c>
      <c r="L868" s="94">
        <v>0</v>
      </c>
      <c r="M868" s="94">
        <v>0</v>
      </c>
      <c r="N868" s="94">
        <v>0</v>
      </c>
      <c r="O868" s="68">
        <v>0</v>
      </c>
      <c r="P868" s="94" t="s">
        <v>1166</v>
      </c>
      <c r="Q868" s="94" t="s">
        <v>224</v>
      </c>
      <c r="R868" s="90"/>
      <c r="S868" s="91"/>
    </row>
    <row r="869" spans="2:19" ht="15.75" thickBot="1" x14ac:dyDescent="0.3">
      <c r="B869" s="90" t="s">
        <v>1009</v>
      </c>
      <c r="C869" s="91" t="s">
        <v>1205</v>
      </c>
      <c r="D869" s="92" t="s">
        <v>64</v>
      </c>
      <c r="E869" s="92" t="s">
        <v>65</v>
      </c>
      <c r="F869" s="93">
        <v>2566867930110</v>
      </c>
      <c r="G869" s="92" t="s">
        <v>64</v>
      </c>
      <c r="H869" s="92" t="s">
        <v>64</v>
      </c>
      <c r="I869" s="92" t="s">
        <v>66</v>
      </c>
      <c r="J869" s="92" t="s">
        <v>65</v>
      </c>
      <c r="K869" s="94" t="s">
        <v>67</v>
      </c>
      <c r="L869" s="94">
        <v>0</v>
      </c>
      <c r="M869" s="94">
        <v>0</v>
      </c>
      <c r="N869" s="94">
        <v>0</v>
      </c>
      <c r="O869" s="68">
        <v>0</v>
      </c>
      <c r="P869" s="94" t="s">
        <v>1166</v>
      </c>
      <c r="Q869" s="94" t="s">
        <v>224</v>
      </c>
      <c r="R869" s="90"/>
      <c r="S869" s="91"/>
    </row>
    <row r="870" spans="2:19" ht="15.75" thickBot="1" x14ac:dyDescent="0.3">
      <c r="B870" s="90" t="s">
        <v>1117</v>
      </c>
      <c r="C870" s="91" t="s">
        <v>1206</v>
      </c>
      <c r="D870" s="92" t="s">
        <v>65</v>
      </c>
      <c r="E870" s="92" t="s">
        <v>64</v>
      </c>
      <c r="F870" s="93">
        <v>2574133240110</v>
      </c>
      <c r="G870" s="92" t="s">
        <v>64</v>
      </c>
      <c r="H870" s="92" t="s">
        <v>64</v>
      </c>
      <c r="I870" s="92" t="s">
        <v>66</v>
      </c>
      <c r="J870" s="92" t="s">
        <v>65</v>
      </c>
      <c r="K870" s="94" t="s">
        <v>67</v>
      </c>
      <c r="L870" s="94">
        <v>0</v>
      </c>
      <c r="M870" s="94">
        <v>0</v>
      </c>
      <c r="N870" s="94">
        <v>0</v>
      </c>
      <c r="O870" s="68">
        <v>0</v>
      </c>
      <c r="P870" s="94" t="s">
        <v>1166</v>
      </c>
      <c r="Q870" s="94" t="s">
        <v>224</v>
      </c>
      <c r="R870" s="90"/>
      <c r="S870" s="91"/>
    </row>
    <row r="871" spans="2:19" ht="15.75" thickBot="1" x14ac:dyDescent="0.3">
      <c r="B871" s="90" t="s">
        <v>1207</v>
      </c>
      <c r="C871" s="91" t="s">
        <v>1208</v>
      </c>
      <c r="D871" s="92" t="s">
        <v>65</v>
      </c>
      <c r="E871" s="92" t="s">
        <v>64</v>
      </c>
      <c r="F871" s="93">
        <v>1708444120110</v>
      </c>
      <c r="G871" s="92" t="s">
        <v>64</v>
      </c>
      <c r="H871" s="92" t="s">
        <v>64</v>
      </c>
      <c r="I871" s="92" t="s">
        <v>66</v>
      </c>
      <c r="J871" s="92" t="s">
        <v>65</v>
      </c>
      <c r="K871" s="94" t="s">
        <v>67</v>
      </c>
      <c r="L871" s="94">
        <v>0</v>
      </c>
      <c r="M871" s="94">
        <v>0</v>
      </c>
      <c r="N871" s="94">
        <v>0</v>
      </c>
      <c r="O871" s="68">
        <v>0</v>
      </c>
      <c r="P871" s="94" t="s">
        <v>1166</v>
      </c>
      <c r="Q871" s="94" t="s">
        <v>224</v>
      </c>
      <c r="R871" s="90"/>
      <c r="S871" s="91"/>
    </row>
    <row r="872" spans="2:19" ht="15.75" thickBot="1" x14ac:dyDescent="0.3">
      <c r="B872" s="90" t="s">
        <v>1209</v>
      </c>
      <c r="C872" s="91" t="s">
        <v>1210</v>
      </c>
      <c r="D872" s="92" t="s">
        <v>65</v>
      </c>
      <c r="E872" s="92" t="s">
        <v>64</v>
      </c>
      <c r="F872" s="93">
        <v>259640590110</v>
      </c>
      <c r="G872" s="92" t="s">
        <v>64</v>
      </c>
      <c r="H872" s="92" t="s">
        <v>64</v>
      </c>
      <c r="I872" s="92" t="s">
        <v>66</v>
      </c>
      <c r="J872" s="92" t="s">
        <v>65</v>
      </c>
      <c r="K872" s="94" t="s">
        <v>67</v>
      </c>
      <c r="L872" s="94">
        <v>0</v>
      </c>
      <c r="M872" s="94">
        <v>0</v>
      </c>
      <c r="N872" s="94">
        <v>0</v>
      </c>
      <c r="O872" s="68">
        <v>0</v>
      </c>
      <c r="P872" s="94" t="s">
        <v>1166</v>
      </c>
      <c r="Q872" s="94" t="s">
        <v>224</v>
      </c>
      <c r="R872" s="90"/>
      <c r="S872" s="91"/>
    </row>
    <row r="873" spans="2:19" ht="15.75" thickBot="1" x14ac:dyDescent="0.3">
      <c r="B873" s="90" t="s">
        <v>775</v>
      </c>
      <c r="C873" s="91" t="s">
        <v>1211</v>
      </c>
      <c r="D873" s="92" t="s">
        <v>65</v>
      </c>
      <c r="E873" s="92" t="s">
        <v>64</v>
      </c>
      <c r="F873" s="93">
        <v>267542720110</v>
      </c>
      <c r="G873" s="92" t="s">
        <v>64</v>
      </c>
      <c r="H873" s="92" t="s">
        <v>64</v>
      </c>
      <c r="I873" s="92" t="s">
        <v>66</v>
      </c>
      <c r="J873" s="92" t="s">
        <v>65</v>
      </c>
      <c r="K873" s="94" t="s">
        <v>67</v>
      </c>
      <c r="L873" s="94">
        <v>0</v>
      </c>
      <c r="M873" s="94">
        <v>0</v>
      </c>
      <c r="N873" s="94">
        <v>0</v>
      </c>
      <c r="O873" s="68">
        <v>0</v>
      </c>
      <c r="P873" s="94" t="s">
        <v>1166</v>
      </c>
      <c r="Q873" s="94" t="s">
        <v>224</v>
      </c>
      <c r="R873" s="90"/>
      <c r="S873" s="91"/>
    </row>
    <row r="874" spans="2:19" ht="15.75" thickBot="1" x14ac:dyDescent="0.3">
      <c r="B874" s="90" t="s">
        <v>1212</v>
      </c>
      <c r="C874" s="91" t="s">
        <v>223</v>
      </c>
      <c r="D874" s="92" t="s">
        <v>65</v>
      </c>
      <c r="E874" s="92" t="s">
        <v>64</v>
      </c>
      <c r="F874" s="93">
        <v>3540222451106</v>
      </c>
      <c r="G874" s="92" t="s">
        <v>64</v>
      </c>
      <c r="H874" s="92" t="s">
        <v>64</v>
      </c>
      <c r="I874" s="92" t="s">
        <v>66</v>
      </c>
      <c r="J874" s="92" t="s">
        <v>65</v>
      </c>
      <c r="K874" s="94" t="s">
        <v>67</v>
      </c>
      <c r="L874" s="94">
        <v>0</v>
      </c>
      <c r="M874" s="94">
        <v>0</v>
      </c>
      <c r="N874" s="94">
        <v>0</v>
      </c>
      <c r="O874" s="68">
        <v>0</v>
      </c>
      <c r="P874" s="94" t="s">
        <v>1166</v>
      </c>
      <c r="Q874" s="94" t="s">
        <v>224</v>
      </c>
      <c r="R874" s="90"/>
      <c r="S874" s="91"/>
    </row>
    <row r="875" spans="2:19" ht="15.75" thickBot="1" x14ac:dyDescent="0.3">
      <c r="B875" s="90" t="s">
        <v>724</v>
      </c>
      <c r="C875" s="91" t="s">
        <v>1213</v>
      </c>
      <c r="D875" s="92" t="s">
        <v>65</v>
      </c>
      <c r="E875" s="92" t="s">
        <v>64</v>
      </c>
      <c r="F875" s="93">
        <v>1585002870110</v>
      </c>
      <c r="G875" s="92" t="s">
        <v>64</v>
      </c>
      <c r="H875" s="92" t="s">
        <v>64</v>
      </c>
      <c r="I875" s="92" t="s">
        <v>66</v>
      </c>
      <c r="J875" s="92" t="s">
        <v>65</v>
      </c>
      <c r="K875" s="94">
        <v>0</v>
      </c>
      <c r="L875" s="94">
        <v>0</v>
      </c>
      <c r="M875" s="94">
        <v>0</v>
      </c>
      <c r="N875" s="94" t="s">
        <v>67</v>
      </c>
      <c r="O875" s="68">
        <v>0</v>
      </c>
      <c r="P875" s="94" t="s">
        <v>1166</v>
      </c>
      <c r="Q875" s="94" t="s">
        <v>224</v>
      </c>
      <c r="R875" s="90"/>
      <c r="S875" s="91"/>
    </row>
    <row r="876" spans="2:19" ht="15.75" thickBot="1" x14ac:dyDescent="0.3">
      <c r="B876" s="90" t="s">
        <v>1214</v>
      </c>
      <c r="C876" s="91" t="s">
        <v>964</v>
      </c>
      <c r="D876" s="92" t="s">
        <v>65</v>
      </c>
      <c r="E876" s="92" t="s">
        <v>64</v>
      </c>
      <c r="F876" s="93">
        <v>2253325741201</v>
      </c>
      <c r="G876" s="92" t="s">
        <v>64</v>
      </c>
      <c r="H876" s="92" t="s">
        <v>64</v>
      </c>
      <c r="I876" s="92" t="s">
        <v>66</v>
      </c>
      <c r="J876" s="92" t="s">
        <v>65</v>
      </c>
      <c r="K876" s="94">
        <v>0</v>
      </c>
      <c r="L876" s="94">
        <v>0</v>
      </c>
      <c r="M876" s="94">
        <v>0</v>
      </c>
      <c r="N876" s="94" t="s">
        <v>67</v>
      </c>
      <c r="O876" s="68">
        <v>0</v>
      </c>
      <c r="P876" s="94" t="s">
        <v>1166</v>
      </c>
      <c r="Q876" s="94" t="s">
        <v>224</v>
      </c>
      <c r="R876" s="90"/>
      <c r="S876" s="91"/>
    </row>
    <row r="877" spans="2:19" ht="15.75" thickBot="1" x14ac:dyDescent="0.3">
      <c r="B877" s="90" t="s">
        <v>256</v>
      </c>
      <c r="C877" s="91" t="s">
        <v>922</v>
      </c>
      <c r="D877" s="92" t="s">
        <v>64</v>
      </c>
      <c r="E877" s="92" t="s">
        <v>65</v>
      </c>
      <c r="F877" s="93">
        <v>2628898890101</v>
      </c>
      <c r="G877" s="92" t="s">
        <v>64</v>
      </c>
      <c r="H877" s="92" t="s">
        <v>64</v>
      </c>
      <c r="I877" s="92" t="s">
        <v>66</v>
      </c>
      <c r="J877" s="92" t="s">
        <v>65</v>
      </c>
      <c r="K877" s="94">
        <v>0</v>
      </c>
      <c r="L877" s="94">
        <v>0</v>
      </c>
      <c r="M877" s="94">
        <v>0</v>
      </c>
      <c r="N877" s="94" t="s">
        <v>67</v>
      </c>
      <c r="O877" s="68">
        <v>0</v>
      </c>
      <c r="P877" s="94" t="s">
        <v>1166</v>
      </c>
      <c r="Q877" s="94" t="s">
        <v>224</v>
      </c>
      <c r="R877" s="90"/>
      <c r="S877" s="91"/>
    </row>
    <row r="878" spans="2:19" ht="15.75" thickBot="1" x14ac:dyDescent="0.3">
      <c r="B878" s="90" t="s">
        <v>284</v>
      </c>
      <c r="C878" s="91" t="s">
        <v>1215</v>
      </c>
      <c r="D878" s="92" t="s">
        <v>64</v>
      </c>
      <c r="E878" s="92" t="s">
        <v>65</v>
      </c>
      <c r="F878" s="93">
        <v>1708442340110</v>
      </c>
      <c r="G878" s="92" t="s">
        <v>64</v>
      </c>
      <c r="H878" s="92" t="s">
        <v>64</v>
      </c>
      <c r="I878" s="92" t="s">
        <v>66</v>
      </c>
      <c r="J878" s="92" t="s">
        <v>65</v>
      </c>
      <c r="K878" s="94" t="s">
        <v>67</v>
      </c>
      <c r="L878" s="94">
        <v>0</v>
      </c>
      <c r="M878" s="94">
        <v>0</v>
      </c>
      <c r="N878" s="94">
        <v>0</v>
      </c>
      <c r="O878" s="68">
        <v>0</v>
      </c>
      <c r="P878" s="94" t="s">
        <v>1166</v>
      </c>
      <c r="Q878" s="94" t="s">
        <v>224</v>
      </c>
      <c r="R878" s="90"/>
      <c r="S878" s="91"/>
    </row>
    <row r="879" spans="2:19" ht="15.75" thickBot="1" x14ac:dyDescent="0.3">
      <c r="B879" s="90" t="s">
        <v>1216</v>
      </c>
      <c r="C879" s="91" t="s">
        <v>1168</v>
      </c>
      <c r="D879" s="92" t="s">
        <v>64</v>
      </c>
      <c r="E879" s="92" t="s">
        <v>65</v>
      </c>
      <c r="F879" s="93">
        <v>1946577280110</v>
      </c>
      <c r="G879" s="92" t="s">
        <v>64</v>
      </c>
      <c r="H879" s="92" t="s">
        <v>64</v>
      </c>
      <c r="I879" s="92" t="s">
        <v>66</v>
      </c>
      <c r="J879" s="92" t="s">
        <v>65</v>
      </c>
      <c r="K879" s="94" t="s">
        <v>67</v>
      </c>
      <c r="L879" s="94">
        <v>0</v>
      </c>
      <c r="M879" s="94">
        <v>0</v>
      </c>
      <c r="N879" s="94">
        <v>0</v>
      </c>
      <c r="O879" s="68">
        <v>0</v>
      </c>
      <c r="P879" s="94" t="s">
        <v>1166</v>
      </c>
      <c r="Q879" s="94" t="s">
        <v>224</v>
      </c>
      <c r="R879" s="90"/>
      <c r="S879" s="91"/>
    </row>
    <row r="880" spans="2:19" ht="15.75" thickBot="1" x14ac:dyDescent="0.3">
      <c r="B880" s="90" t="s">
        <v>951</v>
      </c>
      <c r="C880" s="91" t="s">
        <v>1217</v>
      </c>
      <c r="D880" s="92" t="s">
        <v>64</v>
      </c>
      <c r="E880" s="92" t="s">
        <v>65</v>
      </c>
      <c r="F880" s="93">
        <v>2985857660110</v>
      </c>
      <c r="G880" s="92" t="s">
        <v>64</v>
      </c>
      <c r="H880" s="92" t="s">
        <v>64</v>
      </c>
      <c r="I880" s="92" t="s">
        <v>66</v>
      </c>
      <c r="J880" s="92" t="s">
        <v>65</v>
      </c>
      <c r="K880" s="94" t="s">
        <v>67</v>
      </c>
      <c r="L880" s="94">
        <v>0</v>
      </c>
      <c r="M880" s="94">
        <v>0</v>
      </c>
      <c r="N880" s="94">
        <v>0</v>
      </c>
      <c r="O880" s="68">
        <v>0</v>
      </c>
      <c r="P880" s="94" t="s">
        <v>1166</v>
      </c>
      <c r="Q880" s="94" t="s">
        <v>224</v>
      </c>
      <c r="R880" s="90"/>
      <c r="S880" s="91"/>
    </row>
    <row r="881" spans="2:19" ht="15.75" thickBot="1" x14ac:dyDescent="0.3">
      <c r="B881" s="90" t="s">
        <v>1218</v>
      </c>
      <c r="C881" s="91" t="s">
        <v>1219</v>
      </c>
      <c r="D881" s="92" t="s">
        <v>65</v>
      </c>
      <c r="E881" s="92" t="s">
        <v>64</v>
      </c>
      <c r="F881" s="93">
        <v>2557960640110</v>
      </c>
      <c r="G881" s="92" t="s">
        <v>64</v>
      </c>
      <c r="H881" s="92" t="s">
        <v>64</v>
      </c>
      <c r="I881" s="92" t="s">
        <v>66</v>
      </c>
      <c r="J881" s="92" t="s">
        <v>65</v>
      </c>
      <c r="K881" s="94" t="s">
        <v>67</v>
      </c>
      <c r="L881" s="94">
        <v>0</v>
      </c>
      <c r="M881" s="94">
        <v>0</v>
      </c>
      <c r="N881" s="94">
        <v>0</v>
      </c>
      <c r="O881" s="68">
        <v>0</v>
      </c>
      <c r="P881" s="94" t="s">
        <v>1166</v>
      </c>
      <c r="Q881" s="94" t="s">
        <v>224</v>
      </c>
      <c r="R881" s="90"/>
      <c r="S881" s="91"/>
    </row>
    <row r="882" spans="2:19" ht="15.75" thickBot="1" x14ac:dyDescent="0.3">
      <c r="B882" s="90" t="s">
        <v>1220</v>
      </c>
      <c r="C882" s="91" t="s">
        <v>1221</v>
      </c>
      <c r="D882" s="92" t="s">
        <v>64</v>
      </c>
      <c r="E882" s="92" t="s">
        <v>65</v>
      </c>
      <c r="F882" s="93">
        <v>1878866440110</v>
      </c>
      <c r="G882" s="92" t="s">
        <v>64</v>
      </c>
      <c r="H882" s="92" t="s">
        <v>64</v>
      </c>
      <c r="I882" s="92" t="s">
        <v>66</v>
      </c>
      <c r="J882" s="92" t="s">
        <v>65</v>
      </c>
      <c r="K882" s="94" t="s">
        <v>67</v>
      </c>
      <c r="L882" s="94">
        <v>0</v>
      </c>
      <c r="M882" s="94">
        <v>0</v>
      </c>
      <c r="N882" s="94">
        <v>0</v>
      </c>
      <c r="O882" s="68">
        <v>0</v>
      </c>
      <c r="P882" s="94" t="s">
        <v>1166</v>
      </c>
      <c r="Q882" s="94" t="s">
        <v>224</v>
      </c>
      <c r="R882" s="90"/>
      <c r="S882" s="91"/>
    </row>
    <row r="883" spans="2:19" ht="15.75" thickBot="1" x14ac:dyDescent="0.3">
      <c r="B883" s="90" t="s">
        <v>1222</v>
      </c>
      <c r="C883" s="91" t="s">
        <v>1160</v>
      </c>
      <c r="D883" s="92" t="s">
        <v>65</v>
      </c>
      <c r="E883" s="92" t="s">
        <v>64</v>
      </c>
      <c r="F883" s="93">
        <v>2669329672214</v>
      </c>
      <c r="G883" s="92" t="s">
        <v>64</v>
      </c>
      <c r="H883" s="92" t="s">
        <v>64</v>
      </c>
      <c r="I883" s="92" t="s">
        <v>66</v>
      </c>
      <c r="J883" s="92" t="s">
        <v>65</v>
      </c>
      <c r="K883" s="94" t="s">
        <v>67</v>
      </c>
      <c r="L883" s="94">
        <v>0</v>
      </c>
      <c r="M883" s="94">
        <v>0</v>
      </c>
      <c r="N883" s="94">
        <v>0</v>
      </c>
      <c r="O883" s="68">
        <v>0</v>
      </c>
      <c r="P883" s="94" t="s">
        <v>1166</v>
      </c>
      <c r="Q883" s="94" t="s">
        <v>224</v>
      </c>
      <c r="R883" s="90"/>
      <c r="S883" s="91"/>
    </row>
    <row r="884" spans="2:19" ht="15.75" thickBot="1" x14ac:dyDescent="0.3">
      <c r="B884" s="90" t="s">
        <v>1200</v>
      </c>
      <c r="C884" s="91" t="s">
        <v>1221</v>
      </c>
      <c r="D884" s="92" t="s">
        <v>64</v>
      </c>
      <c r="E884" s="92" t="s">
        <v>65</v>
      </c>
      <c r="F884" s="93">
        <v>2444455080110</v>
      </c>
      <c r="G884" s="92" t="s">
        <v>64</v>
      </c>
      <c r="H884" s="92" t="s">
        <v>64</v>
      </c>
      <c r="I884" s="92" t="s">
        <v>66</v>
      </c>
      <c r="J884" s="92" t="s">
        <v>65</v>
      </c>
      <c r="K884" s="94" t="s">
        <v>67</v>
      </c>
      <c r="L884" s="94">
        <v>0</v>
      </c>
      <c r="M884" s="94">
        <v>0</v>
      </c>
      <c r="N884" s="94">
        <v>0</v>
      </c>
      <c r="O884" s="68">
        <v>0</v>
      </c>
      <c r="P884" s="94" t="s">
        <v>1166</v>
      </c>
      <c r="Q884" s="94" t="s">
        <v>224</v>
      </c>
      <c r="R884" s="90"/>
      <c r="S884" s="91"/>
    </row>
    <row r="885" spans="2:19" ht="15.75" thickBot="1" x14ac:dyDescent="0.3">
      <c r="B885" s="90" t="s">
        <v>229</v>
      </c>
      <c r="C885" s="91" t="s">
        <v>1168</v>
      </c>
      <c r="D885" s="92" t="s">
        <v>64</v>
      </c>
      <c r="E885" s="92" t="s">
        <v>65</v>
      </c>
      <c r="F885" s="93">
        <v>2462295430110</v>
      </c>
      <c r="G885" s="92" t="s">
        <v>64</v>
      </c>
      <c r="H885" s="92" t="s">
        <v>64</v>
      </c>
      <c r="I885" s="92" t="s">
        <v>66</v>
      </c>
      <c r="J885" s="92" t="s">
        <v>65</v>
      </c>
      <c r="K885" s="94" t="s">
        <v>67</v>
      </c>
      <c r="L885" s="94">
        <v>0</v>
      </c>
      <c r="M885" s="94">
        <v>0</v>
      </c>
      <c r="N885" s="94">
        <v>0</v>
      </c>
      <c r="O885" s="68">
        <v>0</v>
      </c>
      <c r="P885" s="94" t="s">
        <v>1166</v>
      </c>
      <c r="Q885" s="94" t="s">
        <v>224</v>
      </c>
      <c r="R885" s="90"/>
      <c r="S885" s="91"/>
    </row>
    <row r="886" spans="2:19" ht="15.75" thickBot="1" x14ac:dyDescent="0.3">
      <c r="B886" s="90" t="s">
        <v>1223</v>
      </c>
      <c r="C886" s="91" t="s">
        <v>947</v>
      </c>
      <c r="D886" s="92" t="s">
        <v>64</v>
      </c>
      <c r="E886" s="92" t="s">
        <v>65</v>
      </c>
      <c r="F886" s="93">
        <v>1643863510110</v>
      </c>
      <c r="G886" s="92" t="s">
        <v>64</v>
      </c>
      <c r="H886" s="92" t="s">
        <v>64</v>
      </c>
      <c r="I886" s="92" t="s">
        <v>66</v>
      </c>
      <c r="J886" s="92" t="s">
        <v>65</v>
      </c>
      <c r="K886" s="94" t="s">
        <v>67</v>
      </c>
      <c r="L886" s="94">
        <v>0</v>
      </c>
      <c r="M886" s="94">
        <v>0</v>
      </c>
      <c r="N886" s="94">
        <v>0</v>
      </c>
      <c r="O886" s="68">
        <v>0</v>
      </c>
      <c r="P886" s="94" t="s">
        <v>1166</v>
      </c>
      <c r="Q886" s="94" t="s">
        <v>224</v>
      </c>
      <c r="R886" s="90"/>
      <c r="S886" s="91"/>
    </row>
    <row r="887" spans="2:19" ht="15.75" thickBot="1" x14ac:dyDescent="0.3">
      <c r="B887" s="90" t="s">
        <v>951</v>
      </c>
      <c r="C887" s="91" t="s">
        <v>1137</v>
      </c>
      <c r="D887" s="92" t="s">
        <v>64</v>
      </c>
      <c r="E887" s="92" t="s">
        <v>65</v>
      </c>
      <c r="F887" s="93">
        <v>2646807150111</v>
      </c>
      <c r="G887" s="92" t="s">
        <v>64</v>
      </c>
      <c r="H887" s="92" t="s">
        <v>64</v>
      </c>
      <c r="I887" s="92" t="s">
        <v>66</v>
      </c>
      <c r="J887" s="92" t="s">
        <v>65</v>
      </c>
      <c r="K887" s="94" t="s">
        <v>67</v>
      </c>
      <c r="L887" s="94">
        <v>0</v>
      </c>
      <c r="M887" s="94">
        <v>0</v>
      </c>
      <c r="N887" s="94">
        <v>0</v>
      </c>
      <c r="O887" s="68">
        <v>0</v>
      </c>
      <c r="P887" s="94" t="s">
        <v>1166</v>
      </c>
      <c r="Q887" s="94" t="s">
        <v>224</v>
      </c>
      <c r="R887" s="90"/>
      <c r="S887" s="91"/>
    </row>
    <row r="888" spans="2:19" ht="15.75" thickBot="1" x14ac:dyDescent="0.3">
      <c r="B888" s="90" t="s">
        <v>1224</v>
      </c>
      <c r="C888" s="91" t="s">
        <v>1225</v>
      </c>
      <c r="D888" s="92" t="s">
        <v>65</v>
      </c>
      <c r="E888" s="92" t="s">
        <v>64</v>
      </c>
      <c r="F888" s="93">
        <v>2630540550110</v>
      </c>
      <c r="G888" s="92" t="s">
        <v>64</v>
      </c>
      <c r="H888" s="92" t="s">
        <v>64</v>
      </c>
      <c r="I888" s="92" t="s">
        <v>66</v>
      </c>
      <c r="J888" s="92" t="s">
        <v>65</v>
      </c>
      <c r="K888" s="94" t="s">
        <v>67</v>
      </c>
      <c r="L888" s="94">
        <v>0</v>
      </c>
      <c r="M888" s="94">
        <v>0</v>
      </c>
      <c r="N888" s="94">
        <v>0</v>
      </c>
      <c r="O888" s="68">
        <v>0</v>
      </c>
      <c r="P888" s="94" t="s">
        <v>1166</v>
      </c>
      <c r="Q888" s="94" t="s">
        <v>224</v>
      </c>
      <c r="R888" s="90"/>
      <c r="S888" s="91"/>
    </row>
    <row r="889" spans="2:19" ht="15.75" thickBot="1" x14ac:dyDescent="0.3">
      <c r="B889" s="90" t="s">
        <v>1226</v>
      </c>
      <c r="C889" s="91" t="s">
        <v>1227</v>
      </c>
      <c r="D889" s="92" t="s">
        <v>64</v>
      </c>
      <c r="E889" s="92" t="s">
        <v>65</v>
      </c>
      <c r="F889" s="93">
        <v>2444781120110</v>
      </c>
      <c r="G889" s="92" t="s">
        <v>64</v>
      </c>
      <c r="H889" s="92" t="s">
        <v>64</v>
      </c>
      <c r="I889" s="92" t="s">
        <v>66</v>
      </c>
      <c r="J889" s="92" t="s">
        <v>65</v>
      </c>
      <c r="K889" s="94" t="s">
        <v>67</v>
      </c>
      <c r="L889" s="94">
        <v>0</v>
      </c>
      <c r="M889" s="94">
        <v>0</v>
      </c>
      <c r="N889" s="94">
        <v>0</v>
      </c>
      <c r="O889" s="68">
        <v>0</v>
      </c>
      <c r="P889" s="94" t="s">
        <v>1166</v>
      </c>
      <c r="Q889" s="94" t="s">
        <v>224</v>
      </c>
      <c r="R889" s="90"/>
      <c r="S889" s="91"/>
    </row>
    <row r="890" spans="2:19" ht="15.75" thickBot="1" x14ac:dyDescent="0.3">
      <c r="B890" s="90" t="s">
        <v>1218</v>
      </c>
      <c r="C890" s="91" t="s">
        <v>1228</v>
      </c>
      <c r="D890" s="92" t="s">
        <v>64</v>
      </c>
      <c r="E890" s="92" t="s">
        <v>65</v>
      </c>
      <c r="F890" s="93">
        <v>1823753150111</v>
      </c>
      <c r="G890" s="92" t="s">
        <v>64</v>
      </c>
      <c r="H890" s="92" t="s">
        <v>64</v>
      </c>
      <c r="I890" s="92" t="s">
        <v>66</v>
      </c>
      <c r="J890" s="92" t="s">
        <v>65</v>
      </c>
      <c r="K890" s="94" t="s">
        <v>67</v>
      </c>
      <c r="L890" s="94">
        <v>0</v>
      </c>
      <c r="M890" s="94">
        <v>0</v>
      </c>
      <c r="N890" s="94">
        <v>0</v>
      </c>
      <c r="O890" s="68">
        <v>0</v>
      </c>
      <c r="P890" s="94" t="s">
        <v>1166</v>
      </c>
      <c r="Q890" s="94" t="s">
        <v>224</v>
      </c>
      <c r="R890" s="90"/>
      <c r="S890" s="91"/>
    </row>
    <row r="891" spans="2:19" ht="15.75" thickBot="1" x14ac:dyDescent="0.3">
      <c r="B891" s="90" t="s">
        <v>1114</v>
      </c>
      <c r="C891" s="91" t="s">
        <v>1229</v>
      </c>
      <c r="D891" s="92" t="s">
        <v>64</v>
      </c>
      <c r="E891" s="92" t="s">
        <v>65</v>
      </c>
      <c r="F891" s="93">
        <v>2569660280110</v>
      </c>
      <c r="G891" s="92" t="s">
        <v>64</v>
      </c>
      <c r="H891" s="92" t="s">
        <v>64</v>
      </c>
      <c r="I891" s="92" t="s">
        <v>66</v>
      </c>
      <c r="J891" s="92" t="s">
        <v>65</v>
      </c>
      <c r="K891" s="94" t="s">
        <v>67</v>
      </c>
      <c r="L891" s="94">
        <v>0</v>
      </c>
      <c r="M891" s="94">
        <v>0</v>
      </c>
      <c r="N891" s="94">
        <v>0</v>
      </c>
      <c r="O891" s="68">
        <v>0</v>
      </c>
      <c r="P891" s="94" t="s">
        <v>1166</v>
      </c>
      <c r="Q891" s="94" t="s">
        <v>224</v>
      </c>
      <c r="R891" s="90"/>
      <c r="S891" s="91"/>
    </row>
    <row r="892" spans="2:19" ht="15.75" thickBot="1" x14ac:dyDescent="0.3">
      <c r="B892" s="90" t="s">
        <v>1230</v>
      </c>
      <c r="C892" s="91" t="s">
        <v>1231</v>
      </c>
      <c r="D892" s="92" t="s">
        <v>65</v>
      </c>
      <c r="E892" s="92" t="s">
        <v>64</v>
      </c>
      <c r="F892" s="93">
        <v>1939510530403</v>
      </c>
      <c r="G892" s="92" t="s">
        <v>64</v>
      </c>
      <c r="H892" s="92" t="s">
        <v>64</v>
      </c>
      <c r="I892" s="92" t="s">
        <v>66</v>
      </c>
      <c r="J892" s="92" t="s">
        <v>65</v>
      </c>
      <c r="K892" s="94" t="s">
        <v>67</v>
      </c>
      <c r="L892" s="94">
        <v>0</v>
      </c>
      <c r="M892" s="94">
        <v>0</v>
      </c>
      <c r="N892" s="94">
        <v>0</v>
      </c>
      <c r="O892" s="68">
        <v>0</v>
      </c>
      <c r="P892" s="94" t="s">
        <v>1166</v>
      </c>
      <c r="Q892" s="94" t="s">
        <v>224</v>
      </c>
      <c r="R892" s="90"/>
      <c r="S892" s="91"/>
    </row>
    <row r="893" spans="2:19" ht="15.75" thickBot="1" x14ac:dyDescent="0.3">
      <c r="B893" s="90" t="s">
        <v>1232</v>
      </c>
      <c r="C893" s="91" t="s">
        <v>1118</v>
      </c>
      <c r="D893" s="92" t="s">
        <v>64</v>
      </c>
      <c r="E893" s="92" t="s">
        <v>65</v>
      </c>
      <c r="F893" s="93">
        <v>1939512230403</v>
      </c>
      <c r="G893" s="92" t="s">
        <v>64</v>
      </c>
      <c r="H893" s="92" t="s">
        <v>64</v>
      </c>
      <c r="I893" s="92" t="s">
        <v>66</v>
      </c>
      <c r="J893" s="92" t="s">
        <v>65</v>
      </c>
      <c r="K893" s="94" t="s">
        <v>67</v>
      </c>
      <c r="L893" s="94">
        <v>0</v>
      </c>
      <c r="M893" s="94">
        <v>0</v>
      </c>
      <c r="N893" s="94">
        <v>0</v>
      </c>
      <c r="O893" s="68">
        <v>0</v>
      </c>
      <c r="P893" s="94" t="s">
        <v>1166</v>
      </c>
      <c r="Q893" s="94" t="s">
        <v>224</v>
      </c>
      <c r="R893" s="90"/>
      <c r="S893" s="91"/>
    </row>
    <row r="894" spans="2:19" ht="15.75" thickBot="1" x14ac:dyDescent="0.3">
      <c r="B894" s="90" t="s">
        <v>696</v>
      </c>
      <c r="C894" s="91" t="s">
        <v>1233</v>
      </c>
      <c r="D894" s="92" t="s">
        <v>65</v>
      </c>
      <c r="E894" s="92" t="s">
        <v>64</v>
      </c>
      <c r="F894" s="93">
        <v>1694243910110</v>
      </c>
      <c r="G894" s="92" t="s">
        <v>64</v>
      </c>
      <c r="H894" s="92" t="s">
        <v>64</v>
      </c>
      <c r="I894" s="92" t="s">
        <v>66</v>
      </c>
      <c r="J894" s="92" t="s">
        <v>65</v>
      </c>
      <c r="K894" s="94" t="s">
        <v>67</v>
      </c>
      <c r="L894" s="94">
        <v>0</v>
      </c>
      <c r="M894" s="94">
        <v>0</v>
      </c>
      <c r="N894" s="94">
        <v>0</v>
      </c>
      <c r="O894" s="68">
        <v>0</v>
      </c>
      <c r="P894" s="94" t="s">
        <v>1166</v>
      </c>
      <c r="Q894" s="94" t="s">
        <v>224</v>
      </c>
      <c r="R894" s="90"/>
      <c r="S894" s="91"/>
    </row>
    <row r="895" spans="2:19" ht="15.75" thickBot="1" x14ac:dyDescent="0.3">
      <c r="B895" s="90" t="s">
        <v>1234</v>
      </c>
      <c r="C895" s="91" t="s">
        <v>1235</v>
      </c>
      <c r="D895" s="92" t="s">
        <v>65</v>
      </c>
      <c r="E895" s="92" t="s">
        <v>64</v>
      </c>
      <c r="F895" s="93">
        <v>2528748915110</v>
      </c>
      <c r="G895" s="92" t="s">
        <v>64</v>
      </c>
      <c r="H895" s="92" t="s">
        <v>64</v>
      </c>
      <c r="I895" s="92" t="s">
        <v>66</v>
      </c>
      <c r="J895" s="92" t="s">
        <v>65</v>
      </c>
      <c r="K895" s="94" t="s">
        <v>67</v>
      </c>
      <c r="L895" s="94">
        <v>0</v>
      </c>
      <c r="M895" s="94">
        <v>0</v>
      </c>
      <c r="N895" s="94">
        <v>0</v>
      </c>
      <c r="O895" s="68">
        <v>0</v>
      </c>
      <c r="P895" s="94" t="s">
        <v>1166</v>
      </c>
      <c r="Q895" s="94" t="s">
        <v>224</v>
      </c>
      <c r="R895" s="90"/>
      <c r="S895" s="91"/>
    </row>
    <row r="896" spans="2:19" ht="15.75" thickBot="1" x14ac:dyDescent="0.3">
      <c r="B896" s="90" t="s">
        <v>1004</v>
      </c>
      <c r="C896" s="91" t="s">
        <v>1227</v>
      </c>
      <c r="D896" s="92" t="s">
        <v>64</v>
      </c>
      <c r="E896" s="92" t="s">
        <v>65</v>
      </c>
      <c r="F896" s="93">
        <v>1577843710110</v>
      </c>
      <c r="G896" s="92" t="s">
        <v>64</v>
      </c>
      <c r="H896" s="92" t="s">
        <v>64</v>
      </c>
      <c r="I896" s="92" t="s">
        <v>66</v>
      </c>
      <c r="J896" s="92" t="s">
        <v>65</v>
      </c>
      <c r="K896" s="94" t="s">
        <v>67</v>
      </c>
      <c r="L896" s="94">
        <v>0</v>
      </c>
      <c r="M896" s="94">
        <v>0</v>
      </c>
      <c r="N896" s="94">
        <v>0</v>
      </c>
      <c r="O896" s="68">
        <v>0</v>
      </c>
      <c r="P896" s="94" t="s">
        <v>1166</v>
      </c>
      <c r="Q896" s="94" t="s">
        <v>224</v>
      </c>
      <c r="R896" s="90"/>
      <c r="S896" s="91"/>
    </row>
    <row r="897" spans="2:19" ht="15.75" thickBot="1" x14ac:dyDescent="0.3">
      <c r="B897" s="90" t="s">
        <v>1236</v>
      </c>
      <c r="C897" s="91" t="s">
        <v>1237</v>
      </c>
      <c r="D897" s="92" t="s">
        <v>65</v>
      </c>
      <c r="E897" s="92" t="s">
        <v>64</v>
      </c>
      <c r="F897" s="93">
        <v>2566975311501</v>
      </c>
      <c r="G897" s="92" t="s">
        <v>64</v>
      </c>
      <c r="H897" s="92" t="s">
        <v>64</v>
      </c>
      <c r="I897" s="92" t="s">
        <v>66</v>
      </c>
      <c r="J897" s="92" t="s">
        <v>65</v>
      </c>
      <c r="K897" s="94">
        <v>0</v>
      </c>
      <c r="L897" s="94">
        <v>0</v>
      </c>
      <c r="M897" s="94">
        <v>0</v>
      </c>
      <c r="N897" s="94" t="s">
        <v>67</v>
      </c>
      <c r="O897" s="68">
        <v>0</v>
      </c>
      <c r="P897" s="94" t="s">
        <v>1166</v>
      </c>
      <c r="Q897" s="94" t="s">
        <v>224</v>
      </c>
      <c r="R897" s="90"/>
      <c r="S897" s="91"/>
    </row>
    <row r="898" spans="2:19" ht="15.75" thickBot="1" x14ac:dyDescent="0.3">
      <c r="B898" s="90" t="s">
        <v>1232</v>
      </c>
      <c r="C898" s="91" t="s">
        <v>1238</v>
      </c>
      <c r="D898" s="92" t="s">
        <v>64</v>
      </c>
      <c r="E898" s="92" t="s">
        <v>65</v>
      </c>
      <c r="F898" s="93">
        <v>227699760403</v>
      </c>
      <c r="G898" s="92" t="s">
        <v>64</v>
      </c>
      <c r="H898" s="92" t="s">
        <v>64</v>
      </c>
      <c r="I898" s="92" t="s">
        <v>66</v>
      </c>
      <c r="J898" s="92" t="s">
        <v>65</v>
      </c>
      <c r="K898" s="94">
        <v>0</v>
      </c>
      <c r="L898" s="94">
        <v>0</v>
      </c>
      <c r="M898" s="94">
        <v>0</v>
      </c>
      <c r="N898" s="94" t="s">
        <v>67</v>
      </c>
      <c r="O898" s="68">
        <v>0</v>
      </c>
      <c r="P898" s="94" t="s">
        <v>1166</v>
      </c>
      <c r="Q898" s="94" t="s">
        <v>224</v>
      </c>
      <c r="R898" s="90"/>
      <c r="S898" s="91"/>
    </row>
    <row r="899" spans="2:19" ht="15.75" thickBot="1" x14ac:dyDescent="0.3">
      <c r="B899" s="90" t="s">
        <v>1239</v>
      </c>
      <c r="C899" s="91" t="s">
        <v>1240</v>
      </c>
      <c r="D899" s="92" t="s">
        <v>65</v>
      </c>
      <c r="E899" s="92" t="s">
        <v>64</v>
      </c>
      <c r="F899" s="93">
        <v>2377339000101</v>
      </c>
      <c r="G899" s="92" t="s">
        <v>64</v>
      </c>
      <c r="H899" s="92" t="s">
        <v>64</v>
      </c>
      <c r="I899" s="92" t="s">
        <v>66</v>
      </c>
      <c r="J899" s="92" t="s">
        <v>65</v>
      </c>
      <c r="K899" s="94">
        <v>0</v>
      </c>
      <c r="L899" s="94">
        <v>0</v>
      </c>
      <c r="M899" s="94">
        <v>0</v>
      </c>
      <c r="N899" s="94" t="s">
        <v>67</v>
      </c>
      <c r="O899" s="68">
        <v>0</v>
      </c>
      <c r="P899" s="94" t="s">
        <v>1166</v>
      </c>
      <c r="Q899" s="94" t="s">
        <v>224</v>
      </c>
      <c r="R899" s="90"/>
      <c r="S899" s="91"/>
    </row>
    <row r="900" spans="2:19" ht="15.75" thickBot="1" x14ac:dyDescent="0.3">
      <c r="B900" s="90" t="s">
        <v>696</v>
      </c>
      <c r="C900" s="91" t="s">
        <v>1241</v>
      </c>
      <c r="D900" s="92" t="s">
        <v>65</v>
      </c>
      <c r="E900" s="92" t="s">
        <v>64</v>
      </c>
      <c r="F900" s="93">
        <v>2702033971011</v>
      </c>
      <c r="G900" s="92" t="s">
        <v>64</v>
      </c>
      <c r="H900" s="92" t="s">
        <v>64</v>
      </c>
      <c r="I900" s="92" t="s">
        <v>66</v>
      </c>
      <c r="J900" s="92" t="s">
        <v>65</v>
      </c>
      <c r="K900" s="94">
        <v>0</v>
      </c>
      <c r="L900" s="94">
        <v>0</v>
      </c>
      <c r="M900" s="94">
        <v>0</v>
      </c>
      <c r="N900" s="94" t="s">
        <v>67</v>
      </c>
      <c r="O900" s="68">
        <v>0</v>
      </c>
      <c r="P900" s="94" t="s">
        <v>1166</v>
      </c>
      <c r="Q900" s="94" t="s">
        <v>224</v>
      </c>
      <c r="R900" s="90"/>
      <c r="S900" s="91"/>
    </row>
    <row r="901" spans="2:19" ht="15.75" thickBot="1" x14ac:dyDescent="0.3">
      <c r="B901" s="90" t="s">
        <v>696</v>
      </c>
      <c r="C901" s="91" t="s">
        <v>1211</v>
      </c>
      <c r="D901" s="92" t="s">
        <v>65</v>
      </c>
      <c r="E901" s="92" t="s">
        <v>64</v>
      </c>
      <c r="F901" s="93">
        <v>2613806560110</v>
      </c>
      <c r="G901" s="92" t="s">
        <v>64</v>
      </c>
      <c r="H901" s="92" t="s">
        <v>64</v>
      </c>
      <c r="I901" s="92" t="s">
        <v>66</v>
      </c>
      <c r="J901" s="92" t="s">
        <v>65</v>
      </c>
      <c r="K901" s="94" t="s">
        <v>67</v>
      </c>
      <c r="L901" s="94">
        <v>0</v>
      </c>
      <c r="M901" s="94">
        <v>0</v>
      </c>
      <c r="N901" s="94">
        <v>0</v>
      </c>
      <c r="O901" s="68">
        <v>0</v>
      </c>
      <c r="P901" s="94" t="s">
        <v>1166</v>
      </c>
      <c r="Q901" s="94" t="s">
        <v>224</v>
      </c>
      <c r="R901" s="90"/>
      <c r="S901" s="91"/>
    </row>
    <row r="902" spans="2:19" ht="15.75" thickBot="1" x14ac:dyDescent="0.3">
      <c r="B902" s="90" t="s">
        <v>1242</v>
      </c>
      <c r="C902" s="91" t="s">
        <v>1211</v>
      </c>
      <c r="D902" s="92" t="s">
        <v>65</v>
      </c>
      <c r="E902" s="92" t="s">
        <v>64</v>
      </c>
      <c r="F902" s="93">
        <v>2529498700110</v>
      </c>
      <c r="G902" s="92" t="s">
        <v>64</v>
      </c>
      <c r="H902" s="92" t="s">
        <v>64</v>
      </c>
      <c r="I902" s="92" t="s">
        <v>66</v>
      </c>
      <c r="J902" s="92" t="s">
        <v>65</v>
      </c>
      <c r="K902" s="94" t="s">
        <v>67</v>
      </c>
      <c r="L902" s="94">
        <v>0</v>
      </c>
      <c r="M902" s="94">
        <v>0</v>
      </c>
      <c r="N902" s="94">
        <v>0</v>
      </c>
      <c r="O902" s="68">
        <v>0</v>
      </c>
      <c r="P902" s="94" t="s">
        <v>1166</v>
      </c>
      <c r="Q902" s="94" t="s">
        <v>224</v>
      </c>
      <c r="R902" s="90"/>
      <c r="S902" s="91"/>
    </row>
    <row r="903" spans="2:19" ht="15.75" thickBot="1" x14ac:dyDescent="0.3">
      <c r="B903" s="90" t="s">
        <v>696</v>
      </c>
      <c r="C903" s="91" t="s">
        <v>1243</v>
      </c>
      <c r="D903" s="92" t="s">
        <v>65</v>
      </c>
      <c r="E903" s="92" t="s">
        <v>64</v>
      </c>
      <c r="F903" s="93">
        <v>2537727880801</v>
      </c>
      <c r="G903" s="92" t="s">
        <v>64</v>
      </c>
      <c r="H903" s="92" t="s">
        <v>64</v>
      </c>
      <c r="I903" s="92" t="s">
        <v>66</v>
      </c>
      <c r="J903" s="92" t="s">
        <v>65</v>
      </c>
      <c r="K903" s="94" t="s">
        <v>67</v>
      </c>
      <c r="L903" s="94">
        <v>0</v>
      </c>
      <c r="M903" s="94">
        <v>0</v>
      </c>
      <c r="N903" s="94">
        <v>0</v>
      </c>
      <c r="O903" s="68">
        <v>0</v>
      </c>
      <c r="P903" s="94" t="s">
        <v>1166</v>
      </c>
      <c r="Q903" s="94" t="s">
        <v>224</v>
      </c>
      <c r="R903" s="90"/>
      <c r="S903" s="91"/>
    </row>
    <row r="904" spans="2:19" ht="15.75" thickBot="1" x14ac:dyDescent="0.3">
      <c r="B904" s="90" t="s">
        <v>762</v>
      </c>
      <c r="C904" s="91" t="s">
        <v>815</v>
      </c>
      <c r="D904" s="92" t="s">
        <v>64</v>
      </c>
      <c r="E904" s="92" t="s">
        <v>65</v>
      </c>
      <c r="F904" s="93">
        <v>2432045940110</v>
      </c>
      <c r="G904" s="92" t="s">
        <v>64</v>
      </c>
      <c r="H904" s="92" t="s">
        <v>64</v>
      </c>
      <c r="I904" s="92" t="s">
        <v>66</v>
      </c>
      <c r="J904" s="92" t="s">
        <v>65</v>
      </c>
      <c r="K904" s="94" t="s">
        <v>67</v>
      </c>
      <c r="L904" s="94">
        <v>0</v>
      </c>
      <c r="M904" s="94">
        <v>0</v>
      </c>
      <c r="N904" s="94">
        <v>0</v>
      </c>
      <c r="O904" s="68">
        <v>0</v>
      </c>
      <c r="P904" s="94" t="s">
        <v>1166</v>
      </c>
      <c r="Q904" s="94" t="s">
        <v>224</v>
      </c>
      <c r="R904" s="90"/>
      <c r="S904" s="91"/>
    </row>
    <row r="905" spans="2:19" ht="15.75" thickBot="1" x14ac:dyDescent="0.3">
      <c r="B905" s="90" t="s">
        <v>696</v>
      </c>
      <c r="C905" s="91" t="s">
        <v>1244</v>
      </c>
      <c r="D905" s="92" t="s">
        <v>65</v>
      </c>
      <c r="E905" s="92" t="s">
        <v>64</v>
      </c>
      <c r="F905" s="93">
        <v>1924518041010</v>
      </c>
      <c r="G905" s="92" t="s">
        <v>64</v>
      </c>
      <c r="H905" s="92" t="s">
        <v>64</v>
      </c>
      <c r="I905" s="92" t="s">
        <v>66</v>
      </c>
      <c r="J905" s="92" t="s">
        <v>65</v>
      </c>
      <c r="K905" s="94" t="s">
        <v>67</v>
      </c>
      <c r="L905" s="94">
        <v>0</v>
      </c>
      <c r="M905" s="94">
        <v>0</v>
      </c>
      <c r="N905" s="94">
        <v>0</v>
      </c>
      <c r="O905" s="68">
        <v>0</v>
      </c>
      <c r="P905" s="94" t="s">
        <v>1166</v>
      </c>
      <c r="Q905" s="94" t="s">
        <v>224</v>
      </c>
      <c r="R905" s="90"/>
      <c r="S905" s="91"/>
    </row>
    <row r="906" spans="2:19" ht="15.75" thickBot="1" x14ac:dyDescent="0.3">
      <c r="B906" s="90" t="s">
        <v>735</v>
      </c>
      <c r="C906" s="91" t="s">
        <v>1245</v>
      </c>
      <c r="D906" s="92" t="s">
        <v>65</v>
      </c>
      <c r="E906" s="92" t="s">
        <v>64</v>
      </c>
      <c r="F906" s="93">
        <v>1773237360101</v>
      </c>
      <c r="G906" s="92" t="s">
        <v>64</v>
      </c>
      <c r="H906" s="92" t="s">
        <v>64</v>
      </c>
      <c r="I906" s="92" t="s">
        <v>66</v>
      </c>
      <c r="J906" s="92" t="s">
        <v>65</v>
      </c>
      <c r="K906" s="94">
        <v>0</v>
      </c>
      <c r="L906" s="94">
        <v>0</v>
      </c>
      <c r="M906" s="94">
        <v>0</v>
      </c>
      <c r="N906" s="94" t="s">
        <v>67</v>
      </c>
      <c r="O906" s="68">
        <v>0</v>
      </c>
      <c r="P906" s="94" t="s">
        <v>1166</v>
      </c>
      <c r="Q906" s="94" t="s">
        <v>224</v>
      </c>
      <c r="R906" s="90"/>
      <c r="S906" s="91"/>
    </row>
    <row r="907" spans="2:19" ht="15.75" thickBot="1" x14ac:dyDescent="0.3">
      <c r="B907" s="90" t="s">
        <v>1246</v>
      </c>
      <c r="C907" s="91" t="s">
        <v>1178</v>
      </c>
      <c r="D907" s="92" t="s">
        <v>65</v>
      </c>
      <c r="E907" s="92" t="s">
        <v>64</v>
      </c>
      <c r="F907" s="93">
        <v>2537513490110</v>
      </c>
      <c r="G907" s="92" t="s">
        <v>64</v>
      </c>
      <c r="H907" s="92" t="s">
        <v>64</v>
      </c>
      <c r="I907" s="92" t="s">
        <v>66</v>
      </c>
      <c r="J907" s="92" t="s">
        <v>65</v>
      </c>
      <c r="K907" s="94" t="s">
        <v>67</v>
      </c>
      <c r="L907" s="94">
        <v>0</v>
      </c>
      <c r="M907" s="94">
        <v>0</v>
      </c>
      <c r="N907" s="94">
        <v>0</v>
      </c>
      <c r="O907" s="68">
        <v>0</v>
      </c>
      <c r="P907" s="94" t="s">
        <v>1166</v>
      </c>
      <c r="Q907" s="94" t="s">
        <v>224</v>
      </c>
      <c r="R907" s="90"/>
      <c r="S907" s="91"/>
    </row>
    <row r="908" spans="2:19" ht="15.75" thickBot="1" x14ac:dyDescent="0.3">
      <c r="B908" s="90" t="s">
        <v>290</v>
      </c>
      <c r="C908" s="91" t="s">
        <v>262</v>
      </c>
      <c r="D908" s="92" t="s">
        <v>64</v>
      </c>
      <c r="E908" s="92" t="s">
        <v>65</v>
      </c>
      <c r="F908" s="93">
        <v>2675215290110</v>
      </c>
      <c r="G908" s="92" t="s">
        <v>64</v>
      </c>
      <c r="H908" s="92" t="s">
        <v>64</v>
      </c>
      <c r="I908" s="92" t="s">
        <v>66</v>
      </c>
      <c r="J908" s="92" t="s">
        <v>65</v>
      </c>
      <c r="K908" s="94" t="s">
        <v>67</v>
      </c>
      <c r="L908" s="94">
        <v>0</v>
      </c>
      <c r="M908" s="94">
        <v>0</v>
      </c>
      <c r="N908" s="94">
        <v>0</v>
      </c>
      <c r="O908" s="68">
        <v>0</v>
      </c>
      <c r="P908" s="94" t="s">
        <v>1166</v>
      </c>
      <c r="Q908" s="94" t="s">
        <v>224</v>
      </c>
      <c r="R908" s="90"/>
      <c r="S908" s="91"/>
    </row>
    <row r="909" spans="2:19" ht="15.75" thickBot="1" x14ac:dyDescent="0.3">
      <c r="B909" s="90" t="s">
        <v>1247</v>
      </c>
      <c r="C909" s="91" t="s">
        <v>1248</v>
      </c>
      <c r="D909" s="92" t="s">
        <v>64</v>
      </c>
      <c r="E909" s="92" t="s">
        <v>65</v>
      </c>
      <c r="F909" s="93">
        <v>2428190951904</v>
      </c>
      <c r="G909" s="92" t="s">
        <v>64</v>
      </c>
      <c r="H909" s="92" t="s">
        <v>64</v>
      </c>
      <c r="I909" s="92" t="s">
        <v>66</v>
      </c>
      <c r="J909" s="92" t="s">
        <v>65</v>
      </c>
      <c r="K909" s="94">
        <v>0</v>
      </c>
      <c r="L909" s="94">
        <v>0</v>
      </c>
      <c r="M909" s="94">
        <v>0</v>
      </c>
      <c r="N909" s="94" t="s">
        <v>67</v>
      </c>
      <c r="O909" s="68">
        <v>0</v>
      </c>
      <c r="P909" s="94" t="s">
        <v>1166</v>
      </c>
      <c r="Q909" s="94" t="s">
        <v>224</v>
      </c>
      <c r="R909" s="90"/>
      <c r="S909" s="91"/>
    </row>
    <row r="910" spans="2:19" ht="15.75" thickBot="1" x14ac:dyDescent="0.3">
      <c r="B910" s="90" t="s">
        <v>1249</v>
      </c>
      <c r="C910" s="91" t="s">
        <v>1250</v>
      </c>
      <c r="D910" s="92" t="s">
        <v>65</v>
      </c>
      <c r="E910" s="92" t="s">
        <v>64</v>
      </c>
      <c r="F910" s="93">
        <v>2210468951603</v>
      </c>
      <c r="G910" s="92" t="s">
        <v>64</v>
      </c>
      <c r="H910" s="92" t="s">
        <v>64</v>
      </c>
      <c r="I910" s="92" t="s">
        <v>66</v>
      </c>
      <c r="J910" s="92" t="s">
        <v>65</v>
      </c>
      <c r="K910" s="94" t="s">
        <v>67</v>
      </c>
      <c r="L910" s="94">
        <v>0</v>
      </c>
      <c r="M910" s="94">
        <v>0</v>
      </c>
      <c r="N910" s="94">
        <v>0</v>
      </c>
      <c r="O910" s="68">
        <v>0</v>
      </c>
      <c r="P910" s="94" t="s">
        <v>1166</v>
      </c>
      <c r="Q910" s="94" t="s">
        <v>224</v>
      </c>
      <c r="R910" s="90"/>
      <c r="S910" s="91"/>
    </row>
    <row r="911" spans="2:19" ht="15.75" thickBot="1" x14ac:dyDescent="0.3">
      <c r="B911" s="90" t="s">
        <v>1251</v>
      </c>
      <c r="C911" s="91" t="s">
        <v>269</v>
      </c>
      <c r="D911" s="92" t="s">
        <v>65</v>
      </c>
      <c r="E911" s="92" t="s">
        <v>64</v>
      </c>
      <c r="F911" s="93">
        <v>1626177550101</v>
      </c>
      <c r="G911" s="92" t="s">
        <v>64</v>
      </c>
      <c r="H911" s="92" t="s">
        <v>64</v>
      </c>
      <c r="I911" s="92" t="s">
        <v>66</v>
      </c>
      <c r="J911" s="92" t="s">
        <v>65</v>
      </c>
      <c r="K911" s="94">
        <v>0</v>
      </c>
      <c r="L911" s="94">
        <v>0</v>
      </c>
      <c r="M911" s="94">
        <v>0</v>
      </c>
      <c r="N911" s="94" t="s">
        <v>67</v>
      </c>
      <c r="O911" s="68">
        <v>0</v>
      </c>
      <c r="P911" s="94" t="s">
        <v>1166</v>
      </c>
      <c r="Q911" s="94" t="s">
        <v>224</v>
      </c>
      <c r="R911" s="90"/>
      <c r="S911" s="91"/>
    </row>
    <row r="912" spans="2:19" ht="15.75" thickBot="1" x14ac:dyDescent="0.3">
      <c r="B912" s="90" t="s">
        <v>1034</v>
      </c>
      <c r="C912" s="91" t="s">
        <v>251</v>
      </c>
      <c r="D912" s="92" t="s">
        <v>64</v>
      </c>
      <c r="E912" s="92" t="s">
        <v>65</v>
      </c>
      <c r="F912" s="93">
        <v>2339156050801</v>
      </c>
      <c r="G912" s="92" t="s">
        <v>64</v>
      </c>
      <c r="H912" s="92" t="s">
        <v>64</v>
      </c>
      <c r="I912" s="92" t="s">
        <v>66</v>
      </c>
      <c r="J912" s="92" t="s">
        <v>65</v>
      </c>
      <c r="K912" s="94">
        <v>0</v>
      </c>
      <c r="L912" s="94">
        <v>0</v>
      </c>
      <c r="M912" s="94">
        <v>0</v>
      </c>
      <c r="N912" s="94" t="s">
        <v>67</v>
      </c>
      <c r="O912" s="68">
        <v>0</v>
      </c>
      <c r="P912" s="94" t="s">
        <v>1166</v>
      </c>
      <c r="Q912" s="94" t="s">
        <v>224</v>
      </c>
      <c r="R912" s="90"/>
      <c r="S912" s="91"/>
    </row>
    <row r="913" spans="2:19" ht="15.75" thickBot="1" x14ac:dyDescent="0.3">
      <c r="B913" s="90" t="s">
        <v>1252</v>
      </c>
      <c r="C913" s="91" t="s">
        <v>1244</v>
      </c>
      <c r="D913" s="92" t="s">
        <v>65</v>
      </c>
      <c r="E913" s="92" t="s">
        <v>64</v>
      </c>
      <c r="F913" s="93">
        <v>2573943542005</v>
      </c>
      <c r="G913" s="92" t="s">
        <v>64</v>
      </c>
      <c r="H913" s="92" t="s">
        <v>64</v>
      </c>
      <c r="I913" s="92" t="s">
        <v>66</v>
      </c>
      <c r="J913" s="92" t="s">
        <v>65</v>
      </c>
      <c r="K913" s="94">
        <v>0</v>
      </c>
      <c r="L913" s="94">
        <v>0</v>
      </c>
      <c r="M913" s="94">
        <v>0</v>
      </c>
      <c r="N913" s="94" t="s">
        <v>67</v>
      </c>
      <c r="O913" s="68">
        <v>0</v>
      </c>
      <c r="P913" s="94" t="s">
        <v>1166</v>
      </c>
      <c r="Q913" s="94" t="s">
        <v>224</v>
      </c>
      <c r="R913" s="90"/>
      <c r="S913" s="91"/>
    </row>
    <row r="914" spans="2:19" ht="15.75" thickBot="1" x14ac:dyDescent="0.3">
      <c r="B914" s="90" t="s">
        <v>1253</v>
      </c>
      <c r="C914" s="91" t="s">
        <v>1254</v>
      </c>
      <c r="D914" s="92" t="s">
        <v>65</v>
      </c>
      <c r="E914" s="92" t="s">
        <v>64</v>
      </c>
      <c r="F914" s="93">
        <v>1687832900601</v>
      </c>
      <c r="G914" s="92" t="s">
        <v>64</v>
      </c>
      <c r="H914" s="92" t="s">
        <v>64</v>
      </c>
      <c r="I914" s="92" t="s">
        <v>66</v>
      </c>
      <c r="J914" s="92" t="s">
        <v>65</v>
      </c>
      <c r="K914" s="94">
        <v>0</v>
      </c>
      <c r="L914" s="94">
        <v>0</v>
      </c>
      <c r="M914" s="94">
        <v>0</v>
      </c>
      <c r="N914" s="94" t="s">
        <v>67</v>
      </c>
      <c r="O914" s="68">
        <v>0</v>
      </c>
      <c r="P914" s="94" t="s">
        <v>1166</v>
      </c>
      <c r="Q914" s="94" t="s">
        <v>224</v>
      </c>
      <c r="R914" s="90"/>
      <c r="S914" s="91"/>
    </row>
    <row r="915" spans="2:19" ht="15.75" thickBot="1" x14ac:dyDescent="0.3">
      <c r="B915" s="90" t="s">
        <v>1255</v>
      </c>
      <c r="C915" s="91" t="s">
        <v>1256</v>
      </c>
      <c r="D915" s="92" t="s">
        <v>65</v>
      </c>
      <c r="E915" s="92" t="s">
        <v>64</v>
      </c>
      <c r="F915" s="93">
        <v>2378105061418</v>
      </c>
      <c r="G915" s="92" t="s">
        <v>64</v>
      </c>
      <c r="H915" s="92" t="s">
        <v>64</v>
      </c>
      <c r="I915" s="92" t="s">
        <v>66</v>
      </c>
      <c r="J915" s="92" t="s">
        <v>65</v>
      </c>
      <c r="K915" s="94">
        <v>0</v>
      </c>
      <c r="L915" s="94">
        <v>0</v>
      </c>
      <c r="M915" s="94">
        <v>0</v>
      </c>
      <c r="N915" s="94" t="s">
        <v>67</v>
      </c>
      <c r="O915" s="68">
        <v>0</v>
      </c>
      <c r="P915" s="94" t="s">
        <v>1166</v>
      </c>
      <c r="Q915" s="94" t="s">
        <v>224</v>
      </c>
      <c r="R915" s="90"/>
      <c r="S915" s="91"/>
    </row>
    <row r="916" spans="2:19" ht="15.75" thickBot="1" x14ac:dyDescent="0.3">
      <c r="B916" s="90" t="s">
        <v>254</v>
      </c>
      <c r="C916" s="91" t="s">
        <v>1257</v>
      </c>
      <c r="D916" s="92" t="s">
        <v>64</v>
      </c>
      <c r="E916" s="92" t="s">
        <v>65</v>
      </c>
      <c r="F916" s="93">
        <v>2628644360116</v>
      </c>
      <c r="G916" s="92" t="s">
        <v>64</v>
      </c>
      <c r="H916" s="92" t="s">
        <v>64</v>
      </c>
      <c r="I916" s="92" t="s">
        <v>66</v>
      </c>
      <c r="J916" s="92" t="s">
        <v>65</v>
      </c>
      <c r="K916" s="94">
        <v>0</v>
      </c>
      <c r="L916" s="94">
        <v>0</v>
      </c>
      <c r="M916" s="94">
        <v>0</v>
      </c>
      <c r="N916" s="94" t="s">
        <v>67</v>
      </c>
      <c r="O916" s="68">
        <v>0</v>
      </c>
      <c r="P916" s="94" t="s">
        <v>1166</v>
      </c>
      <c r="Q916" s="94" t="s">
        <v>224</v>
      </c>
      <c r="R916" s="90"/>
      <c r="S916" s="91"/>
    </row>
    <row r="917" spans="2:19" ht="15.75" thickBot="1" x14ac:dyDescent="0.3">
      <c r="B917" s="90" t="s">
        <v>1258</v>
      </c>
      <c r="C917" s="91" t="s">
        <v>658</v>
      </c>
      <c r="D917" s="92" t="s">
        <v>65</v>
      </c>
      <c r="E917" s="92" t="s">
        <v>64</v>
      </c>
      <c r="F917" s="93">
        <v>2940567260113</v>
      </c>
      <c r="G917" s="92" t="s">
        <v>64</v>
      </c>
      <c r="H917" s="92" t="s">
        <v>64</v>
      </c>
      <c r="I917" s="92" t="s">
        <v>66</v>
      </c>
      <c r="J917" s="92" t="s">
        <v>65</v>
      </c>
      <c r="K917" s="94">
        <v>0</v>
      </c>
      <c r="L917" s="94">
        <v>0</v>
      </c>
      <c r="M917" s="94">
        <v>0</v>
      </c>
      <c r="N917" s="94" t="s">
        <v>67</v>
      </c>
      <c r="O917" s="68">
        <v>0</v>
      </c>
      <c r="P917" s="94" t="s">
        <v>1166</v>
      </c>
      <c r="Q917" s="94" t="s">
        <v>224</v>
      </c>
      <c r="R917" s="90"/>
      <c r="S917" s="91"/>
    </row>
    <row r="918" spans="2:19" ht="15.75" thickBot="1" x14ac:dyDescent="0.3">
      <c r="B918" s="90" t="s">
        <v>1259</v>
      </c>
      <c r="C918" s="91" t="s">
        <v>1260</v>
      </c>
      <c r="D918" s="92" t="s">
        <v>65</v>
      </c>
      <c r="E918" s="92" t="s">
        <v>64</v>
      </c>
      <c r="F918" s="93">
        <v>2686774840613</v>
      </c>
      <c r="G918" s="92" t="s">
        <v>64</v>
      </c>
      <c r="H918" s="92" t="s">
        <v>64</v>
      </c>
      <c r="I918" s="92" t="s">
        <v>66</v>
      </c>
      <c r="J918" s="92" t="s">
        <v>65</v>
      </c>
      <c r="K918" s="94">
        <v>0</v>
      </c>
      <c r="L918" s="94">
        <v>0</v>
      </c>
      <c r="M918" s="94">
        <v>0</v>
      </c>
      <c r="N918" s="94" t="s">
        <v>67</v>
      </c>
      <c r="O918" s="68">
        <v>0</v>
      </c>
      <c r="P918" s="94" t="s">
        <v>1166</v>
      </c>
      <c r="Q918" s="94" t="s">
        <v>224</v>
      </c>
      <c r="R918" s="90"/>
      <c r="S918" s="91"/>
    </row>
    <row r="919" spans="2:19" ht="15.75" thickBot="1" x14ac:dyDescent="0.3">
      <c r="B919" s="90" t="s">
        <v>282</v>
      </c>
      <c r="C919" s="91" t="s">
        <v>839</v>
      </c>
      <c r="D919" s="92" t="s">
        <v>64</v>
      </c>
      <c r="E919" s="92" t="s">
        <v>65</v>
      </c>
      <c r="F919" s="93">
        <v>2517822550606</v>
      </c>
      <c r="G919" s="92" t="s">
        <v>64</v>
      </c>
      <c r="H919" s="92" t="s">
        <v>64</v>
      </c>
      <c r="I919" s="92" t="s">
        <v>66</v>
      </c>
      <c r="J919" s="92" t="s">
        <v>65</v>
      </c>
      <c r="K919" s="94">
        <v>0</v>
      </c>
      <c r="L919" s="94">
        <v>0</v>
      </c>
      <c r="M919" s="94">
        <v>0</v>
      </c>
      <c r="N919" s="94" t="s">
        <v>67</v>
      </c>
      <c r="O919" s="68">
        <v>0</v>
      </c>
      <c r="P919" s="94" t="s">
        <v>1166</v>
      </c>
      <c r="Q919" s="94" t="s">
        <v>224</v>
      </c>
      <c r="R919" s="90"/>
      <c r="S919" s="91"/>
    </row>
    <row r="920" spans="2:19" ht="15.75" thickBot="1" x14ac:dyDescent="0.3">
      <c r="B920" s="90" t="s">
        <v>1261</v>
      </c>
      <c r="C920" s="91" t="s">
        <v>1262</v>
      </c>
      <c r="D920" s="92" t="s">
        <v>64</v>
      </c>
      <c r="E920" s="92" t="s">
        <v>65</v>
      </c>
      <c r="F920" s="93">
        <v>256252190801</v>
      </c>
      <c r="G920" s="92" t="s">
        <v>64</v>
      </c>
      <c r="H920" s="92" t="s">
        <v>64</v>
      </c>
      <c r="I920" s="92" t="s">
        <v>66</v>
      </c>
      <c r="J920" s="92" t="s">
        <v>65</v>
      </c>
      <c r="K920" s="94">
        <v>0</v>
      </c>
      <c r="L920" s="94">
        <v>0</v>
      </c>
      <c r="M920" s="94">
        <v>0</v>
      </c>
      <c r="N920" s="94" t="s">
        <v>67</v>
      </c>
      <c r="O920" s="68">
        <v>0</v>
      </c>
      <c r="P920" s="94" t="s">
        <v>1166</v>
      </c>
      <c r="Q920" s="94" t="s">
        <v>224</v>
      </c>
      <c r="R920" s="90"/>
      <c r="S920" s="91"/>
    </row>
    <row r="921" spans="2:19" ht="15.75" thickBot="1" x14ac:dyDescent="0.3">
      <c r="B921" s="90" t="s">
        <v>1263</v>
      </c>
      <c r="C921" s="91" t="s">
        <v>1144</v>
      </c>
      <c r="D921" s="92" t="s">
        <v>65</v>
      </c>
      <c r="E921" s="92" t="s">
        <v>64</v>
      </c>
      <c r="F921" s="93">
        <v>2555846280101</v>
      </c>
      <c r="G921" s="92" t="s">
        <v>64</v>
      </c>
      <c r="H921" s="92" t="s">
        <v>64</v>
      </c>
      <c r="I921" s="92" t="s">
        <v>66</v>
      </c>
      <c r="J921" s="92" t="s">
        <v>65</v>
      </c>
      <c r="K921" s="94">
        <v>0</v>
      </c>
      <c r="L921" s="94">
        <v>0</v>
      </c>
      <c r="M921" s="94">
        <v>0</v>
      </c>
      <c r="N921" s="94" t="s">
        <v>67</v>
      </c>
      <c r="O921" s="68">
        <v>0</v>
      </c>
      <c r="P921" s="94" t="s">
        <v>1166</v>
      </c>
      <c r="Q921" s="94" t="s">
        <v>224</v>
      </c>
      <c r="R921" s="90"/>
      <c r="S921" s="91"/>
    </row>
    <row r="922" spans="2:19" ht="15.75" thickBot="1" x14ac:dyDescent="0.3">
      <c r="B922" s="90" t="s">
        <v>1264</v>
      </c>
      <c r="C922" s="91" t="s">
        <v>1256</v>
      </c>
      <c r="D922" s="92" t="s">
        <v>65</v>
      </c>
      <c r="E922" s="92" t="s">
        <v>64</v>
      </c>
      <c r="F922" s="93">
        <v>2339629560610</v>
      </c>
      <c r="G922" s="92" t="s">
        <v>64</v>
      </c>
      <c r="H922" s="92" t="s">
        <v>64</v>
      </c>
      <c r="I922" s="92" t="s">
        <v>66</v>
      </c>
      <c r="J922" s="92" t="s">
        <v>65</v>
      </c>
      <c r="K922" s="94">
        <v>0</v>
      </c>
      <c r="L922" s="94">
        <v>0</v>
      </c>
      <c r="M922" s="94">
        <v>0</v>
      </c>
      <c r="N922" s="94" t="s">
        <v>67</v>
      </c>
      <c r="O922" s="68">
        <v>0</v>
      </c>
      <c r="P922" s="94" t="s">
        <v>1166</v>
      </c>
      <c r="Q922" s="94" t="s">
        <v>224</v>
      </c>
      <c r="R922" s="90"/>
      <c r="S922" s="91"/>
    </row>
    <row r="923" spans="2:19" ht="15.75" thickBot="1" x14ac:dyDescent="0.3">
      <c r="B923" s="90" t="s">
        <v>1265</v>
      </c>
      <c r="C923" s="91" t="s">
        <v>265</v>
      </c>
      <c r="D923" s="92" t="s">
        <v>64</v>
      </c>
      <c r="E923" s="92" t="s">
        <v>65</v>
      </c>
      <c r="F923" s="93">
        <v>2196432290101</v>
      </c>
      <c r="G923" s="92" t="s">
        <v>64</v>
      </c>
      <c r="H923" s="92" t="s">
        <v>64</v>
      </c>
      <c r="I923" s="92" t="s">
        <v>66</v>
      </c>
      <c r="J923" s="92" t="s">
        <v>65</v>
      </c>
      <c r="K923" s="94">
        <v>0</v>
      </c>
      <c r="L923" s="94">
        <v>0</v>
      </c>
      <c r="M923" s="94">
        <v>0</v>
      </c>
      <c r="N923" s="94" t="s">
        <v>67</v>
      </c>
      <c r="O923" s="68">
        <v>0</v>
      </c>
      <c r="P923" s="94" t="s">
        <v>1166</v>
      </c>
      <c r="Q923" s="94" t="s">
        <v>224</v>
      </c>
      <c r="R923" s="90"/>
      <c r="S923" s="91"/>
    </row>
    <row r="924" spans="2:19" ht="15.75" thickBot="1" x14ac:dyDescent="0.3">
      <c r="B924" s="90" t="s">
        <v>724</v>
      </c>
      <c r="C924" s="91" t="s">
        <v>1266</v>
      </c>
      <c r="D924" s="92" t="s">
        <v>65</v>
      </c>
      <c r="E924" s="92" t="s">
        <v>64</v>
      </c>
      <c r="F924" s="93">
        <v>1968600910101</v>
      </c>
      <c r="G924" s="92" t="s">
        <v>64</v>
      </c>
      <c r="H924" s="92" t="s">
        <v>64</v>
      </c>
      <c r="I924" s="92" t="s">
        <v>66</v>
      </c>
      <c r="J924" s="92" t="s">
        <v>65</v>
      </c>
      <c r="K924" s="94">
        <v>0</v>
      </c>
      <c r="L924" s="94">
        <v>0</v>
      </c>
      <c r="M924" s="94">
        <v>0</v>
      </c>
      <c r="N924" s="94" t="s">
        <v>67</v>
      </c>
      <c r="O924" s="68">
        <v>0</v>
      </c>
      <c r="P924" s="94" t="s">
        <v>1166</v>
      </c>
      <c r="Q924" s="94" t="s">
        <v>224</v>
      </c>
      <c r="R924" s="90"/>
      <c r="S924" s="91"/>
    </row>
    <row r="925" spans="2:19" ht="15.75" thickBot="1" x14ac:dyDescent="0.3">
      <c r="B925" s="90" t="s">
        <v>1267</v>
      </c>
      <c r="C925" s="91" t="s">
        <v>269</v>
      </c>
      <c r="D925" s="92" t="s">
        <v>64</v>
      </c>
      <c r="E925" s="92" t="s">
        <v>65</v>
      </c>
      <c r="F925" s="93">
        <v>1645701951904</v>
      </c>
      <c r="G925" s="92" t="s">
        <v>64</v>
      </c>
      <c r="H925" s="92" t="s">
        <v>64</v>
      </c>
      <c r="I925" s="92" t="s">
        <v>66</v>
      </c>
      <c r="J925" s="92" t="s">
        <v>65</v>
      </c>
      <c r="K925" s="94">
        <v>0</v>
      </c>
      <c r="L925" s="94">
        <v>0</v>
      </c>
      <c r="M925" s="94">
        <v>0</v>
      </c>
      <c r="N925" s="94" t="s">
        <v>67</v>
      </c>
      <c r="O925" s="68">
        <v>0</v>
      </c>
      <c r="P925" s="94" t="s">
        <v>1166</v>
      </c>
      <c r="Q925" s="94" t="s">
        <v>224</v>
      </c>
      <c r="R925" s="90"/>
      <c r="S925" s="91"/>
    </row>
    <row r="926" spans="2:19" ht="15.75" thickBot="1" x14ac:dyDescent="0.3">
      <c r="B926" s="90" t="s">
        <v>1267</v>
      </c>
      <c r="C926" s="91" t="s">
        <v>250</v>
      </c>
      <c r="D926" s="92" t="s">
        <v>64</v>
      </c>
      <c r="E926" s="92" t="s">
        <v>65</v>
      </c>
      <c r="F926" s="93">
        <v>3488493460208</v>
      </c>
      <c r="G926" s="92" t="s">
        <v>64</v>
      </c>
      <c r="H926" s="92" t="s">
        <v>64</v>
      </c>
      <c r="I926" s="92" t="s">
        <v>66</v>
      </c>
      <c r="J926" s="92" t="s">
        <v>65</v>
      </c>
      <c r="K926" s="94">
        <v>0</v>
      </c>
      <c r="L926" s="94">
        <v>0</v>
      </c>
      <c r="M926" s="94">
        <v>0</v>
      </c>
      <c r="N926" s="94" t="s">
        <v>67</v>
      </c>
      <c r="O926" s="68">
        <v>0</v>
      </c>
      <c r="P926" s="94" t="s">
        <v>1166</v>
      </c>
      <c r="Q926" s="94" t="s">
        <v>224</v>
      </c>
      <c r="R926" s="90"/>
      <c r="S926" s="91"/>
    </row>
    <row r="927" spans="2:19" ht="15.75" thickBot="1" x14ac:dyDescent="0.3">
      <c r="B927" s="90" t="s">
        <v>1268</v>
      </c>
      <c r="C927" s="91" t="s">
        <v>262</v>
      </c>
      <c r="D927" s="92" t="s">
        <v>65</v>
      </c>
      <c r="E927" s="92" t="s">
        <v>64</v>
      </c>
      <c r="F927" s="93">
        <v>2620929130101</v>
      </c>
      <c r="G927" s="92" t="s">
        <v>64</v>
      </c>
      <c r="H927" s="92" t="s">
        <v>64</v>
      </c>
      <c r="I927" s="92" t="s">
        <v>66</v>
      </c>
      <c r="J927" s="92" t="s">
        <v>65</v>
      </c>
      <c r="K927" s="94">
        <v>0</v>
      </c>
      <c r="L927" s="94">
        <v>0</v>
      </c>
      <c r="M927" s="94">
        <v>0</v>
      </c>
      <c r="N927" s="94" t="s">
        <v>67</v>
      </c>
      <c r="O927" s="68">
        <v>0</v>
      </c>
      <c r="P927" s="94" t="s">
        <v>1166</v>
      </c>
      <c r="Q927" s="94" t="s">
        <v>224</v>
      </c>
      <c r="R927" s="90"/>
      <c r="S927" s="91"/>
    </row>
    <row r="928" spans="2:19" ht="15.75" thickBot="1" x14ac:dyDescent="0.3">
      <c r="B928" s="90" t="s">
        <v>1152</v>
      </c>
      <c r="C928" s="91" t="s">
        <v>265</v>
      </c>
      <c r="D928" s="92" t="s">
        <v>64</v>
      </c>
      <c r="E928" s="92" t="s">
        <v>65</v>
      </c>
      <c r="F928" s="93">
        <v>2620880100506</v>
      </c>
      <c r="G928" s="92" t="s">
        <v>64</v>
      </c>
      <c r="H928" s="92" t="s">
        <v>64</v>
      </c>
      <c r="I928" s="92" t="s">
        <v>66</v>
      </c>
      <c r="J928" s="92" t="s">
        <v>65</v>
      </c>
      <c r="K928" s="94">
        <v>0</v>
      </c>
      <c r="L928" s="94">
        <v>0</v>
      </c>
      <c r="M928" s="94">
        <v>0</v>
      </c>
      <c r="N928" s="94" t="s">
        <v>67</v>
      </c>
      <c r="O928" s="68">
        <v>0</v>
      </c>
      <c r="P928" s="94" t="s">
        <v>1166</v>
      </c>
      <c r="Q928" s="94" t="s">
        <v>224</v>
      </c>
      <c r="R928" s="90"/>
      <c r="S928" s="91"/>
    </row>
    <row r="929" spans="2:19" ht="15.75" thickBot="1" x14ac:dyDescent="0.3">
      <c r="B929" s="90" t="s">
        <v>1112</v>
      </c>
      <c r="C929" s="91" t="s">
        <v>1269</v>
      </c>
      <c r="D929" s="92" t="s">
        <v>65</v>
      </c>
      <c r="E929" s="92" t="s">
        <v>64</v>
      </c>
      <c r="F929" s="93">
        <v>2615018281412</v>
      </c>
      <c r="G929" s="92" t="s">
        <v>64</v>
      </c>
      <c r="H929" s="92" t="s">
        <v>64</v>
      </c>
      <c r="I929" s="92" t="s">
        <v>66</v>
      </c>
      <c r="J929" s="92" t="s">
        <v>65</v>
      </c>
      <c r="K929" s="94">
        <v>0</v>
      </c>
      <c r="L929" s="94">
        <v>0</v>
      </c>
      <c r="M929" s="94">
        <v>0</v>
      </c>
      <c r="N929" s="94" t="s">
        <v>67</v>
      </c>
      <c r="O929" s="68">
        <v>0</v>
      </c>
      <c r="P929" s="94" t="s">
        <v>1166</v>
      </c>
      <c r="Q929" s="94" t="s">
        <v>224</v>
      </c>
      <c r="R929" s="90"/>
      <c r="S929" s="91"/>
    </row>
    <row r="930" spans="2:19" ht="15.75" thickBot="1" x14ac:dyDescent="0.3">
      <c r="B930" s="90" t="s">
        <v>1270</v>
      </c>
      <c r="C930" s="91" t="s">
        <v>1271</v>
      </c>
      <c r="D930" s="92" t="s">
        <v>65</v>
      </c>
      <c r="E930" s="92" t="s">
        <v>64</v>
      </c>
      <c r="F930" s="93">
        <v>2580161670803</v>
      </c>
      <c r="G930" s="92" t="s">
        <v>64</v>
      </c>
      <c r="H930" s="92" t="s">
        <v>64</v>
      </c>
      <c r="I930" s="92" t="s">
        <v>66</v>
      </c>
      <c r="J930" s="92" t="s">
        <v>65</v>
      </c>
      <c r="K930" s="94">
        <v>0</v>
      </c>
      <c r="L930" s="94">
        <v>0</v>
      </c>
      <c r="M930" s="94">
        <v>0</v>
      </c>
      <c r="N930" s="94" t="s">
        <v>67</v>
      </c>
      <c r="O930" s="68">
        <v>0</v>
      </c>
      <c r="P930" s="94" t="s">
        <v>1166</v>
      </c>
      <c r="Q930" s="94" t="s">
        <v>224</v>
      </c>
      <c r="R930" s="90"/>
      <c r="S930" s="91"/>
    </row>
    <row r="931" spans="2:19" ht="15.75" thickBot="1" x14ac:dyDescent="0.3">
      <c r="B931" s="90" t="s">
        <v>646</v>
      </c>
      <c r="C931" s="91" t="s">
        <v>1272</v>
      </c>
      <c r="D931" s="92" t="s">
        <v>64</v>
      </c>
      <c r="E931" s="92" t="s">
        <v>65</v>
      </c>
      <c r="F931" s="93">
        <v>1779898310701</v>
      </c>
      <c r="G931" s="92" t="s">
        <v>64</v>
      </c>
      <c r="H931" s="92" t="s">
        <v>64</v>
      </c>
      <c r="I931" s="92" t="s">
        <v>66</v>
      </c>
      <c r="J931" s="92" t="s">
        <v>65</v>
      </c>
      <c r="K931" s="94">
        <v>0</v>
      </c>
      <c r="L931" s="94">
        <v>0</v>
      </c>
      <c r="M931" s="94">
        <v>0</v>
      </c>
      <c r="N931" s="94" t="s">
        <v>67</v>
      </c>
      <c r="O931" s="68">
        <v>0</v>
      </c>
      <c r="P931" s="94" t="s">
        <v>1166</v>
      </c>
      <c r="Q931" s="94" t="s">
        <v>224</v>
      </c>
      <c r="R931" s="90"/>
      <c r="S931" s="91"/>
    </row>
    <row r="932" spans="2:19" ht="15.75" thickBot="1" x14ac:dyDescent="0.3">
      <c r="B932" s="90" t="s">
        <v>1183</v>
      </c>
      <c r="C932" s="91" t="s">
        <v>1273</v>
      </c>
      <c r="D932" s="92" t="s">
        <v>65</v>
      </c>
      <c r="E932" s="92" t="s">
        <v>64</v>
      </c>
      <c r="F932" s="93">
        <v>2438157190101</v>
      </c>
      <c r="G932" s="92" t="s">
        <v>64</v>
      </c>
      <c r="H932" s="92" t="s">
        <v>64</v>
      </c>
      <c r="I932" s="92" t="s">
        <v>66</v>
      </c>
      <c r="J932" s="92" t="s">
        <v>65</v>
      </c>
      <c r="K932" s="94">
        <v>0</v>
      </c>
      <c r="L932" s="94">
        <v>0</v>
      </c>
      <c r="M932" s="94">
        <v>0</v>
      </c>
      <c r="N932" s="94" t="s">
        <v>67</v>
      </c>
      <c r="O932" s="68">
        <v>0</v>
      </c>
      <c r="P932" s="94" t="s">
        <v>1166</v>
      </c>
      <c r="Q932" s="94" t="s">
        <v>224</v>
      </c>
      <c r="R932" s="90"/>
      <c r="S932" s="91"/>
    </row>
    <row r="933" spans="2:19" ht="15.75" thickBot="1" x14ac:dyDescent="0.3">
      <c r="B933" s="90" t="s">
        <v>222</v>
      </c>
      <c r="C933" s="91" t="s">
        <v>1274</v>
      </c>
      <c r="D933" s="92" t="s">
        <v>64</v>
      </c>
      <c r="E933" s="92" t="s">
        <v>65</v>
      </c>
      <c r="F933" s="93">
        <v>1697410871001</v>
      </c>
      <c r="G933" s="92" t="s">
        <v>64</v>
      </c>
      <c r="H933" s="92" t="s">
        <v>64</v>
      </c>
      <c r="I933" s="92" t="s">
        <v>66</v>
      </c>
      <c r="J933" s="92" t="s">
        <v>65</v>
      </c>
      <c r="K933" s="94">
        <v>0</v>
      </c>
      <c r="L933" s="94">
        <v>0</v>
      </c>
      <c r="M933" s="94">
        <v>0</v>
      </c>
      <c r="N933" s="94" t="s">
        <v>67</v>
      </c>
      <c r="O933" s="68">
        <v>0</v>
      </c>
      <c r="P933" s="94" t="s">
        <v>1166</v>
      </c>
      <c r="Q933" s="94" t="s">
        <v>224</v>
      </c>
      <c r="R933" s="90"/>
      <c r="S933" s="91"/>
    </row>
    <row r="934" spans="2:19" ht="15.75" thickBot="1" x14ac:dyDescent="0.3">
      <c r="B934" s="90" t="s">
        <v>229</v>
      </c>
      <c r="C934" s="91" t="s">
        <v>1275</v>
      </c>
      <c r="D934" s="92" t="s">
        <v>64</v>
      </c>
      <c r="E934" s="92" t="s">
        <v>65</v>
      </c>
      <c r="F934" s="93">
        <v>2258709400609</v>
      </c>
      <c r="G934" s="92" t="s">
        <v>64</v>
      </c>
      <c r="H934" s="92" t="s">
        <v>64</v>
      </c>
      <c r="I934" s="92" t="s">
        <v>66</v>
      </c>
      <c r="J934" s="92" t="s">
        <v>65</v>
      </c>
      <c r="K934" s="94">
        <v>0</v>
      </c>
      <c r="L934" s="94">
        <v>0</v>
      </c>
      <c r="M934" s="94">
        <v>0</v>
      </c>
      <c r="N934" s="94" t="s">
        <v>67</v>
      </c>
      <c r="O934" s="68">
        <v>0</v>
      </c>
      <c r="P934" s="94" t="s">
        <v>1166</v>
      </c>
      <c r="Q934" s="94" t="s">
        <v>224</v>
      </c>
      <c r="R934" s="90"/>
      <c r="S934" s="91"/>
    </row>
    <row r="935" spans="2:19" ht="15.75" thickBot="1" x14ac:dyDescent="0.3">
      <c r="B935" s="90" t="s">
        <v>1276</v>
      </c>
      <c r="C935" s="91" t="s">
        <v>1277</v>
      </c>
      <c r="D935" s="92" t="s">
        <v>64</v>
      </c>
      <c r="E935" s="92" t="s">
        <v>65</v>
      </c>
      <c r="F935" s="93">
        <v>3440321590415</v>
      </c>
      <c r="G935" s="92" t="s">
        <v>64</v>
      </c>
      <c r="H935" s="92" t="s">
        <v>64</v>
      </c>
      <c r="I935" s="92" t="s">
        <v>66</v>
      </c>
      <c r="J935" s="92" t="s">
        <v>65</v>
      </c>
      <c r="K935" s="94">
        <v>0</v>
      </c>
      <c r="L935" s="94">
        <v>0</v>
      </c>
      <c r="M935" s="94">
        <v>0</v>
      </c>
      <c r="N935" s="94" t="s">
        <v>67</v>
      </c>
      <c r="O935" s="68">
        <v>0</v>
      </c>
      <c r="P935" s="94" t="s">
        <v>1166</v>
      </c>
      <c r="Q935" s="94" t="s">
        <v>224</v>
      </c>
      <c r="R935" s="90"/>
      <c r="S935" s="91"/>
    </row>
    <row r="936" spans="2:19" ht="15.75" thickBot="1" x14ac:dyDescent="0.3">
      <c r="B936" s="90" t="s">
        <v>696</v>
      </c>
      <c r="C936" s="91" t="s">
        <v>1278</v>
      </c>
      <c r="D936" s="92" t="s">
        <v>65</v>
      </c>
      <c r="E936" s="92" t="s">
        <v>64</v>
      </c>
      <c r="F936" s="93">
        <v>1631485111301</v>
      </c>
      <c r="G936" s="92" t="s">
        <v>64</v>
      </c>
      <c r="H936" s="92" t="s">
        <v>64</v>
      </c>
      <c r="I936" s="92" t="s">
        <v>66</v>
      </c>
      <c r="J936" s="92" t="s">
        <v>65</v>
      </c>
      <c r="K936" s="94">
        <v>0</v>
      </c>
      <c r="L936" s="94">
        <v>0</v>
      </c>
      <c r="M936" s="94">
        <v>0</v>
      </c>
      <c r="N936" s="94" t="s">
        <v>67</v>
      </c>
      <c r="O936" s="68">
        <v>0</v>
      </c>
      <c r="P936" s="94" t="s">
        <v>1166</v>
      </c>
      <c r="Q936" s="94" t="s">
        <v>224</v>
      </c>
      <c r="R936" s="90"/>
      <c r="S936" s="91"/>
    </row>
    <row r="937" spans="2:19" ht="15.75" thickBot="1" x14ac:dyDescent="0.3">
      <c r="B937" s="90" t="s">
        <v>657</v>
      </c>
      <c r="C937" s="91" t="s">
        <v>1118</v>
      </c>
      <c r="D937" s="92" t="s">
        <v>64</v>
      </c>
      <c r="E937" s="92" t="s">
        <v>65</v>
      </c>
      <c r="F937" s="93">
        <v>1990751152212</v>
      </c>
      <c r="G937" s="92" t="s">
        <v>64</v>
      </c>
      <c r="H937" s="92" t="s">
        <v>64</v>
      </c>
      <c r="I937" s="92" t="s">
        <v>66</v>
      </c>
      <c r="J937" s="92" t="s">
        <v>65</v>
      </c>
      <c r="K937" s="94">
        <v>0</v>
      </c>
      <c r="L937" s="94">
        <v>0</v>
      </c>
      <c r="M937" s="94">
        <v>0</v>
      </c>
      <c r="N937" s="94" t="s">
        <v>67</v>
      </c>
      <c r="O937" s="68">
        <v>0</v>
      </c>
      <c r="P937" s="94" t="s">
        <v>1166</v>
      </c>
      <c r="Q937" s="94" t="s">
        <v>224</v>
      </c>
      <c r="R937" s="90"/>
      <c r="S937" s="91"/>
    </row>
    <row r="938" spans="2:19" ht="15.75" thickBot="1" x14ac:dyDescent="0.3">
      <c r="B938" s="90" t="s">
        <v>254</v>
      </c>
      <c r="C938" s="91" t="s">
        <v>1279</v>
      </c>
      <c r="D938" s="92" t="s">
        <v>65</v>
      </c>
      <c r="E938" s="92" t="s">
        <v>64</v>
      </c>
      <c r="F938" s="93">
        <v>1906084471401</v>
      </c>
      <c r="G938" s="92" t="s">
        <v>64</v>
      </c>
      <c r="H938" s="92" t="s">
        <v>64</v>
      </c>
      <c r="I938" s="92" t="s">
        <v>66</v>
      </c>
      <c r="J938" s="92" t="s">
        <v>65</v>
      </c>
      <c r="K938" s="94">
        <v>0</v>
      </c>
      <c r="L938" s="94">
        <v>0</v>
      </c>
      <c r="M938" s="94">
        <v>0</v>
      </c>
      <c r="N938" s="94" t="s">
        <v>67</v>
      </c>
      <c r="O938" s="68">
        <v>0</v>
      </c>
      <c r="P938" s="94" t="s">
        <v>1166</v>
      </c>
      <c r="Q938" s="94" t="s">
        <v>224</v>
      </c>
      <c r="R938" s="90"/>
      <c r="S938" s="91"/>
    </row>
    <row r="939" spans="2:19" ht="15.75" thickBot="1" x14ac:dyDescent="0.3">
      <c r="B939" s="90" t="s">
        <v>1280</v>
      </c>
      <c r="C939" s="91" t="s">
        <v>836</v>
      </c>
      <c r="D939" s="92" t="s">
        <v>64</v>
      </c>
      <c r="E939" s="92" t="s">
        <v>65</v>
      </c>
      <c r="F939" s="93">
        <v>1948725481210</v>
      </c>
      <c r="G939" s="92" t="s">
        <v>64</v>
      </c>
      <c r="H939" s="92" t="s">
        <v>64</v>
      </c>
      <c r="I939" s="92" t="s">
        <v>66</v>
      </c>
      <c r="J939" s="92" t="s">
        <v>65</v>
      </c>
      <c r="K939" s="94">
        <v>0</v>
      </c>
      <c r="L939" s="94">
        <v>0</v>
      </c>
      <c r="M939" s="94">
        <v>0</v>
      </c>
      <c r="N939" s="94" t="s">
        <v>67</v>
      </c>
      <c r="O939" s="68">
        <v>0</v>
      </c>
      <c r="P939" s="94" t="s">
        <v>1166</v>
      </c>
      <c r="Q939" s="94" t="s">
        <v>224</v>
      </c>
      <c r="R939" s="90"/>
      <c r="S939" s="91"/>
    </row>
    <row r="940" spans="2:19" ht="15.75" thickBot="1" x14ac:dyDescent="0.3">
      <c r="B940" s="90" t="s">
        <v>1281</v>
      </c>
      <c r="C940" s="91" t="s">
        <v>1160</v>
      </c>
      <c r="D940" s="92" t="s">
        <v>64</v>
      </c>
      <c r="E940" s="92" t="s">
        <v>65</v>
      </c>
      <c r="F940" s="93">
        <v>2559427530402</v>
      </c>
      <c r="G940" s="92" t="s">
        <v>64</v>
      </c>
      <c r="H940" s="92" t="s">
        <v>64</v>
      </c>
      <c r="I940" s="92" t="s">
        <v>66</v>
      </c>
      <c r="J940" s="92" t="s">
        <v>65</v>
      </c>
      <c r="K940" s="94">
        <v>0</v>
      </c>
      <c r="L940" s="94">
        <v>0</v>
      </c>
      <c r="M940" s="94">
        <v>0</v>
      </c>
      <c r="N940" s="94" t="s">
        <v>67</v>
      </c>
      <c r="O940" s="68">
        <v>0</v>
      </c>
      <c r="P940" s="94" t="s">
        <v>1166</v>
      </c>
      <c r="Q940" s="94" t="s">
        <v>224</v>
      </c>
      <c r="R940" s="90"/>
      <c r="S940" s="91"/>
    </row>
    <row r="941" spans="2:19" ht="15.75" thickBot="1" x14ac:dyDescent="0.3">
      <c r="B941" s="90" t="s">
        <v>1282</v>
      </c>
      <c r="C941" s="91" t="s">
        <v>1260</v>
      </c>
      <c r="D941" s="92" t="s">
        <v>64</v>
      </c>
      <c r="E941" s="92" t="s">
        <v>65</v>
      </c>
      <c r="F941" s="93">
        <v>1848067041418</v>
      </c>
      <c r="G941" s="92" t="s">
        <v>64</v>
      </c>
      <c r="H941" s="92" t="s">
        <v>64</v>
      </c>
      <c r="I941" s="92" t="s">
        <v>66</v>
      </c>
      <c r="J941" s="92" t="s">
        <v>65</v>
      </c>
      <c r="K941" s="94">
        <v>0</v>
      </c>
      <c r="L941" s="94">
        <v>0</v>
      </c>
      <c r="M941" s="94">
        <v>0</v>
      </c>
      <c r="N941" s="94" t="s">
        <v>67</v>
      </c>
      <c r="O941" s="68">
        <v>0</v>
      </c>
      <c r="P941" s="94" t="s">
        <v>1166</v>
      </c>
      <c r="Q941" s="94" t="s">
        <v>224</v>
      </c>
      <c r="R941" s="90"/>
      <c r="S941" s="91"/>
    </row>
    <row r="942" spans="2:19" ht="15.75" thickBot="1" x14ac:dyDescent="0.3">
      <c r="B942" s="90" t="s">
        <v>1283</v>
      </c>
      <c r="C942" s="91" t="s">
        <v>1196</v>
      </c>
      <c r="D942" s="92" t="s">
        <v>65</v>
      </c>
      <c r="E942" s="92" t="s">
        <v>64</v>
      </c>
      <c r="F942" s="93">
        <v>2575431550402</v>
      </c>
      <c r="G942" s="92" t="s">
        <v>64</v>
      </c>
      <c r="H942" s="92" t="s">
        <v>64</v>
      </c>
      <c r="I942" s="92" t="s">
        <v>66</v>
      </c>
      <c r="J942" s="92" t="s">
        <v>65</v>
      </c>
      <c r="K942" s="94">
        <v>0</v>
      </c>
      <c r="L942" s="94">
        <v>0</v>
      </c>
      <c r="M942" s="94">
        <v>0</v>
      </c>
      <c r="N942" s="94" t="s">
        <v>67</v>
      </c>
      <c r="O942" s="68">
        <v>0</v>
      </c>
      <c r="P942" s="94" t="s">
        <v>1166</v>
      </c>
      <c r="Q942" s="94" t="s">
        <v>224</v>
      </c>
      <c r="R942" s="90"/>
      <c r="S942" s="91"/>
    </row>
    <row r="943" spans="2:19" ht="15.75" thickBot="1" x14ac:dyDescent="0.3">
      <c r="B943" s="90" t="s">
        <v>703</v>
      </c>
      <c r="C943" s="91" t="s">
        <v>1154</v>
      </c>
      <c r="D943" s="92" t="s">
        <v>65</v>
      </c>
      <c r="E943" s="92" t="s">
        <v>64</v>
      </c>
      <c r="F943" s="93">
        <v>2428318180920</v>
      </c>
      <c r="G943" s="92" t="s">
        <v>64</v>
      </c>
      <c r="H943" s="92" t="s">
        <v>64</v>
      </c>
      <c r="I943" s="92" t="s">
        <v>66</v>
      </c>
      <c r="J943" s="92" t="s">
        <v>65</v>
      </c>
      <c r="K943" s="94">
        <v>0</v>
      </c>
      <c r="L943" s="94">
        <v>0</v>
      </c>
      <c r="M943" s="94">
        <v>0</v>
      </c>
      <c r="N943" s="94" t="s">
        <v>67</v>
      </c>
      <c r="O943" s="68">
        <v>0</v>
      </c>
      <c r="P943" s="94" t="s">
        <v>1166</v>
      </c>
      <c r="Q943" s="94" t="s">
        <v>224</v>
      </c>
      <c r="R943" s="90"/>
      <c r="S943" s="91"/>
    </row>
    <row r="944" spans="2:19" ht="15.75" thickBot="1" x14ac:dyDescent="0.3">
      <c r="B944" s="90" t="s">
        <v>1173</v>
      </c>
      <c r="C944" s="91" t="s">
        <v>861</v>
      </c>
      <c r="D944" s="92" t="s">
        <v>65</v>
      </c>
      <c r="E944" s="92" t="s">
        <v>64</v>
      </c>
      <c r="F944" s="93">
        <v>2243453031101</v>
      </c>
      <c r="G944" s="92" t="s">
        <v>64</v>
      </c>
      <c r="H944" s="92" t="s">
        <v>64</v>
      </c>
      <c r="I944" s="92" t="s">
        <v>66</v>
      </c>
      <c r="J944" s="92" t="s">
        <v>65</v>
      </c>
      <c r="K944" s="94">
        <v>0</v>
      </c>
      <c r="L944" s="94">
        <v>0</v>
      </c>
      <c r="M944" s="94">
        <v>0</v>
      </c>
      <c r="N944" s="94" t="s">
        <v>67</v>
      </c>
      <c r="O944" s="68">
        <v>0</v>
      </c>
      <c r="P944" s="94" t="s">
        <v>1166</v>
      </c>
      <c r="Q944" s="94" t="s">
        <v>224</v>
      </c>
      <c r="R944" s="90"/>
      <c r="S944" s="91"/>
    </row>
    <row r="945" spans="2:19" ht="15.75" thickBot="1" x14ac:dyDescent="0.3">
      <c r="B945" s="90" t="s">
        <v>1284</v>
      </c>
      <c r="C945" s="91" t="s">
        <v>1285</v>
      </c>
      <c r="D945" s="92" t="s">
        <v>64</v>
      </c>
      <c r="E945" s="92" t="s">
        <v>65</v>
      </c>
      <c r="F945" s="93">
        <v>2608806472101</v>
      </c>
      <c r="G945" s="92" t="s">
        <v>64</v>
      </c>
      <c r="H945" s="92" t="s">
        <v>64</v>
      </c>
      <c r="I945" s="92" t="s">
        <v>66</v>
      </c>
      <c r="J945" s="92" t="s">
        <v>65</v>
      </c>
      <c r="K945" s="94">
        <v>0</v>
      </c>
      <c r="L945" s="94">
        <v>0</v>
      </c>
      <c r="M945" s="94">
        <v>0</v>
      </c>
      <c r="N945" s="94" t="s">
        <v>67</v>
      </c>
      <c r="O945" s="68">
        <v>0</v>
      </c>
      <c r="P945" s="94" t="s">
        <v>1166</v>
      </c>
      <c r="Q945" s="94" t="s">
        <v>224</v>
      </c>
      <c r="R945" s="90"/>
      <c r="S945" s="91"/>
    </row>
    <row r="946" spans="2:19" ht="15.75" thickBot="1" x14ac:dyDescent="0.3">
      <c r="B946" s="90" t="s">
        <v>1286</v>
      </c>
      <c r="C946" s="91" t="s">
        <v>699</v>
      </c>
      <c r="D946" s="92" t="s">
        <v>65</v>
      </c>
      <c r="E946" s="92" t="s">
        <v>64</v>
      </c>
      <c r="F946" s="93">
        <v>2511234990207</v>
      </c>
      <c r="G946" s="92" t="s">
        <v>64</v>
      </c>
      <c r="H946" s="92" t="s">
        <v>64</v>
      </c>
      <c r="I946" s="92" t="s">
        <v>66</v>
      </c>
      <c r="J946" s="92" t="s">
        <v>65</v>
      </c>
      <c r="K946" s="94">
        <v>0</v>
      </c>
      <c r="L946" s="94">
        <v>0</v>
      </c>
      <c r="M946" s="94">
        <v>0</v>
      </c>
      <c r="N946" s="94" t="s">
        <v>67</v>
      </c>
      <c r="O946" s="68">
        <v>0</v>
      </c>
      <c r="P946" s="94" t="s">
        <v>1166</v>
      </c>
      <c r="Q946" s="94" t="s">
        <v>224</v>
      </c>
      <c r="R946" s="90"/>
      <c r="S946" s="91"/>
    </row>
    <row r="947" spans="2:19" ht="15.75" thickBot="1" x14ac:dyDescent="0.3">
      <c r="B947" s="90" t="s">
        <v>696</v>
      </c>
      <c r="C947" s="91" t="s">
        <v>1287</v>
      </c>
      <c r="D947" s="92" t="s">
        <v>65</v>
      </c>
      <c r="E947" s="92" t="s">
        <v>64</v>
      </c>
      <c r="F947" s="93">
        <v>2424241390404</v>
      </c>
      <c r="G947" s="92" t="s">
        <v>64</v>
      </c>
      <c r="H947" s="92" t="s">
        <v>64</v>
      </c>
      <c r="I947" s="92" t="s">
        <v>66</v>
      </c>
      <c r="J947" s="92" t="s">
        <v>65</v>
      </c>
      <c r="K947" s="94">
        <v>0</v>
      </c>
      <c r="L947" s="94">
        <v>0</v>
      </c>
      <c r="M947" s="94">
        <v>0</v>
      </c>
      <c r="N947" s="94" t="s">
        <v>67</v>
      </c>
      <c r="O947" s="68">
        <v>0</v>
      </c>
      <c r="P947" s="94" t="s">
        <v>1166</v>
      </c>
      <c r="Q947" s="94" t="s">
        <v>224</v>
      </c>
      <c r="R947" s="90"/>
      <c r="S947" s="91"/>
    </row>
    <row r="948" spans="2:19" ht="15.75" thickBot="1" x14ac:dyDescent="0.3">
      <c r="B948" s="90" t="s">
        <v>1288</v>
      </c>
      <c r="C948" s="91" t="s">
        <v>781</v>
      </c>
      <c r="D948" s="92" t="s">
        <v>65</v>
      </c>
      <c r="E948" s="92" t="s">
        <v>64</v>
      </c>
      <c r="F948" s="93">
        <v>3496203260101</v>
      </c>
      <c r="G948" s="92" t="s">
        <v>64</v>
      </c>
      <c r="H948" s="92" t="s">
        <v>64</v>
      </c>
      <c r="I948" s="92" t="s">
        <v>66</v>
      </c>
      <c r="J948" s="92" t="s">
        <v>65</v>
      </c>
      <c r="K948" s="94">
        <v>0</v>
      </c>
      <c r="L948" s="94">
        <v>0</v>
      </c>
      <c r="M948" s="94">
        <v>0</v>
      </c>
      <c r="N948" s="94" t="s">
        <v>67</v>
      </c>
      <c r="O948" s="68">
        <v>0</v>
      </c>
      <c r="P948" s="94" t="s">
        <v>1166</v>
      </c>
      <c r="Q948" s="94" t="s">
        <v>224</v>
      </c>
      <c r="R948" s="90"/>
      <c r="S948" s="91"/>
    </row>
    <row r="949" spans="2:19" ht="15.75" thickBot="1" x14ac:dyDescent="0.3">
      <c r="B949" s="90" t="s">
        <v>1218</v>
      </c>
      <c r="C949" s="91" t="s">
        <v>1289</v>
      </c>
      <c r="D949" s="92" t="s">
        <v>65</v>
      </c>
      <c r="E949" s="92" t="s">
        <v>64</v>
      </c>
      <c r="F949" s="93">
        <v>2724790120501</v>
      </c>
      <c r="G949" s="92" t="s">
        <v>64</v>
      </c>
      <c r="H949" s="92" t="s">
        <v>64</v>
      </c>
      <c r="I949" s="92" t="s">
        <v>66</v>
      </c>
      <c r="J949" s="92" t="s">
        <v>65</v>
      </c>
      <c r="K949" s="94">
        <v>0</v>
      </c>
      <c r="L949" s="94">
        <v>0</v>
      </c>
      <c r="M949" s="94">
        <v>0</v>
      </c>
      <c r="N949" s="94" t="s">
        <v>67</v>
      </c>
      <c r="O949" s="68">
        <v>0</v>
      </c>
      <c r="P949" s="94" t="s">
        <v>1166</v>
      </c>
      <c r="Q949" s="94" t="s">
        <v>224</v>
      </c>
      <c r="R949" s="90"/>
      <c r="S949" s="91"/>
    </row>
    <row r="950" spans="2:19" ht="15.75" thickBot="1" x14ac:dyDescent="0.3">
      <c r="B950" s="90" t="s">
        <v>1290</v>
      </c>
      <c r="C950" s="91" t="s">
        <v>947</v>
      </c>
      <c r="D950" s="92" t="s">
        <v>64</v>
      </c>
      <c r="E950" s="92" t="s">
        <v>65</v>
      </c>
      <c r="F950" s="93">
        <v>2562368440110</v>
      </c>
      <c r="G950" s="92" t="s">
        <v>64</v>
      </c>
      <c r="H950" s="92" t="s">
        <v>64</v>
      </c>
      <c r="I950" s="92" t="s">
        <v>66</v>
      </c>
      <c r="J950" s="92" t="s">
        <v>65</v>
      </c>
      <c r="K950" s="94">
        <v>0</v>
      </c>
      <c r="L950" s="94">
        <v>0</v>
      </c>
      <c r="M950" s="94">
        <v>0</v>
      </c>
      <c r="N950" s="94" t="s">
        <v>67</v>
      </c>
      <c r="O950" s="68">
        <v>0</v>
      </c>
      <c r="P950" s="94" t="s">
        <v>1166</v>
      </c>
      <c r="Q950" s="94" t="s">
        <v>224</v>
      </c>
      <c r="R950" s="90"/>
      <c r="S950" s="91"/>
    </row>
    <row r="951" spans="2:19" ht="15.75" thickBot="1" x14ac:dyDescent="0.3">
      <c r="B951" s="90" t="s">
        <v>1291</v>
      </c>
      <c r="C951" s="91" t="s">
        <v>1292</v>
      </c>
      <c r="D951" s="92" t="s">
        <v>64</v>
      </c>
      <c r="E951" s="92" t="s">
        <v>65</v>
      </c>
      <c r="F951" s="93">
        <v>2233493481201</v>
      </c>
      <c r="G951" s="92" t="s">
        <v>64</v>
      </c>
      <c r="H951" s="92" t="s">
        <v>64</v>
      </c>
      <c r="I951" s="92" t="s">
        <v>66</v>
      </c>
      <c r="J951" s="92" t="s">
        <v>65</v>
      </c>
      <c r="K951" s="94">
        <v>0</v>
      </c>
      <c r="L951" s="94">
        <v>0</v>
      </c>
      <c r="M951" s="94">
        <v>0</v>
      </c>
      <c r="N951" s="94" t="s">
        <v>67</v>
      </c>
      <c r="O951" s="68">
        <v>0</v>
      </c>
      <c r="P951" s="94" t="s">
        <v>1166</v>
      </c>
      <c r="Q951" s="94" t="s">
        <v>224</v>
      </c>
      <c r="R951" s="90"/>
      <c r="S951" s="91"/>
    </row>
    <row r="952" spans="2:19" ht="15.75" thickBot="1" x14ac:dyDescent="0.3">
      <c r="B952" s="90" t="s">
        <v>1264</v>
      </c>
      <c r="C952" s="91" t="s">
        <v>1293</v>
      </c>
      <c r="D952" s="92" t="s">
        <v>65</v>
      </c>
      <c r="E952" s="92" t="s">
        <v>64</v>
      </c>
      <c r="F952" s="93">
        <v>1677675340502</v>
      </c>
      <c r="G952" s="92" t="s">
        <v>64</v>
      </c>
      <c r="H952" s="92" t="s">
        <v>64</v>
      </c>
      <c r="I952" s="92" t="s">
        <v>66</v>
      </c>
      <c r="J952" s="92" t="s">
        <v>65</v>
      </c>
      <c r="K952" s="94">
        <v>0</v>
      </c>
      <c r="L952" s="94">
        <v>0</v>
      </c>
      <c r="M952" s="94">
        <v>0</v>
      </c>
      <c r="N952" s="94" t="s">
        <v>67</v>
      </c>
      <c r="O952" s="68">
        <v>0</v>
      </c>
      <c r="P952" s="94" t="s">
        <v>1166</v>
      </c>
      <c r="Q952" s="94" t="s">
        <v>224</v>
      </c>
      <c r="R952" s="90"/>
      <c r="S952" s="91"/>
    </row>
    <row r="953" spans="2:19" ht="15.75" thickBot="1" x14ac:dyDescent="0.3">
      <c r="B953" s="90" t="s">
        <v>237</v>
      </c>
      <c r="C953" s="91" t="s">
        <v>1294</v>
      </c>
      <c r="D953" s="92" t="s">
        <v>64</v>
      </c>
      <c r="E953" s="92" t="s">
        <v>65</v>
      </c>
      <c r="F953" s="93">
        <v>2447175830601</v>
      </c>
      <c r="G953" s="92" t="s">
        <v>64</v>
      </c>
      <c r="H953" s="92" t="s">
        <v>64</v>
      </c>
      <c r="I953" s="92" t="s">
        <v>66</v>
      </c>
      <c r="J953" s="92" t="s">
        <v>65</v>
      </c>
      <c r="K953" s="94">
        <v>0</v>
      </c>
      <c r="L953" s="94">
        <v>0</v>
      </c>
      <c r="M953" s="94">
        <v>0</v>
      </c>
      <c r="N953" s="94" t="s">
        <v>67</v>
      </c>
      <c r="O953" s="68">
        <v>0</v>
      </c>
      <c r="P953" s="94" t="s">
        <v>1166</v>
      </c>
      <c r="Q953" s="94" t="s">
        <v>224</v>
      </c>
      <c r="R953" s="90"/>
      <c r="S953" s="91"/>
    </row>
    <row r="954" spans="2:19" ht="15.75" thickBot="1" x14ac:dyDescent="0.3">
      <c r="B954" s="90" t="s">
        <v>1295</v>
      </c>
      <c r="C954" s="91" t="s">
        <v>1296</v>
      </c>
      <c r="D954" s="92" t="s">
        <v>65</v>
      </c>
      <c r="E954" s="92" t="s">
        <v>64</v>
      </c>
      <c r="F954" s="93">
        <v>2271524950116</v>
      </c>
      <c r="G954" s="92" t="s">
        <v>64</v>
      </c>
      <c r="H954" s="92" t="s">
        <v>64</v>
      </c>
      <c r="I954" s="92" t="s">
        <v>66</v>
      </c>
      <c r="J954" s="92" t="s">
        <v>65</v>
      </c>
      <c r="K954" s="94">
        <v>0</v>
      </c>
      <c r="L954" s="94">
        <v>0</v>
      </c>
      <c r="M954" s="94">
        <v>0</v>
      </c>
      <c r="N954" s="94" t="s">
        <v>67</v>
      </c>
      <c r="O954" s="68">
        <v>0</v>
      </c>
      <c r="P954" s="94" t="s">
        <v>224</v>
      </c>
      <c r="Q954" s="94" t="s">
        <v>224</v>
      </c>
      <c r="R954" s="90"/>
      <c r="S954" s="91"/>
    </row>
    <row r="955" spans="2:19" ht="15.75" thickBot="1" x14ac:dyDescent="0.3">
      <c r="B955" s="90" t="s">
        <v>1297</v>
      </c>
      <c r="C955" s="91" t="s">
        <v>1298</v>
      </c>
      <c r="D955" s="92" t="s">
        <v>65</v>
      </c>
      <c r="E955" s="92" t="s">
        <v>64</v>
      </c>
      <c r="F955" s="93">
        <v>163253760412</v>
      </c>
      <c r="G955" s="92" t="s">
        <v>64</v>
      </c>
      <c r="H955" s="92" t="s">
        <v>64</v>
      </c>
      <c r="I955" s="92" t="s">
        <v>66</v>
      </c>
      <c r="J955" s="92" t="s">
        <v>65</v>
      </c>
      <c r="K955" s="94">
        <v>0</v>
      </c>
      <c r="L955" s="94">
        <v>0</v>
      </c>
      <c r="M955" s="94">
        <v>0</v>
      </c>
      <c r="N955" s="94" t="s">
        <v>67</v>
      </c>
      <c r="O955" s="68">
        <v>0</v>
      </c>
      <c r="P955" s="94" t="s">
        <v>224</v>
      </c>
      <c r="Q955" s="94" t="s">
        <v>224</v>
      </c>
      <c r="R955" s="90"/>
      <c r="S955" s="91"/>
    </row>
    <row r="956" spans="2:19" ht="15.75" thickBot="1" x14ac:dyDescent="0.3">
      <c r="B956" s="90" t="s">
        <v>1044</v>
      </c>
      <c r="C956" s="91" t="s">
        <v>1299</v>
      </c>
      <c r="D956" s="92" t="s">
        <v>65</v>
      </c>
      <c r="E956" s="92" t="s">
        <v>64</v>
      </c>
      <c r="F956" s="93">
        <v>1619979100101</v>
      </c>
      <c r="G956" s="92" t="s">
        <v>64</v>
      </c>
      <c r="H956" s="92" t="s">
        <v>64</v>
      </c>
      <c r="I956" s="92" t="s">
        <v>65</v>
      </c>
      <c r="J956" s="92" t="s">
        <v>66</v>
      </c>
      <c r="K956" s="94">
        <v>0</v>
      </c>
      <c r="L956" s="94">
        <v>0</v>
      </c>
      <c r="M956" s="94">
        <v>0</v>
      </c>
      <c r="N956" s="94" t="s">
        <v>67</v>
      </c>
      <c r="O956" s="68">
        <v>0</v>
      </c>
      <c r="P956" s="94" t="s">
        <v>224</v>
      </c>
      <c r="Q956" s="94" t="s">
        <v>224</v>
      </c>
      <c r="R956" s="90"/>
      <c r="S956" s="91"/>
    </row>
    <row r="957" spans="2:19" ht="15.75" thickBot="1" x14ac:dyDescent="0.3">
      <c r="B957" s="90" t="s">
        <v>1300</v>
      </c>
      <c r="C957" s="91" t="s">
        <v>1301</v>
      </c>
      <c r="D957" s="92" t="s">
        <v>65</v>
      </c>
      <c r="E957" s="92" t="s">
        <v>64</v>
      </c>
      <c r="F957" s="93">
        <v>2658399710101</v>
      </c>
      <c r="G957" s="92" t="s">
        <v>64</v>
      </c>
      <c r="H957" s="92" t="s">
        <v>64</v>
      </c>
      <c r="I957" s="92" t="s">
        <v>65</v>
      </c>
      <c r="J957" s="92" t="s">
        <v>66</v>
      </c>
      <c r="K957" s="94">
        <v>0</v>
      </c>
      <c r="L957" s="94">
        <v>0</v>
      </c>
      <c r="M957" s="94">
        <v>0</v>
      </c>
      <c r="N957" s="94" t="s">
        <v>67</v>
      </c>
      <c r="O957" s="68">
        <v>0</v>
      </c>
      <c r="P957" s="94" t="s">
        <v>224</v>
      </c>
      <c r="Q957" s="94" t="s">
        <v>224</v>
      </c>
      <c r="R957" s="90"/>
      <c r="S957" s="91"/>
    </row>
    <row r="958" spans="2:19" ht="15.75" thickBot="1" x14ac:dyDescent="0.3">
      <c r="B958" s="90" t="s">
        <v>1302</v>
      </c>
      <c r="C958" s="91" t="s">
        <v>1303</v>
      </c>
      <c r="D958" s="92" t="s">
        <v>65</v>
      </c>
      <c r="E958" s="92" t="s">
        <v>64</v>
      </c>
      <c r="F958" s="93">
        <v>2412036190502</v>
      </c>
      <c r="G958" s="92" t="s">
        <v>64</v>
      </c>
      <c r="H958" s="92" t="s">
        <v>64</v>
      </c>
      <c r="I958" s="92" t="s">
        <v>66</v>
      </c>
      <c r="J958" s="92" t="s">
        <v>65</v>
      </c>
      <c r="K958" s="94">
        <v>0</v>
      </c>
      <c r="L958" s="94">
        <v>0</v>
      </c>
      <c r="M958" s="94">
        <v>0</v>
      </c>
      <c r="N958" s="94" t="s">
        <v>67</v>
      </c>
      <c r="O958" s="68">
        <v>0</v>
      </c>
      <c r="P958" s="94" t="s">
        <v>224</v>
      </c>
      <c r="Q958" s="94" t="s">
        <v>224</v>
      </c>
      <c r="R958" s="90"/>
      <c r="S958" s="91"/>
    </row>
    <row r="959" spans="2:19" ht="15.75" thickBot="1" x14ac:dyDescent="0.3">
      <c r="B959" s="90" t="s">
        <v>1304</v>
      </c>
      <c r="C959" s="91" t="s">
        <v>1305</v>
      </c>
      <c r="D959" s="92" t="s">
        <v>65</v>
      </c>
      <c r="E959" s="92" t="s">
        <v>64</v>
      </c>
      <c r="F959" s="93">
        <v>16902586610101</v>
      </c>
      <c r="G959" s="92" t="s">
        <v>64</v>
      </c>
      <c r="H959" s="92" t="s">
        <v>64</v>
      </c>
      <c r="I959" s="92" t="s">
        <v>66</v>
      </c>
      <c r="J959" s="92" t="s">
        <v>65</v>
      </c>
      <c r="K959" s="94">
        <v>0</v>
      </c>
      <c r="L959" s="94">
        <v>0</v>
      </c>
      <c r="M959" s="94">
        <v>0</v>
      </c>
      <c r="N959" s="94" t="s">
        <v>67</v>
      </c>
      <c r="O959" s="68">
        <v>0</v>
      </c>
      <c r="P959" s="94" t="s">
        <v>224</v>
      </c>
      <c r="Q959" s="94" t="s">
        <v>224</v>
      </c>
      <c r="R959" s="90"/>
      <c r="S959" s="91"/>
    </row>
    <row r="960" spans="2:19" ht="15.75" thickBot="1" x14ac:dyDescent="0.3">
      <c r="B960" s="90" t="s">
        <v>696</v>
      </c>
      <c r="C960" s="91" t="s">
        <v>1306</v>
      </c>
      <c r="D960" s="92" t="s">
        <v>65</v>
      </c>
      <c r="E960" s="92" t="s">
        <v>64</v>
      </c>
      <c r="F960" s="93">
        <v>2407525620101</v>
      </c>
      <c r="G960" s="92" t="s">
        <v>64</v>
      </c>
      <c r="H960" s="92" t="s">
        <v>64</v>
      </c>
      <c r="I960" s="92" t="s">
        <v>66</v>
      </c>
      <c r="J960" s="92" t="s">
        <v>65</v>
      </c>
      <c r="K960" s="94">
        <v>0</v>
      </c>
      <c r="L960" s="94">
        <v>0</v>
      </c>
      <c r="M960" s="94">
        <v>0</v>
      </c>
      <c r="N960" s="94" t="s">
        <v>67</v>
      </c>
      <c r="O960" s="68">
        <v>0</v>
      </c>
      <c r="P960" s="94" t="s">
        <v>224</v>
      </c>
      <c r="Q960" s="94" t="s">
        <v>224</v>
      </c>
      <c r="R960" s="90"/>
      <c r="S960" s="91"/>
    </row>
    <row r="961" spans="2:19" ht="15.75" thickBot="1" x14ac:dyDescent="0.3">
      <c r="B961" s="90" t="s">
        <v>1307</v>
      </c>
      <c r="C961" s="91" t="s">
        <v>684</v>
      </c>
      <c r="D961" s="92" t="s">
        <v>65</v>
      </c>
      <c r="E961" s="92" t="s">
        <v>64</v>
      </c>
      <c r="F961" s="93">
        <v>2414795920101</v>
      </c>
      <c r="G961" s="92" t="s">
        <v>64</v>
      </c>
      <c r="H961" s="92" t="s">
        <v>64</v>
      </c>
      <c r="I961" s="92" t="s">
        <v>66</v>
      </c>
      <c r="J961" s="92" t="s">
        <v>65</v>
      </c>
      <c r="K961" s="94">
        <v>0</v>
      </c>
      <c r="L961" s="94">
        <v>0</v>
      </c>
      <c r="M961" s="94">
        <v>0</v>
      </c>
      <c r="N961" s="94" t="s">
        <v>67</v>
      </c>
      <c r="O961" s="68">
        <v>0</v>
      </c>
      <c r="P961" s="94" t="s">
        <v>224</v>
      </c>
      <c r="Q961" s="94" t="s">
        <v>224</v>
      </c>
      <c r="R961" s="90"/>
      <c r="S961" s="91"/>
    </row>
    <row r="962" spans="2:19" ht="15.75" thickBot="1" x14ac:dyDescent="0.3">
      <c r="B962" s="90" t="s">
        <v>1044</v>
      </c>
      <c r="C962" s="91" t="s">
        <v>918</v>
      </c>
      <c r="D962" s="92" t="s">
        <v>65</v>
      </c>
      <c r="E962" s="92" t="s">
        <v>64</v>
      </c>
      <c r="F962" s="93">
        <v>2427243880101</v>
      </c>
      <c r="G962" s="92" t="s">
        <v>64</v>
      </c>
      <c r="H962" s="92" t="s">
        <v>64</v>
      </c>
      <c r="I962" s="92" t="s">
        <v>66</v>
      </c>
      <c r="J962" s="92" t="s">
        <v>65</v>
      </c>
      <c r="K962" s="94">
        <v>0</v>
      </c>
      <c r="L962" s="94">
        <v>0</v>
      </c>
      <c r="M962" s="94">
        <v>0</v>
      </c>
      <c r="N962" s="94" t="s">
        <v>67</v>
      </c>
      <c r="O962" s="68">
        <v>0</v>
      </c>
      <c r="P962" s="94" t="s">
        <v>224</v>
      </c>
      <c r="Q962" s="94" t="s">
        <v>224</v>
      </c>
      <c r="R962" s="90"/>
      <c r="S962" s="91"/>
    </row>
    <row r="963" spans="2:19" ht="15.75" thickBot="1" x14ac:dyDescent="0.3">
      <c r="B963" s="90" t="s">
        <v>653</v>
      </c>
      <c r="C963" s="91" t="s">
        <v>1198</v>
      </c>
      <c r="D963" s="92" t="s">
        <v>65</v>
      </c>
      <c r="E963" s="92" t="s">
        <v>64</v>
      </c>
      <c r="F963" s="93">
        <v>1700171250101</v>
      </c>
      <c r="G963" s="92" t="s">
        <v>64</v>
      </c>
      <c r="H963" s="92" t="s">
        <v>64</v>
      </c>
      <c r="I963" s="92" t="s">
        <v>65</v>
      </c>
      <c r="J963" s="92" t="s">
        <v>66</v>
      </c>
      <c r="K963" s="94">
        <v>0</v>
      </c>
      <c r="L963" s="94">
        <v>0</v>
      </c>
      <c r="M963" s="94">
        <v>0</v>
      </c>
      <c r="N963" s="94" t="s">
        <v>67</v>
      </c>
      <c r="O963" s="68">
        <v>0</v>
      </c>
      <c r="P963" s="94" t="s">
        <v>224</v>
      </c>
      <c r="Q963" s="94" t="s">
        <v>224</v>
      </c>
      <c r="R963" s="90"/>
      <c r="S963" s="91"/>
    </row>
    <row r="964" spans="2:19" ht="15.75" thickBot="1" x14ac:dyDescent="0.3">
      <c r="B964" s="90" t="s">
        <v>1308</v>
      </c>
      <c r="C964" s="91" t="s">
        <v>1309</v>
      </c>
      <c r="D964" s="92" t="s">
        <v>65</v>
      </c>
      <c r="E964" s="92" t="s">
        <v>64</v>
      </c>
      <c r="F964" s="93">
        <v>2432820520101</v>
      </c>
      <c r="G964" s="92" t="s">
        <v>64</v>
      </c>
      <c r="H964" s="92" t="s">
        <v>64</v>
      </c>
      <c r="I964" s="92" t="s">
        <v>66</v>
      </c>
      <c r="J964" s="92" t="s">
        <v>65</v>
      </c>
      <c r="K964" s="94">
        <v>0</v>
      </c>
      <c r="L964" s="94">
        <v>0</v>
      </c>
      <c r="M964" s="94">
        <v>0</v>
      </c>
      <c r="N964" s="94" t="s">
        <v>67</v>
      </c>
      <c r="O964" s="68">
        <v>0</v>
      </c>
      <c r="P964" s="94" t="s">
        <v>224</v>
      </c>
      <c r="Q964" s="94" t="s">
        <v>224</v>
      </c>
      <c r="R964" s="90"/>
      <c r="S964" s="91"/>
    </row>
    <row r="965" spans="2:19" ht="15.75" thickBot="1" x14ac:dyDescent="0.3">
      <c r="B965" s="90" t="s">
        <v>1308</v>
      </c>
      <c r="C965" s="91" t="s">
        <v>890</v>
      </c>
      <c r="D965" s="92" t="s">
        <v>65</v>
      </c>
      <c r="E965" s="92" t="s">
        <v>64</v>
      </c>
      <c r="F965" s="93">
        <v>2354864340608</v>
      </c>
      <c r="G965" s="92" t="s">
        <v>64</v>
      </c>
      <c r="H965" s="92" t="s">
        <v>64</v>
      </c>
      <c r="I965" s="92" t="s">
        <v>66</v>
      </c>
      <c r="J965" s="92" t="s">
        <v>65</v>
      </c>
      <c r="K965" s="94">
        <v>0</v>
      </c>
      <c r="L965" s="94">
        <v>0</v>
      </c>
      <c r="M965" s="94">
        <v>0</v>
      </c>
      <c r="N965" s="94" t="s">
        <v>67</v>
      </c>
      <c r="O965" s="68">
        <v>0</v>
      </c>
      <c r="P965" s="94" t="s">
        <v>224</v>
      </c>
      <c r="Q965" s="94" t="s">
        <v>224</v>
      </c>
      <c r="R965" s="90"/>
      <c r="S965" s="91"/>
    </row>
    <row r="966" spans="2:19" ht="15.75" thickBot="1" x14ac:dyDescent="0.3">
      <c r="B966" s="90" t="s">
        <v>769</v>
      </c>
      <c r="C966" s="91" t="s">
        <v>1310</v>
      </c>
      <c r="D966" s="92" t="s">
        <v>65</v>
      </c>
      <c r="E966" s="92" t="s">
        <v>64</v>
      </c>
      <c r="F966" s="93">
        <v>2351120700108</v>
      </c>
      <c r="G966" s="92" t="s">
        <v>64</v>
      </c>
      <c r="H966" s="92" t="s">
        <v>64</v>
      </c>
      <c r="I966" s="92" t="s">
        <v>65</v>
      </c>
      <c r="J966" s="92" t="s">
        <v>66</v>
      </c>
      <c r="K966" s="94">
        <v>0</v>
      </c>
      <c r="L966" s="94">
        <v>0</v>
      </c>
      <c r="M966" s="94">
        <v>0</v>
      </c>
      <c r="N966" s="94" t="s">
        <v>67</v>
      </c>
      <c r="O966" s="68">
        <v>0</v>
      </c>
      <c r="P966" s="94" t="s">
        <v>224</v>
      </c>
      <c r="Q966" s="94" t="s">
        <v>224</v>
      </c>
      <c r="R966" s="90"/>
      <c r="S966" s="91"/>
    </row>
    <row r="967" spans="2:19" ht="15.75" thickBot="1" x14ac:dyDescent="0.3">
      <c r="B967" s="90" t="s">
        <v>696</v>
      </c>
      <c r="C967" s="91" t="s">
        <v>1311</v>
      </c>
      <c r="D967" s="92" t="s">
        <v>65</v>
      </c>
      <c r="E967" s="92" t="s">
        <v>64</v>
      </c>
      <c r="F967" s="93">
        <v>2434600070101</v>
      </c>
      <c r="G967" s="92" t="s">
        <v>64</v>
      </c>
      <c r="H967" s="92" t="s">
        <v>64</v>
      </c>
      <c r="I967" s="92" t="s">
        <v>66</v>
      </c>
      <c r="J967" s="92" t="s">
        <v>65</v>
      </c>
      <c r="K967" s="94">
        <v>0</v>
      </c>
      <c r="L967" s="94">
        <v>0</v>
      </c>
      <c r="M967" s="94">
        <v>0</v>
      </c>
      <c r="N967" s="94" t="s">
        <v>67</v>
      </c>
      <c r="O967" s="68">
        <v>0</v>
      </c>
      <c r="P967" s="94" t="s">
        <v>224</v>
      </c>
      <c r="Q967" s="94" t="s">
        <v>224</v>
      </c>
      <c r="R967" s="90"/>
      <c r="S967" s="91"/>
    </row>
    <row r="968" spans="2:19" ht="15.75" thickBot="1" x14ac:dyDescent="0.3">
      <c r="B968" s="90" t="s">
        <v>1302</v>
      </c>
      <c r="C968" s="91" t="s">
        <v>1312</v>
      </c>
      <c r="D968" s="92" t="s">
        <v>65</v>
      </c>
      <c r="E968" s="92" t="s">
        <v>64</v>
      </c>
      <c r="F968" s="93">
        <v>2354964240602</v>
      </c>
      <c r="G968" s="92" t="s">
        <v>64</v>
      </c>
      <c r="H968" s="92" t="s">
        <v>64</v>
      </c>
      <c r="I968" s="92" t="s">
        <v>66</v>
      </c>
      <c r="J968" s="92" t="s">
        <v>65</v>
      </c>
      <c r="K968" s="94">
        <v>0</v>
      </c>
      <c r="L968" s="94">
        <v>0</v>
      </c>
      <c r="M968" s="94">
        <v>0</v>
      </c>
      <c r="N968" s="94" t="s">
        <v>67</v>
      </c>
      <c r="O968" s="68">
        <v>0</v>
      </c>
      <c r="P968" s="94" t="s">
        <v>224</v>
      </c>
      <c r="Q968" s="94" t="s">
        <v>224</v>
      </c>
      <c r="R968" s="90"/>
      <c r="S968" s="91"/>
    </row>
    <row r="969" spans="2:19" ht="15.75" thickBot="1" x14ac:dyDescent="0.3">
      <c r="B969" s="90" t="s">
        <v>957</v>
      </c>
      <c r="C969" s="91" t="s">
        <v>846</v>
      </c>
      <c r="D969" s="92" t="s">
        <v>65</v>
      </c>
      <c r="E969" s="92" t="s">
        <v>64</v>
      </c>
      <c r="F969" s="93">
        <v>2499097150101</v>
      </c>
      <c r="G969" s="92" t="s">
        <v>64</v>
      </c>
      <c r="H969" s="92" t="s">
        <v>64</v>
      </c>
      <c r="I969" s="92" t="s">
        <v>65</v>
      </c>
      <c r="J969" s="92" t="s">
        <v>66</v>
      </c>
      <c r="K969" s="94">
        <v>0</v>
      </c>
      <c r="L969" s="94">
        <v>0</v>
      </c>
      <c r="M969" s="94">
        <v>0</v>
      </c>
      <c r="N969" s="94" t="s">
        <v>67</v>
      </c>
      <c r="O969" s="68">
        <v>0</v>
      </c>
      <c r="P969" s="94" t="s">
        <v>224</v>
      </c>
      <c r="Q969" s="94" t="s">
        <v>224</v>
      </c>
      <c r="R969" s="90"/>
      <c r="S969" s="91"/>
    </row>
    <row r="970" spans="2:19" ht="15.75" thickBot="1" x14ac:dyDescent="0.3">
      <c r="B970" s="90" t="s">
        <v>1313</v>
      </c>
      <c r="C970" s="91" t="s">
        <v>1314</v>
      </c>
      <c r="D970" s="92" t="s">
        <v>65</v>
      </c>
      <c r="E970" s="92" t="s">
        <v>64</v>
      </c>
      <c r="F970" s="93">
        <v>1601307680101</v>
      </c>
      <c r="G970" s="92" t="s">
        <v>64</v>
      </c>
      <c r="H970" s="92" t="s">
        <v>64</v>
      </c>
      <c r="I970" s="92" t="s">
        <v>65</v>
      </c>
      <c r="J970" s="92" t="s">
        <v>66</v>
      </c>
      <c r="K970" s="94">
        <v>0</v>
      </c>
      <c r="L970" s="94">
        <v>0</v>
      </c>
      <c r="M970" s="94">
        <v>0</v>
      </c>
      <c r="N970" s="94" t="s">
        <v>67</v>
      </c>
      <c r="O970" s="68">
        <v>0</v>
      </c>
      <c r="P970" s="94" t="s">
        <v>224</v>
      </c>
      <c r="Q970" s="94" t="s">
        <v>224</v>
      </c>
      <c r="R970" s="90"/>
      <c r="S970" s="91"/>
    </row>
    <row r="971" spans="2:19" ht="15.75" thickBot="1" x14ac:dyDescent="0.3">
      <c r="B971" s="90" t="s">
        <v>696</v>
      </c>
      <c r="C971" s="91" t="s">
        <v>1303</v>
      </c>
      <c r="D971" s="92" t="s">
        <v>65</v>
      </c>
      <c r="E971" s="92" t="s">
        <v>64</v>
      </c>
      <c r="F971" s="93">
        <v>1657766680101</v>
      </c>
      <c r="G971" s="92" t="s">
        <v>64</v>
      </c>
      <c r="H971" s="92" t="s">
        <v>64</v>
      </c>
      <c r="I971" s="92" t="s">
        <v>66</v>
      </c>
      <c r="J971" s="92" t="s">
        <v>65</v>
      </c>
      <c r="K971" s="94">
        <v>0</v>
      </c>
      <c r="L971" s="94">
        <v>0</v>
      </c>
      <c r="M971" s="94">
        <v>0</v>
      </c>
      <c r="N971" s="94" t="s">
        <v>67</v>
      </c>
      <c r="O971" s="68">
        <v>0</v>
      </c>
      <c r="P971" s="94" t="s">
        <v>224</v>
      </c>
      <c r="Q971" s="94" t="s">
        <v>224</v>
      </c>
      <c r="R971" s="90"/>
      <c r="S971" s="91"/>
    </row>
    <row r="972" spans="2:19" ht="15.75" thickBot="1" x14ac:dyDescent="0.3">
      <c r="B972" s="90" t="s">
        <v>723</v>
      </c>
      <c r="C972" s="91" t="s">
        <v>946</v>
      </c>
      <c r="D972" s="92" t="s">
        <v>65</v>
      </c>
      <c r="E972" s="92" t="s">
        <v>64</v>
      </c>
      <c r="F972" s="93">
        <v>16966644490101</v>
      </c>
      <c r="G972" s="92" t="s">
        <v>64</v>
      </c>
      <c r="H972" s="92" t="s">
        <v>64</v>
      </c>
      <c r="I972" s="92" t="s">
        <v>66</v>
      </c>
      <c r="J972" s="92" t="s">
        <v>65</v>
      </c>
      <c r="K972" s="94">
        <v>0</v>
      </c>
      <c r="L972" s="94">
        <v>0</v>
      </c>
      <c r="M972" s="94">
        <v>0</v>
      </c>
      <c r="N972" s="94" t="s">
        <v>67</v>
      </c>
      <c r="O972" s="68">
        <v>0</v>
      </c>
      <c r="P972" s="94" t="s">
        <v>224</v>
      </c>
      <c r="Q972" s="94" t="s">
        <v>224</v>
      </c>
      <c r="R972" s="90"/>
      <c r="S972" s="91"/>
    </row>
    <row r="973" spans="2:19" ht="15.75" thickBot="1" x14ac:dyDescent="0.3">
      <c r="B973" s="90" t="s">
        <v>703</v>
      </c>
      <c r="C973" s="91" t="s">
        <v>1157</v>
      </c>
      <c r="D973" s="92" t="s">
        <v>65</v>
      </c>
      <c r="E973" s="92" t="s">
        <v>64</v>
      </c>
      <c r="F973" s="93">
        <v>2337610632217</v>
      </c>
      <c r="G973" s="92" t="s">
        <v>64</v>
      </c>
      <c r="H973" s="92" t="s">
        <v>64</v>
      </c>
      <c r="I973" s="92" t="s">
        <v>66</v>
      </c>
      <c r="J973" s="92" t="s">
        <v>65</v>
      </c>
      <c r="K973" s="94">
        <v>0</v>
      </c>
      <c r="L973" s="94">
        <v>0</v>
      </c>
      <c r="M973" s="94">
        <v>0</v>
      </c>
      <c r="N973" s="94" t="s">
        <v>67</v>
      </c>
      <c r="O973" s="68">
        <v>0</v>
      </c>
      <c r="P973" s="94" t="s">
        <v>224</v>
      </c>
      <c r="Q973" s="94" t="s">
        <v>224</v>
      </c>
      <c r="R973" s="90"/>
      <c r="S973" s="91"/>
    </row>
    <row r="974" spans="2:19" ht="15.75" thickBot="1" x14ac:dyDescent="0.3">
      <c r="B974" s="90" t="s">
        <v>696</v>
      </c>
      <c r="C974" s="91" t="s">
        <v>1118</v>
      </c>
      <c r="D974" s="92" t="s">
        <v>65</v>
      </c>
      <c r="E974" s="92" t="s">
        <v>64</v>
      </c>
      <c r="F974" s="93">
        <v>2928889110101</v>
      </c>
      <c r="G974" s="92" t="s">
        <v>64</v>
      </c>
      <c r="H974" s="92" t="s">
        <v>64</v>
      </c>
      <c r="I974" s="92" t="s">
        <v>65</v>
      </c>
      <c r="J974" s="92" t="s">
        <v>66</v>
      </c>
      <c r="K974" s="94">
        <v>0</v>
      </c>
      <c r="L974" s="94">
        <v>0</v>
      </c>
      <c r="M974" s="94">
        <v>0</v>
      </c>
      <c r="N974" s="94" t="s">
        <v>67</v>
      </c>
      <c r="O974" s="68">
        <v>0</v>
      </c>
      <c r="P974" s="94" t="s">
        <v>224</v>
      </c>
      <c r="Q974" s="94" t="s">
        <v>224</v>
      </c>
      <c r="R974" s="90"/>
      <c r="S974" s="91"/>
    </row>
    <row r="975" spans="2:19" ht="15.75" thickBot="1" x14ac:dyDescent="0.3">
      <c r="B975" s="90" t="s">
        <v>692</v>
      </c>
      <c r="C975" s="91" t="s">
        <v>226</v>
      </c>
      <c r="D975" s="92" t="s">
        <v>65</v>
      </c>
      <c r="E975" s="92" t="s">
        <v>64</v>
      </c>
      <c r="F975" s="93">
        <v>2536167170101</v>
      </c>
      <c r="G975" s="92" t="s">
        <v>64</v>
      </c>
      <c r="H975" s="92" t="s">
        <v>64</v>
      </c>
      <c r="I975" s="92" t="s">
        <v>65</v>
      </c>
      <c r="J975" s="92" t="s">
        <v>66</v>
      </c>
      <c r="K975" s="94">
        <v>0</v>
      </c>
      <c r="L975" s="94">
        <v>0</v>
      </c>
      <c r="M975" s="94">
        <v>0</v>
      </c>
      <c r="N975" s="94" t="s">
        <v>67</v>
      </c>
      <c r="O975" s="68">
        <v>0</v>
      </c>
      <c r="P975" s="94" t="s">
        <v>224</v>
      </c>
      <c r="Q975" s="94" t="s">
        <v>224</v>
      </c>
      <c r="R975" s="90"/>
      <c r="S975" s="91"/>
    </row>
    <row r="976" spans="2:19" ht="15.75" thickBot="1" x14ac:dyDescent="0.3">
      <c r="B976" s="90" t="s">
        <v>856</v>
      </c>
      <c r="C976" s="91" t="s">
        <v>273</v>
      </c>
      <c r="D976" s="92" t="s">
        <v>65</v>
      </c>
      <c r="E976" s="92" t="s">
        <v>64</v>
      </c>
      <c r="F976" s="93">
        <v>2981203130101</v>
      </c>
      <c r="G976" s="92" t="s">
        <v>64</v>
      </c>
      <c r="H976" s="92" t="s">
        <v>64</v>
      </c>
      <c r="I976" s="92" t="s">
        <v>66</v>
      </c>
      <c r="J976" s="92" t="s">
        <v>65</v>
      </c>
      <c r="K976" s="94">
        <v>0</v>
      </c>
      <c r="L976" s="94">
        <v>0</v>
      </c>
      <c r="M976" s="94">
        <v>0</v>
      </c>
      <c r="N976" s="94" t="s">
        <v>67</v>
      </c>
      <c r="O976" s="68">
        <v>0</v>
      </c>
      <c r="P976" s="94" t="s">
        <v>224</v>
      </c>
      <c r="Q976" s="94" t="s">
        <v>224</v>
      </c>
      <c r="R976" s="90"/>
      <c r="S976" s="91"/>
    </row>
    <row r="977" spans="2:19" ht="15.75" thickBot="1" x14ac:dyDescent="0.3">
      <c r="B977" s="90" t="s">
        <v>1315</v>
      </c>
      <c r="C977" s="91" t="s">
        <v>1316</v>
      </c>
      <c r="D977" s="92" t="s">
        <v>65</v>
      </c>
      <c r="E977" s="92" t="s">
        <v>64</v>
      </c>
      <c r="F977" s="93">
        <v>173409750161</v>
      </c>
      <c r="G977" s="92" t="s">
        <v>64</v>
      </c>
      <c r="H977" s="92" t="s">
        <v>64</v>
      </c>
      <c r="I977" s="92" t="s">
        <v>65</v>
      </c>
      <c r="J977" s="92" t="s">
        <v>66</v>
      </c>
      <c r="K977" s="94">
        <v>0</v>
      </c>
      <c r="L977" s="94">
        <v>0</v>
      </c>
      <c r="M977" s="94">
        <v>0</v>
      </c>
      <c r="N977" s="94" t="s">
        <v>67</v>
      </c>
      <c r="O977" s="68">
        <v>0</v>
      </c>
      <c r="P977" s="94" t="s">
        <v>224</v>
      </c>
      <c r="Q977" s="94" t="s">
        <v>224</v>
      </c>
      <c r="R977" s="90"/>
      <c r="S977" s="91"/>
    </row>
    <row r="978" spans="2:19" ht="15.75" thickBot="1" x14ac:dyDescent="0.3">
      <c r="B978" s="90" t="s">
        <v>696</v>
      </c>
      <c r="C978" s="91" t="s">
        <v>1198</v>
      </c>
      <c r="D978" s="92" t="s">
        <v>65</v>
      </c>
      <c r="E978" s="92" t="s">
        <v>64</v>
      </c>
      <c r="F978" s="93">
        <v>1585560110101</v>
      </c>
      <c r="G978" s="92" t="s">
        <v>64</v>
      </c>
      <c r="H978" s="92" t="s">
        <v>64</v>
      </c>
      <c r="I978" s="92" t="s">
        <v>65</v>
      </c>
      <c r="J978" s="92" t="s">
        <v>66</v>
      </c>
      <c r="K978" s="94">
        <v>0</v>
      </c>
      <c r="L978" s="94">
        <v>0</v>
      </c>
      <c r="M978" s="94">
        <v>0</v>
      </c>
      <c r="N978" s="94" t="s">
        <v>67</v>
      </c>
      <c r="O978" s="68">
        <v>0</v>
      </c>
      <c r="P978" s="94" t="s">
        <v>224</v>
      </c>
      <c r="Q978" s="94" t="s">
        <v>224</v>
      </c>
      <c r="R978" s="90"/>
      <c r="S978" s="91"/>
    </row>
    <row r="979" spans="2:19" ht="15.75" thickBot="1" x14ac:dyDescent="0.3">
      <c r="B979" s="90" t="s">
        <v>1317</v>
      </c>
      <c r="C979" s="91" t="s">
        <v>1306</v>
      </c>
      <c r="D979" s="92" t="s">
        <v>65</v>
      </c>
      <c r="E979" s="92" t="s">
        <v>64</v>
      </c>
      <c r="F979" s="93">
        <v>2187625260101</v>
      </c>
      <c r="G979" s="92" t="s">
        <v>64</v>
      </c>
      <c r="H979" s="92" t="s">
        <v>64</v>
      </c>
      <c r="I979" s="92" t="s">
        <v>65</v>
      </c>
      <c r="J979" s="92" t="s">
        <v>66</v>
      </c>
      <c r="K979" s="94">
        <v>0</v>
      </c>
      <c r="L979" s="94">
        <v>0</v>
      </c>
      <c r="M979" s="94">
        <v>0</v>
      </c>
      <c r="N979" s="94" t="s">
        <v>67</v>
      </c>
      <c r="O979" s="68">
        <v>0</v>
      </c>
      <c r="P979" s="94" t="s">
        <v>224</v>
      </c>
      <c r="Q979" s="94" t="s">
        <v>224</v>
      </c>
      <c r="R979" s="90"/>
      <c r="S979" s="91"/>
    </row>
    <row r="980" spans="2:19" ht="15.75" thickBot="1" x14ac:dyDescent="0.3">
      <c r="B980" s="90" t="s">
        <v>1318</v>
      </c>
      <c r="C980" s="91" t="s">
        <v>1319</v>
      </c>
      <c r="D980" s="92" t="s">
        <v>65</v>
      </c>
      <c r="E980" s="92" t="s">
        <v>64</v>
      </c>
      <c r="F980" s="93">
        <v>2624674880101</v>
      </c>
      <c r="G980" s="92" t="s">
        <v>64</v>
      </c>
      <c r="H980" s="92" t="s">
        <v>64</v>
      </c>
      <c r="I980" s="92" t="s">
        <v>66</v>
      </c>
      <c r="J980" s="92" t="s">
        <v>65</v>
      </c>
      <c r="K980" s="94">
        <v>0</v>
      </c>
      <c r="L980" s="94">
        <v>0</v>
      </c>
      <c r="M980" s="94">
        <v>0</v>
      </c>
      <c r="N980" s="94" t="s">
        <v>67</v>
      </c>
      <c r="O980" s="68">
        <v>0</v>
      </c>
      <c r="P980" s="94" t="s">
        <v>224</v>
      </c>
      <c r="Q980" s="94" t="s">
        <v>224</v>
      </c>
      <c r="R980" s="90"/>
      <c r="S980" s="91"/>
    </row>
    <row r="981" spans="2:19" ht="15.75" thickBot="1" x14ac:dyDescent="0.3">
      <c r="B981" s="90" t="s">
        <v>696</v>
      </c>
      <c r="C981" s="91" t="s">
        <v>1320</v>
      </c>
      <c r="D981" s="92" t="s">
        <v>65</v>
      </c>
      <c r="E981" s="92" t="s">
        <v>64</v>
      </c>
      <c r="F981" s="93">
        <v>2654754630101</v>
      </c>
      <c r="G981" s="92" t="s">
        <v>64</v>
      </c>
      <c r="H981" s="92" t="s">
        <v>64</v>
      </c>
      <c r="I981" s="92" t="s">
        <v>65</v>
      </c>
      <c r="J981" s="92" t="s">
        <v>66</v>
      </c>
      <c r="K981" s="94">
        <v>0</v>
      </c>
      <c r="L981" s="94">
        <v>0</v>
      </c>
      <c r="M981" s="94">
        <v>0</v>
      </c>
      <c r="N981" s="94" t="s">
        <v>67</v>
      </c>
      <c r="O981" s="68">
        <v>0</v>
      </c>
      <c r="P981" s="94" t="s">
        <v>224</v>
      </c>
      <c r="Q981" s="94" t="s">
        <v>224</v>
      </c>
      <c r="R981" s="90"/>
      <c r="S981" s="91"/>
    </row>
    <row r="982" spans="2:19" ht="15.75" thickBot="1" x14ac:dyDescent="0.3">
      <c r="B982" s="90" t="s">
        <v>724</v>
      </c>
      <c r="C982" s="91" t="s">
        <v>1032</v>
      </c>
      <c r="D982" s="92" t="s">
        <v>65</v>
      </c>
      <c r="E982" s="92" t="s">
        <v>64</v>
      </c>
      <c r="F982" s="93">
        <v>1575131080101</v>
      </c>
      <c r="G982" s="92" t="s">
        <v>64</v>
      </c>
      <c r="H982" s="92" t="s">
        <v>64</v>
      </c>
      <c r="I982" s="92" t="s">
        <v>65</v>
      </c>
      <c r="J982" s="92" t="s">
        <v>66</v>
      </c>
      <c r="K982" s="94">
        <v>0</v>
      </c>
      <c r="L982" s="94">
        <v>0</v>
      </c>
      <c r="M982" s="94">
        <v>0</v>
      </c>
      <c r="N982" s="94" t="s">
        <v>67</v>
      </c>
      <c r="O982" s="68">
        <v>0</v>
      </c>
      <c r="P982" s="94" t="s">
        <v>224</v>
      </c>
      <c r="Q982" s="94" t="s">
        <v>224</v>
      </c>
      <c r="R982" s="90"/>
      <c r="S982" s="91"/>
    </row>
    <row r="983" spans="2:19" ht="15.75" thickBot="1" x14ac:dyDescent="0.3">
      <c r="B983" s="90" t="s">
        <v>1321</v>
      </c>
      <c r="C983" s="91" t="s">
        <v>1322</v>
      </c>
      <c r="D983" s="92" t="s">
        <v>65</v>
      </c>
      <c r="E983" s="92" t="s">
        <v>64</v>
      </c>
      <c r="F983" s="93">
        <v>2230808101006</v>
      </c>
      <c r="G983" s="92" t="s">
        <v>64</v>
      </c>
      <c r="H983" s="92" t="s">
        <v>64</v>
      </c>
      <c r="I983" s="92" t="s">
        <v>66</v>
      </c>
      <c r="J983" s="92" t="s">
        <v>65</v>
      </c>
      <c r="K983" s="94">
        <v>0</v>
      </c>
      <c r="L983" s="94">
        <v>0</v>
      </c>
      <c r="M983" s="94">
        <v>0</v>
      </c>
      <c r="N983" s="94" t="s">
        <v>67</v>
      </c>
      <c r="O983" s="68">
        <v>0</v>
      </c>
      <c r="P983" s="94" t="s">
        <v>224</v>
      </c>
      <c r="Q983" s="94" t="s">
        <v>224</v>
      </c>
      <c r="R983" s="90"/>
      <c r="S983" s="91"/>
    </row>
    <row r="984" spans="2:19" ht="15.75" thickBot="1" x14ac:dyDescent="0.3">
      <c r="B984" s="90" t="s">
        <v>825</v>
      </c>
      <c r="C984" s="91" t="s">
        <v>1147</v>
      </c>
      <c r="D984" s="92" t="s">
        <v>65</v>
      </c>
      <c r="E984" s="92" t="s">
        <v>64</v>
      </c>
      <c r="F984" s="93">
        <v>1903269900101</v>
      </c>
      <c r="G984" s="92" t="s">
        <v>64</v>
      </c>
      <c r="H984" s="92" t="s">
        <v>64</v>
      </c>
      <c r="I984" s="92" t="s">
        <v>65</v>
      </c>
      <c r="J984" s="92" t="s">
        <v>66</v>
      </c>
      <c r="K984" s="94">
        <v>0</v>
      </c>
      <c r="L984" s="94">
        <v>0</v>
      </c>
      <c r="M984" s="94">
        <v>0</v>
      </c>
      <c r="N984" s="94" t="s">
        <v>67</v>
      </c>
      <c r="O984" s="68">
        <v>0</v>
      </c>
      <c r="P984" s="94" t="s">
        <v>224</v>
      </c>
      <c r="Q984" s="94" t="s">
        <v>224</v>
      </c>
      <c r="R984" s="90"/>
      <c r="S984" s="91"/>
    </row>
    <row r="985" spans="2:19" ht="15.75" thickBot="1" x14ac:dyDescent="0.3">
      <c r="B985" s="90" t="s">
        <v>1323</v>
      </c>
      <c r="C985" s="91" t="s">
        <v>1043</v>
      </c>
      <c r="D985" s="92" t="s">
        <v>65</v>
      </c>
      <c r="E985" s="92" t="s">
        <v>64</v>
      </c>
      <c r="F985" s="93">
        <v>1583002381904</v>
      </c>
      <c r="G985" s="92" t="s">
        <v>64</v>
      </c>
      <c r="H985" s="92" t="s">
        <v>64</v>
      </c>
      <c r="I985" s="92" t="s">
        <v>66</v>
      </c>
      <c r="J985" s="92" t="s">
        <v>65</v>
      </c>
      <c r="K985" s="94">
        <v>0</v>
      </c>
      <c r="L985" s="94">
        <v>0</v>
      </c>
      <c r="M985" s="94">
        <v>0</v>
      </c>
      <c r="N985" s="94" t="s">
        <v>67</v>
      </c>
      <c r="O985" s="68">
        <v>0</v>
      </c>
      <c r="P985" s="94" t="s">
        <v>224</v>
      </c>
      <c r="Q985" s="94" t="s">
        <v>224</v>
      </c>
      <c r="R985" s="90"/>
      <c r="S985" s="91"/>
    </row>
    <row r="986" spans="2:19" ht="15.75" thickBot="1" x14ac:dyDescent="0.3">
      <c r="B986" s="90" t="s">
        <v>860</v>
      </c>
      <c r="C986" s="91" t="s">
        <v>1324</v>
      </c>
      <c r="D986" s="92" t="s">
        <v>65</v>
      </c>
      <c r="E986" s="92" t="s">
        <v>64</v>
      </c>
      <c r="F986" s="93">
        <v>1719365151201</v>
      </c>
      <c r="G986" s="92" t="s">
        <v>64</v>
      </c>
      <c r="H986" s="92" t="s">
        <v>64</v>
      </c>
      <c r="I986" s="92" t="s">
        <v>65</v>
      </c>
      <c r="J986" s="92" t="s">
        <v>66</v>
      </c>
      <c r="K986" s="94">
        <v>0</v>
      </c>
      <c r="L986" s="94">
        <v>0</v>
      </c>
      <c r="M986" s="94">
        <v>0</v>
      </c>
      <c r="N986" s="94" t="s">
        <v>67</v>
      </c>
      <c r="O986" s="68">
        <v>0</v>
      </c>
      <c r="P986" s="94" t="s">
        <v>224</v>
      </c>
      <c r="Q986" s="94" t="s">
        <v>224</v>
      </c>
      <c r="R986" s="90"/>
      <c r="S986" s="91"/>
    </row>
    <row r="987" spans="2:19" ht="15.75" thickBot="1" x14ac:dyDescent="0.3">
      <c r="B987" s="90" t="s">
        <v>696</v>
      </c>
      <c r="C987" s="91" t="s">
        <v>1299</v>
      </c>
      <c r="D987" s="92" t="s">
        <v>65</v>
      </c>
      <c r="E987" s="92" t="s">
        <v>64</v>
      </c>
      <c r="F987" s="93">
        <v>1928853400101</v>
      </c>
      <c r="G987" s="92" t="s">
        <v>64</v>
      </c>
      <c r="H987" s="92" t="s">
        <v>64</v>
      </c>
      <c r="I987" s="92" t="s">
        <v>66</v>
      </c>
      <c r="J987" s="92" t="s">
        <v>65</v>
      </c>
      <c r="K987" s="94">
        <v>0</v>
      </c>
      <c r="L987" s="94">
        <v>0</v>
      </c>
      <c r="M987" s="94">
        <v>0</v>
      </c>
      <c r="N987" s="94" t="s">
        <v>67</v>
      </c>
      <c r="O987" s="68">
        <v>0</v>
      </c>
      <c r="P987" s="94" t="s">
        <v>224</v>
      </c>
      <c r="Q987" s="94" t="s">
        <v>224</v>
      </c>
      <c r="R987" s="90"/>
      <c r="S987" s="91"/>
    </row>
    <row r="988" spans="2:19" ht="15.75" thickBot="1" x14ac:dyDescent="0.3">
      <c r="B988" s="90" t="s">
        <v>1283</v>
      </c>
      <c r="C988" s="91" t="s">
        <v>262</v>
      </c>
      <c r="D988" s="92" t="s">
        <v>65</v>
      </c>
      <c r="E988" s="92" t="s">
        <v>64</v>
      </c>
      <c r="F988" s="93">
        <v>2386910120613</v>
      </c>
      <c r="G988" s="92" t="s">
        <v>64</v>
      </c>
      <c r="H988" s="92" t="s">
        <v>64</v>
      </c>
      <c r="I988" s="92" t="s">
        <v>66</v>
      </c>
      <c r="J988" s="92" t="s">
        <v>65</v>
      </c>
      <c r="K988" s="94">
        <v>0</v>
      </c>
      <c r="L988" s="94">
        <v>0</v>
      </c>
      <c r="M988" s="94">
        <v>0</v>
      </c>
      <c r="N988" s="94" t="s">
        <v>67</v>
      </c>
      <c r="O988" s="68">
        <v>0</v>
      </c>
      <c r="P988" s="94" t="s">
        <v>224</v>
      </c>
      <c r="Q988" s="94" t="s">
        <v>224</v>
      </c>
      <c r="R988" s="90"/>
      <c r="S988" s="91"/>
    </row>
    <row r="989" spans="2:19" ht="15.75" thickBot="1" x14ac:dyDescent="0.3">
      <c r="B989" s="90" t="s">
        <v>970</v>
      </c>
      <c r="C989" s="91" t="s">
        <v>1325</v>
      </c>
      <c r="D989" s="92" t="s">
        <v>65</v>
      </c>
      <c r="E989" s="92" t="s">
        <v>64</v>
      </c>
      <c r="F989" s="93">
        <v>1697562460101</v>
      </c>
      <c r="G989" s="92" t="s">
        <v>64</v>
      </c>
      <c r="H989" s="92" t="s">
        <v>64</v>
      </c>
      <c r="I989" s="92" t="s">
        <v>65</v>
      </c>
      <c r="J989" s="92" t="s">
        <v>66</v>
      </c>
      <c r="K989" s="94">
        <v>0</v>
      </c>
      <c r="L989" s="94">
        <v>0</v>
      </c>
      <c r="M989" s="94">
        <v>0</v>
      </c>
      <c r="N989" s="94" t="s">
        <v>67</v>
      </c>
      <c r="O989" s="68">
        <v>0</v>
      </c>
      <c r="P989" s="94" t="s">
        <v>224</v>
      </c>
      <c r="Q989" s="94" t="s">
        <v>224</v>
      </c>
      <c r="R989" s="90"/>
      <c r="S989" s="91"/>
    </row>
    <row r="990" spans="2:19" ht="15.75" thickBot="1" x14ac:dyDescent="0.3">
      <c r="B990" s="90" t="s">
        <v>1326</v>
      </c>
      <c r="C990" s="91" t="s">
        <v>1144</v>
      </c>
      <c r="D990" s="92" t="s">
        <v>65</v>
      </c>
      <c r="E990" s="92" t="s">
        <v>64</v>
      </c>
      <c r="F990" s="93">
        <v>1586861790101</v>
      </c>
      <c r="G990" s="92" t="s">
        <v>64</v>
      </c>
      <c r="H990" s="92" t="s">
        <v>64</v>
      </c>
      <c r="I990" s="92" t="s">
        <v>65</v>
      </c>
      <c r="J990" s="92" t="s">
        <v>66</v>
      </c>
      <c r="K990" s="94">
        <v>0</v>
      </c>
      <c r="L990" s="94">
        <v>0</v>
      </c>
      <c r="M990" s="94">
        <v>0</v>
      </c>
      <c r="N990" s="94" t="s">
        <v>67</v>
      </c>
      <c r="O990" s="68">
        <v>0</v>
      </c>
      <c r="P990" s="94" t="s">
        <v>224</v>
      </c>
      <c r="Q990" s="94" t="s">
        <v>224</v>
      </c>
      <c r="R990" s="90"/>
      <c r="S990" s="91"/>
    </row>
    <row r="991" spans="2:19" ht="15.75" thickBot="1" x14ac:dyDescent="0.3">
      <c r="B991" s="90" t="s">
        <v>731</v>
      </c>
      <c r="C991" s="91" t="s">
        <v>1327</v>
      </c>
      <c r="D991" s="92" t="s">
        <v>65</v>
      </c>
      <c r="E991" s="92" t="s">
        <v>64</v>
      </c>
      <c r="F991" s="93">
        <v>2397469020101</v>
      </c>
      <c r="G991" s="92" t="s">
        <v>64</v>
      </c>
      <c r="H991" s="92" t="s">
        <v>64</v>
      </c>
      <c r="I991" s="92" t="s">
        <v>66</v>
      </c>
      <c r="J991" s="92" t="s">
        <v>65</v>
      </c>
      <c r="K991" s="94">
        <v>0</v>
      </c>
      <c r="L991" s="94">
        <v>0</v>
      </c>
      <c r="M991" s="94">
        <v>0</v>
      </c>
      <c r="N991" s="94" t="s">
        <v>67</v>
      </c>
      <c r="O991" s="68">
        <v>0</v>
      </c>
      <c r="P991" s="94" t="s">
        <v>224</v>
      </c>
      <c r="Q991" s="94" t="s">
        <v>224</v>
      </c>
      <c r="R991" s="90"/>
      <c r="S991" s="91"/>
    </row>
    <row r="992" spans="2:19" ht="15.75" thickBot="1" x14ac:dyDescent="0.3">
      <c r="B992" s="90" t="s">
        <v>1183</v>
      </c>
      <c r="C992" s="91" t="s">
        <v>251</v>
      </c>
      <c r="D992" s="92" t="s">
        <v>65</v>
      </c>
      <c r="E992" s="92" t="s">
        <v>64</v>
      </c>
      <c r="F992" s="93">
        <v>1670094190101</v>
      </c>
      <c r="G992" s="92" t="s">
        <v>64</v>
      </c>
      <c r="H992" s="92" t="s">
        <v>64</v>
      </c>
      <c r="I992" s="92" t="s">
        <v>66</v>
      </c>
      <c r="J992" s="92" t="s">
        <v>65</v>
      </c>
      <c r="K992" s="94">
        <v>0</v>
      </c>
      <c r="L992" s="94">
        <v>0</v>
      </c>
      <c r="M992" s="94">
        <v>0</v>
      </c>
      <c r="N992" s="94" t="s">
        <v>67</v>
      </c>
      <c r="O992" s="68">
        <v>0</v>
      </c>
      <c r="P992" s="94" t="s">
        <v>224</v>
      </c>
      <c r="Q992" s="94" t="s">
        <v>224</v>
      </c>
      <c r="R992" s="90"/>
      <c r="S992" s="91"/>
    </row>
    <row r="993" spans="2:19" ht="15.75" thickBot="1" x14ac:dyDescent="0.3">
      <c r="B993" s="90" t="s">
        <v>1328</v>
      </c>
      <c r="C993" s="91" t="s">
        <v>264</v>
      </c>
      <c r="D993" s="92" t="s">
        <v>65</v>
      </c>
      <c r="E993" s="92" t="s">
        <v>64</v>
      </c>
      <c r="F993" s="93">
        <v>2368342901202</v>
      </c>
      <c r="G993" s="92" t="s">
        <v>64</v>
      </c>
      <c r="H993" s="92" t="s">
        <v>64</v>
      </c>
      <c r="I993" s="92" t="s">
        <v>65</v>
      </c>
      <c r="J993" s="92" t="s">
        <v>66</v>
      </c>
      <c r="K993" s="94">
        <v>0</v>
      </c>
      <c r="L993" s="94">
        <v>0</v>
      </c>
      <c r="M993" s="94">
        <v>0</v>
      </c>
      <c r="N993" s="94" t="s">
        <v>67</v>
      </c>
      <c r="O993" s="68">
        <v>0</v>
      </c>
      <c r="P993" s="94" t="s">
        <v>224</v>
      </c>
      <c r="Q993" s="94" t="s">
        <v>224</v>
      </c>
      <c r="R993" s="90"/>
      <c r="S993" s="91"/>
    </row>
    <row r="994" spans="2:19" ht="15.75" thickBot="1" x14ac:dyDescent="0.3">
      <c r="B994" s="90" t="s">
        <v>1329</v>
      </c>
      <c r="C994" s="91" t="s">
        <v>1165</v>
      </c>
      <c r="D994" s="92" t="s">
        <v>65</v>
      </c>
      <c r="E994" s="92" t="s">
        <v>64</v>
      </c>
      <c r="F994" s="93">
        <v>1610872052101</v>
      </c>
      <c r="G994" s="92" t="s">
        <v>64</v>
      </c>
      <c r="H994" s="92" t="s">
        <v>64</v>
      </c>
      <c r="I994" s="92" t="s">
        <v>66</v>
      </c>
      <c r="J994" s="92" t="s">
        <v>65</v>
      </c>
      <c r="K994" s="94">
        <v>0</v>
      </c>
      <c r="L994" s="94">
        <v>0</v>
      </c>
      <c r="M994" s="94">
        <v>0</v>
      </c>
      <c r="N994" s="94" t="s">
        <v>67</v>
      </c>
      <c r="O994" s="68">
        <v>0</v>
      </c>
      <c r="P994" s="94" t="s">
        <v>224</v>
      </c>
      <c r="Q994" s="94" t="s">
        <v>224</v>
      </c>
      <c r="R994" s="90"/>
      <c r="S994" s="91"/>
    </row>
    <row r="995" spans="2:19" ht="15.75" thickBot="1" x14ac:dyDescent="0.3">
      <c r="B995" s="90" t="s">
        <v>663</v>
      </c>
      <c r="C995" s="91" t="s">
        <v>1330</v>
      </c>
      <c r="D995" s="92" t="s">
        <v>65</v>
      </c>
      <c r="E995" s="92" t="s">
        <v>64</v>
      </c>
      <c r="F995" s="93">
        <v>2337123050101</v>
      </c>
      <c r="G995" s="92" t="s">
        <v>64</v>
      </c>
      <c r="H995" s="92" t="s">
        <v>64</v>
      </c>
      <c r="I995" s="92" t="s">
        <v>65</v>
      </c>
      <c r="J995" s="92" t="s">
        <v>66</v>
      </c>
      <c r="K995" s="94">
        <v>0</v>
      </c>
      <c r="L995" s="94">
        <v>0</v>
      </c>
      <c r="M995" s="94">
        <v>0</v>
      </c>
      <c r="N995" s="94" t="s">
        <v>67</v>
      </c>
      <c r="O995" s="68">
        <v>0</v>
      </c>
      <c r="P995" s="94" t="s">
        <v>224</v>
      </c>
      <c r="Q995" s="94" t="s">
        <v>224</v>
      </c>
      <c r="R995" s="90"/>
      <c r="S995" s="91"/>
    </row>
    <row r="996" spans="2:19" ht="15.75" thickBot="1" x14ac:dyDescent="0.3">
      <c r="B996" s="90" t="s">
        <v>1331</v>
      </c>
      <c r="C996" s="91" t="s">
        <v>865</v>
      </c>
      <c r="D996" s="92" t="s">
        <v>65</v>
      </c>
      <c r="E996" s="92" t="s">
        <v>64</v>
      </c>
      <c r="F996" s="93">
        <v>2176409150101</v>
      </c>
      <c r="G996" s="92" t="s">
        <v>64</v>
      </c>
      <c r="H996" s="92" t="s">
        <v>64</v>
      </c>
      <c r="I996" s="92" t="s">
        <v>65</v>
      </c>
      <c r="J996" s="92" t="s">
        <v>66</v>
      </c>
      <c r="K996" s="94">
        <v>0</v>
      </c>
      <c r="L996" s="94">
        <v>0</v>
      </c>
      <c r="M996" s="94">
        <v>0</v>
      </c>
      <c r="N996" s="94" t="s">
        <v>67</v>
      </c>
      <c r="O996" s="68">
        <v>0</v>
      </c>
      <c r="P996" s="94" t="s">
        <v>224</v>
      </c>
      <c r="Q996" s="94" t="s">
        <v>224</v>
      </c>
      <c r="R996" s="90"/>
      <c r="S996" s="91"/>
    </row>
    <row r="997" spans="2:19" ht="15.75" thickBot="1" x14ac:dyDescent="0.3">
      <c r="B997" s="90" t="s">
        <v>1332</v>
      </c>
      <c r="C997" s="91" t="s">
        <v>1333</v>
      </c>
      <c r="D997" s="92" t="s">
        <v>65</v>
      </c>
      <c r="E997" s="92" t="s">
        <v>64</v>
      </c>
      <c r="F997" s="93">
        <v>1857970240207</v>
      </c>
      <c r="G997" s="92" t="s">
        <v>64</v>
      </c>
      <c r="H997" s="92" t="s">
        <v>64</v>
      </c>
      <c r="I997" s="92" t="s">
        <v>65</v>
      </c>
      <c r="J997" s="92" t="s">
        <v>66</v>
      </c>
      <c r="K997" s="94">
        <v>0</v>
      </c>
      <c r="L997" s="94">
        <v>0</v>
      </c>
      <c r="M997" s="94">
        <v>0</v>
      </c>
      <c r="N997" s="94" t="s">
        <v>67</v>
      </c>
      <c r="O997" s="68">
        <v>0</v>
      </c>
      <c r="P997" s="94" t="s">
        <v>224</v>
      </c>
      <c r="Q997" s="94" t="s">
        <v>224</v>
      </c>
      <c r="R997" s="90"/>
      <c r="S997" s="91"/>
    </row>
    <row r="998" spans="2:19" ht="15.75" thickBot="1" x14ac:dyDescent="0.3">
      <c r="B998" s="90" t="s">
        <v>1334</v>
      </c>
      <c r="C998" s="91" t="s">
        <v>1021</v>
      </c>
      <c r="D998" s="92" t="s">
        <v>65</v>
      </c>
      <c r="E998" s="92" t="s">
        <v>64</v>
      </c>
      <c r="F998" s="93">
        <v>1951991709101</v>
      </c>
      <c r="G998" s="92" t="s">
        <v>64</v>
      </c>
      <c r="H998" s="92" t="s">
        <v>64</v>
      </c>
      <c r="I998" s="92" t="s">
        <v>65</v>
      </c>
      <c r="J998" s="92" t="s">
        <v>66</v>
      </c>
      <c r="K998" s="94">
        <v>0</v>
      </c>
      <c r="L998" s="94">
        <v>0</v>
      </c>
      <c r="M998" s="94">
        <v>0</v>
      </c>
      <c r="N998" s="94" t="s">
        <v>67</v>
      </c>
      <c r="O998" s="68">
        <v>0</v>
      </c>
      <c r="P998" s="94" t="s">
        <v>224</v>
      </c>
      <c r="Q998" s="94" t="s">
        <v>224</v>
      </c>
      <c r="R998" s="90"/>
      <c r="S998" s="91"/>
    </row>
    <row r="999" spans="2:19" ht="15.75" thickBot="1" x14ac:dyDescent="0.3">
      <c r="B999" s="90" t="s">
        <v>731</v>
      </c>
      <c r="C999" s="91" t="s">
        <v>1335</v>
      </c>
      <c r="D999" s="92" t="s">
        <v>65</v>
      </c>
      <c r="E999" s="92" t="s">
        <v>64</v>
      </c>
      <c r="F999" s="93">
        <v>1652648370101</v>
      </c>
      <c r="G999" s="92" t="s">
        <v>64</v>
      </c>
      <c r="H999" s="92" t="s">
        <v>64</v>
      </c>
      <c r="I999" s="92" t="s">
        <v>65</v>
      </c>
      <c r="J999" s="92" t="s">
        <v>66</v>
      </c>
      <c r="K999" s="94">
        <v>0</v>
      </c>
      <c r="L999" s="94">
        <v>0</v>
      </c>
      <c r="M999" s="94">
        <v>0</v>
      </c>
      <c r="N999" s="94" t="s">
        <v>67</v>
      </c>
      <c r="O999" s="68">
        <v>0</v>
      </c>
      <c r="P999" s="94" t="s">
        <v>224</v>
      </c>
      <c r="Q999" s="94" t="s">
        <v>224</v>
      </c>
      <c r="R999" s="90"/>
      <c r="S999" s="91"/>
    </row>
    <row r="1000" spans="2:19" ht="15.75" thickBot="1" x14ac:dyDescent="0.3">
      <c r="B1000" s="90" t="s">
        <v>663</v>
      </c>
      <c r="C1000" s="91" t="s">
        <v>230</v>
      </c>
      <c r="D1000" s="92" t="s">
        <v>65</v>
      </c>
      <c r="E1000" s="92" t="s">
        <v>64</v>
      </c>
      <c r="F1000" s="93">
        <v>2199751160110</v>
      </c>
      <c r="G1000" s="92" t="s">
        <v>64</v>
      </c>
      <c r="H1000" s="92" t="s">
        <v>64</v>
      </c>
      <c r="I1000" s="92" t="s">
        <v>66</v>
      </c>
      <c r="J1000" s="92" t="s">
        <v>65</v>
      </c>
      <c r="K1000" s="94">
        <v>0</v>
      </c>
      <c r="L1000" s="94">
        <v>0</v>
      </c>
      <c r="M1000" s="94">
        <v>0</v>
      </c>
      <c r="N1000" s="94" t="s">
        <v>67</v>
      </c>
      <c r="O1000" s="68">
        <v>0</v>
      </c>
      <c r="P1000" s="94" t="s">
        <v>224</v>
      </c>
      <c r="Q1000" s="94" t="s">
        <v>224</v>
      </c>
      <c r="R1000" s="90"/>
      <c r="S1000" s="91"/>
    </row>
    <row r="1001" spans="2:19" ht="15.75" thickBot="1" x14ac:dyDescent="0.3">
      <c r="B1001" s="90" t="s">
        <v>825</v>
      </c>
      <c r="C1001" s="91" t="s">
        <v>1244</v>
      </c>
      <c r="D1001" s="92" t="s">
        <v>65</v>
      </c>
      <c r="E1001" s="92" t="s">
        <v>64</v>
      </c>
      <c r="F1001" s="93">
        <v>1799044770101</v>
      </c>
      <c r="G1001" s="92" t="s">
        <v>64</v>
      </c>
      <c r="H1001" s="92" t="s">
        <v>64</v>
      </c>
      <c r="I1001" s="92" t="s">
        <v>65</v>
      </c>
      <c r="J1001" s="92" t="s">
        <v>66</v>
      </c>
      <c r="K1001" s="94">
        <v>0</v>
      </c>
      <c r="L1001" s="94">
        <v>0</v>
      </c>
      <c r="M1001" s="94">
        <v>0</v>
      </c>
      <c r="N1001" s="94" t="s">
        <v>67</v>
      </c>
      <c r="O1001" s="68">
        <v>0</v>
      </c>
      <c r="P1001" s="94" t="s">
        <v>224</v>
      </c>
      <c r="Q1001" s="94" t="s">
        <v>224</v>
      </c>
      <c r="R1001" s="90"/>
      <c r="S1001" s="91"/>
    </row>
    <row r="1002" spans="2:19" ht="15.75" thickBot="1" x14ac:dyDescent="0.3">
      <c r="B1002" s="90" t="s">
        <v>696</v>
      </c>
      <c r="C1002" s="91" t="s">
        <v>1336</v>
      </c>
      <c r="D1002" s="92" t="s">
        <v>65</v>
      </c>
      <c r="E1002" s="92" t="s">
        <v>64</v>
      </c>
      <c r="F1002" s="93">
        <v>2347125970510</v>
      </c>
      <c r="G1002" s="92" t="s">
        <v>64</v>
      </c>
      <c r="H1002" s="92" t="s">
        <v>64</v>
      </c>
      <c r="I1002" s="92" t="s">
        <v>65</v>
      </c>
      <c r="J1002" s="92" t="s">
        <v>66</v>
      </c>
      <c r="K1002" s="94">
        <v>0</v>
      </c>
      <c r="L1002" s="94">
        <v>0</v>
      </c>
      <c r="M1002" s="94">
        <v>0</v>
      </c>
      <c r="N1002" s="94" t="s">
        <v>67</v>
      </c>
      <c r="O1002" s="68">
        <v>0</v>
      </c>
      <c r="P1002" s="94" t="s">
        <v>224</v>
      </c>
      <c r="Q1002" s="94" t="s">
        <v>224</v>
      </c>
      <c r="R1002" s="90"/>
      <c r="S1002" s="91"/>
    </row>
    <row r="1003" spans="2:19" ht="15.75" thickBot="1" x14ac:dyDescent="0.3">
      <c r="B1003" s="90" t="s">
        <v>724</v>
      </c>
      <c r="C1003" s="91" t="s">
        <v>1337</v>
      </c>
      <c r="D1003" s="92" t="s">
        <v>65</v>
      </c>
      <c r="E1003" s="92" t="s">
        <v>64</v>
      </c>
      <c r="F1003" s="93">
        <v>2488027492205</v>
      </c>
      <c r="G1003" s="92" t="s">
        <v>64</v>
      </c>
      <c r="H1003" s="92" t="s">
        <v>64</v>
      </c>
      <c r="I1003" s="92" t="s">
        <v>66</v>
      </c>
      <c r="J1003" s="92" t="s">
        <v>65</v>
      </c>
      <c r="K1003" s="94">
        <v>0</v>
      </c>
      <c r="L1003" s="94">
        <v>0</v>
      </c>
      <c r="M1003" s="94">
        <v>0</v>
      </c>
      <c r="N1003" s="94" t="s">
        <v>67</v>
      </c>
      <c r="O1003" s="68">
        <v>0</v>
      </c>
      <c r="P1003" s="94" t="s">
        <v>224</v>
      </c>
      <c r="Q1003" s="94" t="s">
        <v>224</v>
      </c>
      <c r="R1003" s="90"/>
      <c r="S1003" s="91"/>
    </row>
    <row r="1004" spans="2:19" ht="15.75" thickBot="1" x14ac:dyDescent="0.3">
      <c r="B1004" s="90" t="s">
        <v>972</v>
      </c>
      <c r="C1004" s="91" t="s">
        <v>1338</v>
      </c>
      <c r="D1004" s="92" t="s">
        <v>65</v>
      </c>
      <c r="E1004" s="92" t="s">
        <v>64</v>
      </c>
      <c r="F1004" s="93">
        <v>1702154740613</v>
      </c>
      <c r="G1004" s="92" t="s">
        <v>64</v>
      </c>
      <c r="H1004" s="92" t="s">
        <v>64</v>
      </c>
      <c r="I1004" s="92" t="s">
        <v>65</v>
      </c>
      <c r="J1004" s="92" t="s">
        <v>66</v>
      </c>
      <c r="K1004" s="94">
        <v>0</v>
      </c>
      <c r="L1004" s="94">
        <v>0</v>
      </c>
      <c r="M1004" s="94">
        <v>0</v>
      </c>
      <c r="N1004" s="94" t="s">
        <v>67</v>
      </c>
      <c r="O1004" s="68">
        <v>0</v>
      </c>
      <c r="P1004" s="94" t="s">
        <v>224</v>
      </c>
      <c r="Q1004" s="94" t="s">
        <v>224</v>
      </c>
      <c r="R1004" s="90"/>
      <c r="S1004" s="91"/>
    </row>
    <row r="1005" spans="2:19" ht="15.75" thickBot="1" x14ac:dyDescent="0.3">
      <c r="B1005" s="90" t="s">
        <v>1318</v>
      </c>
      <c r="C1005" s="91" t="s">
        <v>1339</v>
      </c>
      <c r="D1005" s="92" t="s">
        <v>65</v>
      </c>
      <c r="E1005" s="92" t="s">
        <v>64</v>
      </c>
      <c r="F1005" s="93">
        <v>1763162210508</v>
      </c>
      <c r="G1005" s="92" t="s">
        <v>64</v>
      </c>
      <c r="H1005" s="92" t="s">
        <v>64</v>
      </c>
      <c r="I1005" s="92" t="s">
        <v>65</v>
      </c>
      <c r="J1005" s="92" t="s">
        <v>66</v>
      </c>
      <c r="K1005" s="94">
        <v>0</v>
      </c>
      <c r="L1005" s="94">
        <v>0</v>
      </c>
      <c r="M1005" s="94">
        <v>0</v>
      </c>
      <c r="N1005" s="94" t="s">
        <v>67</v>
      </c>
      <c r="O1005" s="68">
        <v>0</v>
      </c>
      <c r="P1005" s="94" t="s">
        <v>224</v>
      </c>
      <c r="Q1005" s="94" t="s">
        <v>224</v>
      </c>
      <c r="R1005" s="90"/>
      <c r="S1005" s="91"/>
    </row>
    <row r="1006" spans="2:19" ht="15.75" thickBot="1" x14ac:dyDescent="0.3">
      <c r="B1006" s="90" t="s">
        <v>1037</v>
      </c>
      <c r="C1006" s="91" t="s">
        <v>262</v>
      </c>
      <c r="D1006" s="92" t="s">
        <v>65</v>
      </c>
      <c r="E1006" s="92" t="s">
        <v>64</v>
      </c>
      <c r="F1006" s="93">
        <v>1666060030101</v>
      </c>
      <c r="G1006" s="92" t="s">
        <v>64</v>
      </c>
      <c r="H1006" s="92" t="s">
        <v>64</v>
      </c>
      <c r="I1006" s="92" t="s">
        <v>66</v>
      </c>
      <c r="J1006" s="92" t="s">
        <v>65</v>
      </c>
      <c r="K1006" s="94">
        <v>0</v>
      </c>
      <c r="L1006" s="94">
        <v>0</v>
      </c>
      <c r="M1006" s="94">
        <v>0</v>
      </c>
      <c r="N1006" s="94" t="s">
        <v>67</v>
      </c>
      <c r="O1006" s="68">
        <v>0</v>
      </c>
      <c r="P1006" s="94" t="s">
        <v>224</v>
      </c>
      <c r="Q1006" s="94" t="s">
        <v>224</v>
      </c>
      <c r="R1006" s="90"/>
      <c r="S1006" s="91"/>
    </row>
    <row r="1007" spans="2:19" ht="15.75" thickBot="1" x14ac:dyDescent="0.3">
      <c r="B1007" s="90" t="s">
        <v>683</v>
      </c>
      <c r="C1007" s="91" t="s">
        <v>1340</v>
      </c>
      <c r="D1007" s="92" t="s">
        <v>65</v>
      </c>
      <c r="E1007" s="92" t="s">
        <v>64</v>
      </c>
      <c r="F1007" s="93">
        <v>2984859822217</v>
      </c>
      <c r="G1007" s="92" t="s">
        <v>64</v>
      </c>
      <c r="H1007" s="92" t="s">
        <v>64</v>
      </c>
      <c r="I1007" s="92" t="s">
        <v>66</v>
      </c>
      <c r="J1007" s="92" t="s">
        <v>65</v>
      </c>
      <c r="K1007" s="94">
        <v>0</v>
      </c>
      <c r="L1007" s="94">
        <v>0</v>
      </c>
      <c r="M1007" s="94">
        <v>0</v>
      </c>
      <c r="N1007" s="94" t="s">
        <v>67</v>
      </c>
      <c r="O1007" s="68">
        <v>0</v>
      </c>
      <c r="P1007" s="94" t="s">
        <v>224</v>
      </c>
      <c r="Q1007" s="94" t="s">
        <v>224</v>
      </c>
      <c r="R1007" s="90"/>
      <c r="S1007" s="91"/>
    </row>
    <row r="1008" spans="2:19" ht="15.75" thickBot="1" x14ac:dyDescent="0.3">
      <c r="B1008" s="90" t="s">
        <v>1341</v>
      </c>
      <c r="C1008" s="91" t="s">
        <v>262</v>
      </c>
      <c r="D1008" s="92" t="s">
        <v>65</v>
      </c>
      <c r="E1008" s="92" t="s">
        <v>64</v>
      </c>
      <c r="F1008" s="93">
        <v>1777924502006</v>
      </c>
      <c r="G1008" s="92" t="s">
        <v>64</v>
      </c>
      <c r="H1008" s="92" t="s">
        <v>64</v>
      </c>
      <c r="I1008" s="92" t="s">
        <v>66</v>
      </c>
      <c r="J1008" s="92" t="s">
        <v>65</v>
      </c>
      <c r="K1008" s="94">
        <v>0</v>
      </c>
      <c r="L1008" s="94">
        <v>0</v>
      </c>
      <c r="M1008" s="94">
        <v>0</v>
      </c>
      <c r="N1008" s="94" t="s">
        <v>67</v>
      </c>
      <c r="O1008" s="68">
        <v>0</v>
      </c>
      <c r="P1008" s="94" t="s">
        <v>224</v>
      </c>
      <c r="Q1008" s="94" t="s">
        <v>224</v>
      </c>
      <c r="R1008" s="90"/>
      <c r="S1008" s="91"/>
    </row>
    <row r="1009" spans="2:19" ht="15.75" thickBot="1" x14ac:dyDescent="0.3">
      <c r="B1009" s="90" t="s">
        <v>954</v>
      </c>
      <c r="C1009" s="91" t="s">
        <v>1342</v>
      </c>
      <c r="D1009" s="92" t="s">
        <v>65</v>
      </c>
      <c r="E1009" s="92" t="s">
        <v>64</v>
      </c>
      <c r="F1009" s="93">
        <v>1625060821410</v>
      </c>
      <c r="G1009" s="92" t="s">
        <v>64</v>
      </c>
      <c r="H1009" s="92" t="s">
        <v>64</v>
      </c>
      <c r="I1009" s="92" t="s">
        <v>66</v>
      </c>
      <c r="J1009" s="92" t="s">
        <v>65</v>
      </c>
      <c r="K1009" s="94">
        <v>0</v>
      </c>
      <c r="L1009" s="94">
        <v>0</v>
      </c>
      <c r="M1009" s="94">
        <v>0</v>
      </c>
      <c r="N1009" s="94" t="s">
        <v>67</v>
      </c>
      <c r="O1009" s="68">
        <v>0</v>
      </c>
      <c r="P1009" s="94" t="s">
        <v>224</v>
      </c>
      <c r="Q1009" s="94" t="s">
        <v>224</v>
      </c>
      <c r="R1009" s="90"/>
      <c r="S1009" s="91"/>
    </row>
    <row r="1010" spans="2:19" ht="15.75" thickBot="1" x14ac:dyDescent="0.3">
      <c r="B1010" s="90" t="s">
        <v>851</v>
      </c>
      <c r="C1010" s="91" t="s">
        <v>823</v>
      </c>
      <c r="D1010" s="92" t="s">
        <v>65</v>
      </c>
      <c r="E1010" s="92" t="s">
        <v>64</v>
      </c>
      <c r="F1010" s="93">
        <v>1824086041904</v>
      </c>
      <c r="G1010" s="92" t="s">
        <v>64</v>
      </c>
      <c r="H1010" s="92" t="s">
        <v>64</v>
      </c>
      <c r="I1010" s="92" t="s">
        <v>66</v>
      </c>
      <c r="J1010" s="92" t="s">
        <v>65</v>
      </c>
      <c r="K1010" s="94">
        <v>0</v>
      </c>
      <c r="L1010" s="94">
        <v>0</v>
      </c>
      <c r="M1010" s="94">
        <v>0</v>
      </c>
      <c r="N1010" s="94" t="s">
        <v>67</v>
      </c>
      <c r="O1010" s="68">
        <v>0</v>
      </c>
      <c r="P1010" s="94" t="s">
        <v>224</v>
      </c>
      <c r="Q1010" s="94" t="s">
        <v>224</v>
      </c>
      <c r="R1010" s="90"/>
      <c r="S1010" s="91"/>
    </row>
    <row r="1011" spans="2:19" ht="15.75" thickBot="1" x14ac:dyDescent="0.3">
      <c r="B1011" s="90" t="s">
        <v>1112</v>
      </c>
      <c r="C1011" s="91" t="s">
        <v>1343</v>
      </c>
      <c r="D1011" s="92" t="s">
        <v>65</v>
      </c>
      <c r="E1011" s="92" t="s">
        <v>64</v>
      </c>
      <c r="F1011" s="93">
        <v>2220077450201</v>
      </c>
      <c r="G1011" s="92" t="s">
        <v>64</v>
      </c>
      <c r="H1011" s="92" t="s">
        <v>64</v>
      </c>
      <c r="I1011" s="92" t="s">
        <v>66</v>
      </c>
      <c r="J1011" s="92" t="s">
        <v>65</v>
      </c>
      <c r="K1011" s="94">
        <v>0</v>
      </c>
      <c r="L1011" s="94">
        <v>0</v>
      </c>
      <c r="M1011" s="94">
        <v>0</v>
      </c>
      <c r="N1011" s="94" t="s">
        <v>67</v>
      </c>
      <c r="O1011" s="68">
        <v>0</v>
      </c>
      <c r="P1011" s="94" t="s">
        <v>1344</v>
      </c>
      <c r="Q1011" s="94" t="s">
        <v>1344</v>
      </c>
      <c r="R1011" s="90"/>
      <c r="S1011" s="91"/>
    </row>
    <row r="1012" spans="2:19" ht="15.75" thickBot="1" x14ac:dyDescent="0.3">
      <c r="B1012" s="90" t="s">
        <v>286</v>
      </c>
      <c r="C1012" s="91" t="s">
        <v>1345</v>
      </c>
      <c r="D1012" s="92" t="s">
        <v>64</v>
      </c>
      <c r="E1012" s="92" t="s">
        <v>65</v>
      </c>
      <c r="F1012" s="93">
        <v>169992420206</v>
      </c>
      <c r="G1012" s="92" t="s">
        <v>64</v>
      </c>
      <c r="H1012" s="92" t="s">
        <v>64</v>
      </c>
      <c r="I1012" s="92" t="s">
        <v>66</v>
      </c>
      <c r="J1012" s="92" t="s">
        <v>65</v>
      </c>
      <c r="K1012" s="94">
        <v>0</v>
      </c>
      <c r="L1012" s="94">
        <v>0</v>
      </c>
      <c r="M1012" s="94">
        <v>0</v>
      </c>
      <c r="N1012" s="94" t="s">
        <v>67</v>
      </c>
      <c r="O1012" s="68">
        <v>0</v>
      </c>
      <c r="P1012" s="94" t="s">
        <v>1344</v>
      </c>
      <c r="Q1012" s="94" t="s">
        <v>1344</v>
      </c>
      <c r="R1012" s="90"/>
      <c r="S1012" s="91"/>
    </row>
    <row r="1013" spans="2:19" ht="15.75" thickBot="1" x14ac:dyDescent="0.3">
      <c r="B1013" s="90" t="s">
        <v>225</v>
      </c>
      <c r="C1013" s="91" t="s">
        <v>734</v>
      </c>
      <c r="D1013" s="92" t="s">
        <v>64</v>
      </c>
      <c r="E1013" s="92" t="s">
        <v>65</v>
      </c>
      <c r="F1013" s="93">
        <v>2231686512204</v>
      </c>
      <c r="G1013" s="92" t="s">
        <v>64</v>
      </c>
      <c r="H1013" s="92" t="s">
        <v>64</v>
      </c>
      <c r="I1013" s="92" t="s">
        <v>66</v>
      </c>
      <c r="J1013" s="92" t="s">
        <v>65</v>
      </c>
      <c r="K1013" s="94">
        <v>0</v>
      </c>
      <c r="L1013" s="94">
        <v>0</v>
      </c>
      <c r="M1013" s="94">
        <v>0</v>
      </c>
      <c r="N1013" s="94" t="s">
        <v>67</v>
      </c>
      <c r="O1013" s="68">
        <v>0</v>
      </c>
      <c r="P1013" s="94" t="s">
        <v>1344</v>
      </c>
      <c r="Q1013" s="94" t="s">
        <v>1344</v>
      </c>
      <c r="R1013" s="90"/>
      <c r="S1013" s="91"/>
    </row>
    <row r="1014" spans="2:19" ht="15.75" thickBot="1" x14ac:dyDescent="0.3">
      <c r="B1014" s="90" t="s">
        <v>696</v>
      </c>
      <c r="C1014" s="91" t="s">
        <v>1118</v>
      </c>
      <c r="D1014" s="92" t="s">
        <v>65</v>
      </c>
      <c r="E1014" s="92" t="s">
        <v>64</v>
      </c>
      <c r="F1014" s="93">
        <v>1775740342101</v>
      </c>
      <c r="G1014" s="92" t="s">
        <v>64</v>
      </c>
      <c r="H1014" s="92" t="s">
        <v>64</v>
      </c>
      <c r="I1014" s="92" t="s">
        <v>66</v>
      </c>
      <c r="J1014" s="92" t="s">
        <v>65</v>
      </c>
      <c r="K1014" s="94">
        <v>0</v>
      </c>
      <c r="L1014" s="94">
        <v>0</v>
      </c>
      <c r="M1014" s="94">
        <v>0</v>
      </c>
      <c r="N1014" s="94" t="s">
        <v>67</v>
      </c>
      <c r="O1014" s="68">
        <v>0</v>
      </c>
      <c r="P1014" s="94" t="s">
        <v>1344</v>
      </c>
      <c r="Q1014" s="94" t="s">
        <v>1344</v>
      </c>
      <c r="R1014" s="90"/>
      <c r="S1014" s="91"/>
    </row>
    <row r="1015" spans="2:19" ht="15.75" thickBot="1" x14ac:dyDescent="0.3">
      <c r="B1015" s="90" t="s">
        <v>1218</v>
      </c>
      <c r="C1015" s="91" t="s">
        <v>1338</v>
      </c>
      <c r="D1015" s="92" t="s">
        <v>65</v>
      </c>
      <c r="E1015" s="92" t="s">
        <v>64</v>
      </c>
      <c r="F1015" s="93">
        <v>2183844830101</v>
      </c>
      <c r="G1015" s="92" t="s">
        <v>64</v>
      </c>
      <c r="H1015" s="92" t="s">
        <v>64</v>
      </c>
      <c r="I1015" s="92" t="s">
        <v>66</v>
      </c>
      <c r="J1015" s="92" t="s">
        <v>65</v>
      </c>
      <c r="K1015" s="94">
        <v>0</v>
      </c>
      <c r="L1015" s="94">
        <v>0</v>
      </c>
      <c r="M1015" s="94">
        <v>0</v>
      </c>
      <c r="N1015" s="94" t="s">
        <v>67</v>
      </c>
      <c r="O1015" s="68">
        <v>0</v>
      </c>
      <c r="P1015" s="94" t="s">
        <v>1344</v>
      </c>
      <c r="Q1015" s="94" t="s">
        <v>1344</v>
      </c>
      <c r="R1015" s="90"/>
      <c r="S1015" s="91"/>
    </row>
    <row r="1016" spans="2:19" ht="15.75" thickBot="1" x14ac:dyDescent="0.3">
      <c r="B1016" s="90" t="s">
        <v>1346</v>
      </c>
      <c r="C1016" s="91" t="s">
        <v>230</v>
      </c>
      <c r="D1016" s="92" t="s">
        <v>64</v>
      </c>
      <c r="E1016" s="92" t="s">
        <v>65</v>
      </c>
      <c r="F1016" s="93">
        <v>1818669000207</v>
      </c>
      <c r="G1016" s="92" t="s">
        <v>64</v>
      </c>
      <c r="H1016" s="92" t="s">
        <v>64</v>
      </c>
      <c r="I1016" s="92" t="s">
        <v>66</v>
      </c>
      <c r="J1016" s="92" t="s">
        <v>65</v>
      </c>
      <c r="K1016" s="94">
        <v>0</v>
      </c>
      <c r="L1016" s="94">
        <v>0</v>
      </c>
      <c r="M1016" s="94">
        <v>0</v>
      </c>
      <c r="N1016" s="94" t="s">
        <v>67</v>
      </c>
      <c r="O1016" s="68">
        <v>0</v>
      </c>
      <c r="P1016" s="94" t="s">
        <v>1344</v>
      </c>
      <c r="Q1016" s="94" t="s">
        <v>1344</v>
      </c>
      <c r="R1016" s="90"/>
      <c r="S1016" s="91"/>
    </row>
    <row r="1017" spans="2:19" ht="15.75" thickBot="1" x14ac:dyDescent="0.3">
      <c r="B1017" s="90" t="s">
        <v>1347</v>
      </c>
      <c r="C1017" s="91" t="s">
        <v>1130</v>
      </c>
      <c r="D1017" s="92" t="s">
        <v>65</v>
      </c>
      <c r="E1017" s="92" t="s">
        <v>64</v>
      </c>
      <c r="F1017" s="93">
        <v>2536663330201</v>
      </c>
      <c r="G1017" s="92" t="s">
        <v>64</v>
      </c>
      <c r="H1017" s="92" t="s">
        <v>64</v>
      </c>
      <c r="I1017" s="92" t="s">
        <v>66</v>
      </c>
      <c r="J1017" s="92" t="s">
        <v>65</v>
      </c>
      <c r="K1017" s="94">
        <v>0</v>
      </c>
      <c r="L1017" s="94">
        <v>0</v>
      </c>
      <c r="M1017" s="94">
        <v>0</v>
      </c>
      <c r="N1017" s="94" t="s">
        <v>67</v>
      </c>
      <c r="O1017" s="68">
        <v>0</v>
      </c>
      <c r="P1017" s="94" t="s">
        <v>1344</v>
      </c>
      <c r="Q1017" s="94" t="s">
        <v>1344</v>
      </c>
      <c r="R1017" s="90"/>
      <c r="S1017" s="91"/>
    </row>
    <row r="1018" spans="2:19" ht="15.75" thickBot="1" x14ac:dyDescent="0.3">
      <c r="B1018" s="90" t="s">
        <v>1348</v>
      </c>
      <c r="C1018" s="91" t="s">
        <v>1349</v>
      </c>
      <c r="D1018" s="92" t="s">
        <v>64</v>
      </c>
      <c r="E1018" s="92" t="s">
        <v>65</v>
      </c>
      <c r="F1018" s="93">
        <v>1872245520201</v>
      </c>
      <c r="G1018" s="92" t="s">
        <v>64</v>
      </c>
      <c r="H1018" s="92" t="s">
        <v>64</v>
      </c>
      <c r="I1018" s="92" t="s">
        <v>66</v>
      </c>
      <c r="J1018" s="92" t="s">
        <v>65</v>
      </c>
      <c r="K1018" s="94">
        <v>0</v>
      </c>
      <c r="L1018" s="94">
        <v>0</v>
      </c>
      <c r="M1018" s="94">
        <v>0</v>
      </c>
      <c r="N1018" s="94" t="s">
        <v>67</v>
      </c>
      <c r="O1018" s="68">
        <v>0</v>
      </c>
      <c r="P1018" s="94" t="s">
        <v>1344</v>
      </c>
      <c r="Q1018" s="94" t="s">
        <v>1344</v>
      </c>
      <c r="R1018" s="90"/>
      <c r="S1018" s="91"/>
    </row>
    <row r="1019" spans="2:19" ht="15.75" thickBot="1" x14ac:dyDescent="0.3">
      <c r="B1019" s="90" t="s">
        <v>1350</v>
      </c>
      <c r="C1019" s="91" t="s">
        <v>733</v>
      </c>
      <c r="D1019" s="92" t="s">
        <v>65</v>
      </c>
      <c r="E1019" s="92" t="s">
        <v>64</v>
      </c>
      <c r="F1019" s="93">
        <v>1740538860207</v>
      </c>
      <c r="G1019" s="92" t="s">
        <v>64</v>
      </c>
      <c r="H1019" s="92" t="s">
        <v>64</v>
      </c>
      <c r="I1019" s="92" t="s">
        <v>66</v>
      </c>
      <c r="J1019" s="92" t="s">
        <v>65</v>
      </c>
      <c r="K1019" s="94">
        <v>0</v>
      </c>
      <c r="L1019" s="94">
        <v>0</v>
      </c>
      <c r="M1019" s="94">
        <v>0</v>
      </c>
      <c r="N1019" s="94" t="s">
        <v>67</v>
      </c>
      <c r="O1019" s="68">
        <v>0</v>
      </c>
      <c r="P1019" s="94" t="s">
        <v>1344</v>
      </c>
      <c r="Q1019" s="94" t="s">
        <v>1344</v>
      </c>
      <c r="R1019" s="90"/>
      <c r="S1019" s="91"/>
    </row>
    <row r="1020" spans="2:19" ht="15.75" thickBot="1" x14ac:dyDescent="0.3">
      <c r="B1020" s="90" t="s">
        <v>713</v>
      </c>
      <c r="C1020" s="91" t="s">
        <v>1351</v>
      </c>
      <c r="D1020" s="92" t="s">
        <v>65</v>
      </c>
      <c r="E1020" s="92" t="s">
        <v>64</v>
      </c>
      <c r="F1020" s="93">
        <v>1702427730101</v>
      </c>
      <c r="G1020" s="92" t="s">
        <v>64</v>
      </c>
      <c r="H1020" s="92" t="s">
        <v>64</v>
      </c>
      <c r="I1020" s="92" t="s">
        <v>66</v>
      </c>
      <c r="J1020" s="92" t="s">
        <v>65</v>
      </c>
      <c r="K1020" s="94">
        <v>0</v>
      </c>
      <c r="L1020" s="94">
        <v>0</v>
      </c>
      <c r="M1020" s="94">
        <v>0</v>
      </c>
      <c r="N1020" s="94" t="s">
        <v>67</v>
      </c>
      <c r="O1020" s="68">
        <v>0</v>
      </c>
      <c r="P1020" s="94" t="s">
        <v>1344</v>
      </c>
      <c r="Q1020" s="94" t="s">
        <v>1344</v>
      </c>
      <c r="R1020" s="90"/>
      <c r="S1020" s="91"/>
    </row>
    <row r="1021" spans="2:19" ht="15.75" thickBot="1" x14ac:dyDescent="0.3">
      <c r="B1021" s="90" t="s">
        <v>237</v>
      </c>
      <c r="C1021" s="91" t="s">
        <v>1275</v>
      </c>
      <c r="D1021" s="92" t="s">
        <v>64</v>
      </c>
      <c r="E1021" s="92" t="s">
        <v>65</v>
      </c>
      <c r="F1021" s="93">
        <v>2891750890105</v>
      </c>
      <c r="G1021" s="92" t="s">
        <v>64</v>
      </c>
      <c r="H1021" s="92" t="s">
        <v>64</v>
      </c>
      <c r="I1021" s="92" t="s">
        <v>66</v>
      </c>
      <c r="J1021" s="92" t="s">
        <v>65</v>
      </c>
      <c r="K1021" s="94">
        <v>0</v>
      </c>
      <c r="L1021" s="94">
        <v>0</v>
      </c>
      <c r="M1021" s="94">
        <v>0</v>
      </c>
      <c r="N1021" s="94" t="s">
        <v>67</v>
      </c>
      <c r="O1021" s="68">
        <v>0</v>
      </c>
      <c r="P1021" s="94" t="s">
        <v>1344</v>
      </c>
      <c r="Q1021" s="94" t="s">
        <v>1344</v>
      </c>
      <c r="R1021" s="90"/>
      <c r="S1021" s="91"/>
    </row>
    <row r="1022" spans="2:19" ht="15.75" thickBot="1" x14ac:dyDescent="0.3">
      <c r="B1022" s="90" t="s">
        <v>1352</v>
      </c>
      <c r="C1022" s="91" t="s">
        <v>1353</v>
      </c>
      <c r="D1022" s="92" t="s">
        <v>64</v>
      </c>
      <c r="E1022" s="92" t="s">
        <v>65</v>
      </c>
      <c r="F1022" s="93">
        <v>1931696300202</v>
      </c>
      <c r="G1022" s="92" t="s">
        <v>64</v>
      </c>
      <c r="H1022" s="92" t="s">
        <v>64</v>
      </c>
      <c r="I1022" s="92" t="s">
        <v>66</v>
      </c>
      <c r="J1022" s="92" t="s">
        <v>65</v>
      </c>
      <c r="K1022" s="94">
        <v>0</v>
      </c>
      <c r="L1022" s="94">
        <v>0</v>
      </c>
      <c r="M1022" s="94">
        <v>0</v>
      </c>
      <c r="N1022" s="94" t="s">
        <v>67</v>
      </c>
      <c r="O1022" s="68">
        <v>0</v>
      </c>
      <c r="P1022" s="94" t="s">
        <v>1344</v>
      </c>
      <c r="Q1022" s="94" t="s">
        <v>1344</v>
      </c>
      <c r="R1022" s="90"/>
      <c r="S1022" s="91"/>
    </row>
    <row r="1023" spans="2:19" ht="15.75" thickBot="1" x14ac:dyDescent="0.3">
      <c r="B1023" s="90" t="s">
        <v>1354</v>
      </c>
      <c r="C1023" s="91" t="s">
        <v>815</v>
      </c>
      <c r="D1023" s="92" t="s">
        <v>65</v>
      </c>
      <c r="E1023" s="92" t="s">
        <v>64</v>
      </c>
      <c r="F1023" s="93">
        <v>1994570690207</v>
      </c>
      <c r="G1023" s="92" t="s">
        <v>64</v>
      </c>
      <c r="H1023" s="92" t="s">
        <v>64</v>
      </c>
      <c r="I1023" s="92" t="s">
        <v>66</v>
      </c>
      <c r="J1023" s="92" t="s">
        <v>65</v>
      </c>
      <c r="K1023" s="94">
        <v>0</v>
      </c>
      <c r="L1023" s="94">
        <v>0</v>
      </c>
      <c r="M1023" s="94">
        <v>0</v>
      </c>
      <c r="N1023" s="94" t="s">
        <v>67</v>
      </c>
      <c r="O1023" s="68">
        <v>0</v>
      </c>
      <c r="P1023" s="94" t="s">
        <v>1344</v>
      </c>
      <c r="Q1023" s="94" t="s">
        <v>1344</v>
      </c>
      <c r="R1023" s="90"/>
      <c r="S1023" s="91"/>
    </row>
    <row r="1024" spans="2:19" ht="15.75" thickBot="1" x14ac:dyDescent="0.3">
      <c r="B1024" s="90" t="s">
        <v>1355</v>
      </c>
      <c r="C1024" s="91" t="s">
        <v>1356</v>
      </c>
      <c r="D1024" s="92" t="s">
        <v>65</v>
      </c>
      <c r="E1024" s="92" t="s">
        <v>64</v>
      </c>
      <c r="F1024" s="93">
        <v>2697764432107</v>
      </c>
      <c r="G1024" s="92" t="s">
        <v>64</v>
      </c>
      <c r="H1024" s="92" t="s">
        <v>64</v>
      </c>
      <c r="I1024" s="92" t="s">
        <v>66</v>
      </c>
      <c r="J1024" s="92" t="s">
        <v>65</v>
      </c>
      <c r="K1024" s="94">
        <v>0</v>
      </c>
      <c r="L1024" s="94">
        <v>0</v>
      </c>
      <c r="M1024" s="94">
        <v>0</v>
      </c>
      <c r="N1024" s="94" t="s">
        <v>67</v>
      </c>
      <c r="O1024" s="68">
        <v>0</v>
      </c>
      <c r="P1024" s="94" t="s">
        <v>1344</v>
      </c>
      <c r="Q1024" s="94" t="s">
        <v>1344</v>
      </c>
      <c r="R1024" s="90"/>
      <c r="S1024" s="91"/>
    </row>
    <row r="1025" spans="2:19" ht="15.75" thickBot="1" x14ac:dyDescent="0.3">
      <c r="B1025" s="90" t="s">
        <v>878</v>
      </c>
      <c r="C1025" s="91" t="s">
        <v>1335</v>
      </c>
      <c r="D1025" s="92" t="s">
        <v>64</v>
      </c>
      <c r="E1025" s="92" t="s">
        <v>65</v>
      </c>
      <c r="F1025" s="93">
        <v>1778193750104</v>
      </c>
      <c r="G1025" s="92" t="s">
        <v>64</v>
      </c>
      <c r="H1025" s="92" t="s">
        <v>64</v>
      </c>
      <c r="I1025" s="92" t="s">
        <v>66</v>
      </c>
      <c r="J1025" s="92" t="s">
        <v>65</v>
      </c>
      <c r="K1025" s="94">
        <v>0</v>
      </c>
      <c r="L1025" s="94">
        <v>0</v>
      </c>
      <c r="M1025" s="94">
        <v>0</v>
      </c>
      <c r="N1025" s="94" t="s">
        <v>67</v>
      </c>
      <c r="O1025" s="68">
        <v>0</v>
      </c>
      <c r="P1025" s="94" t="s">
        <v>1344</v>
      </c>
      <c r="Q1025" s="94" t="s">
        <v>1344</v>
      </c>
      <c r="R1025" s="90"/>
      <c r="S1025" s="91"/>
    </row>
    <row r="1026" spans="2:19" ht="15.75" thickBot="1" x14ac:dyDescent="0.3">
      <c r="B1026" s="90" t="s">
        <v>1282</v>
      </c>
      <c r="C1026" s="91" t="s">
        <v>1338</v>
      </c>
      <c r="D1026" s="92" t="s">
        <v>64</v>
      </c>
      <c r="E1026" s="92" t="s">
        <v>65</v>
      </c>
      <c r="F1026" s="93">
        <v>1904047010543</v>
      </c>
      <c r="G1026" s="92" t="s">
        <v>64</v>
      </c>
      <c r="H1026" s="92" t="s">
        <v>64</v>
      </c>
      <c r="I1026" s="92" t="s">
        <v>66</v>
      </c>
      <c r="J1026" s="92" t="s">
        <v>65</v>
      </c>
      <c r="K1026" s="94">
        <v>0</v>
      </c>
      <c r="L1026" s="94">
        <v>0</v>
      </c>
      <c r="M1026" s="94">
        <v>0</v>
      </c>
      <c r="N1026" s="94" t="s">
        <v>67</v>
      </c>
      <c r="O1026" s="68">
        <v>0</v>
      </c>
      <c r="P1026" s="94" t="s">
        <v>1344</v>
      </c>
      <c r="Q1026" s="94" t="s">
        <v>1344</v>
      </c>
      <c r="R1026" s="90"/>
      <c r="S1026" s="91"/>
    </row>
    <row r="1027" spans="2:19" ht="15.75" thickBot="1" x14ac:dyDescent="0.3">
      <c r="B1027" s="90" t="s">
        <v>1265</v>
      </c>
      <c r="C1027" s="91" t="s">
        <v>1043</v>
      </c>
      <c r="D1027" s="92" t="s">
        <v>64</v>
      </c>
      <c r="E1027" s="92" t="s">
        <v>65</v>
      </c>
      <c r="F1027" s="93">
        <v>2330184300207</v>
      </c>
      <c r="G1027" s="92" t="s">
        <v>64</v>
      </c>
      <c r="H1027" s="92" t="s">
        <v>64</v>
      </c>
      <c r="I1027" s="92" t="s">
        <v>66</v>
      </c>
      <c r="J1027" s="92" t="s">
        <v>65</v>
      </c>
      <c r="K1027" s="94">
        <v>0</v>
      </c>
      <c r="L1027" s="94">
        <v>0</v>
      </c>
      <c r="M1027" s="94">
        <v>0</v>
      </c>
      <c r="N1027" s="94" t="s">
        <v>67</v>
      </c>
      <c r="O1027" s="68">
        <v>0</v>
      </c>
      <c r="P1027" s="94" t="s">
        <v>1344</v>
      </c>
      <c r="Q1027" s="94" t="s">
        <v>1344</v>
      </c>
      <c r="R1027" s="90"/>
      <c r="S1027" s="91"/>
    </row>
    <row r="1028" spans="2:19" ht="15.75" thickBot="1" x14ac:dyDescent="0.3">
      <c r="B1028" s="90" t="s">
        <v>1357</v>
      </c>
      <c r="C1028" s="91" t="s">
        <v>1309</v>
      </c>
      <c r="D1028" s="92" t="s">
        <v>65</v>
      </c>
      <c r="E1028" s="92" t="s">
        <v>64</v>
      </c>
      <c r="F1028" s="93">
        <v>2230184220202</v>
      </c>
      <c r="G1028" s="92" t="s">
        <v>64</v>
      </c>
      <c r="H1028" s="92" t="s">
        <v>64</v>
      </c>
      <c r="I1028" s="92" t="s">
        <v>66</v>
      </c>
      <c r="J1028" s="92" t="s">
        <v>65</v>
      </c>
      <c r="K1028" s="94">
        <v>0</v>
      </c>
      <c r="L1028" s="94">
        <v>0</v>
      </c>
      <c r="M1028" s="94">
        <v>0</v>
      </c>
      <c r="N1028" s="94" t="s">
        <v>67</v>
      </c>
      <c r="O1028" s="68">
        <v>0</v>
      </c>
      <c r="P1028" s="94" t="s">
        <v>1344</v>
      </c>
      <c r="Q1028" s="94" t="s">
        <v>1344</v>
      </c>
      <c r="R1028" s="90"/>
      <c r="S1028" s="91"/>
    </row>
    <row r="1029" spans="2:19" ht="15.75" thickBot="1" x14ac:dyDescent="0.3">
      <c r="B1029" s="90" t="s">
        <v>648</v>
      </c>
      <c r="C1029" s="91" t="s">
        <v>733</v>
      </c>
      <c r="D1029" s="92" t="s">
        <v>64</v>
      </c>
      <c r="E1029" s="92" t="s">
        <v>65</v>
      </c>
      <c r="F1029" s="93">
        <v>2678376820207</v>
      </c>
      <c r="G1029" s="92" t="s">
        <v>64</v>
      </c>
      <c r="H1029" s="92" t="s">
        <v>64</v>
      </c>
      <c r="I1029" s="92" t="s">
        <v>66</v>
      </c>
      <c r="J1029" s="92" t="s">
        <v>65</v>
      </c>
      <c r="K1029" s="94">
        <v>0</v>
      </c>
      <c r="L1029" s="94">
        <v>0</v>
      </c>
      <c r="M1029" s="94">
        <v>0</v>
      </c>
      <c r="N1029" s="94" t="s">
        <v>67</v>
      </c>
      <c r="O1029" s="68">
        <v>0</v>
      </c>
      <c r="P1029" s="94" t="s">
        <v>1344</v>
      </c>
      <c r="Q1029" s="94" t="s">
        <v>1344</v>
      </c>
      <c r="R1029" s="90"/>
      <c r="S1029" s="91"/>
    </row>
    <row r="1030" spans="2:19" ht="15.75" thickBot="1" x14ac:dyDescent="0.3">
      <c r="B1030" s="90" t="s">
        <v>1358</v>
      </c>
      <c r="C1030" s="91" t="s">
        <v>1336</v>
      </c>
      <c r="D1030" s="92" t="s">
        <v>64</v>
      </c>
      <c r="E1030" s="92" t="s">
        <v>65</v>
      </c>
      <c r="F1030" s="93">
        <v>2371533270207</v>
      </c>
      <c r="G1030" s="92" t="s">
        <v>64</v>
      </c>
      <c r="H1030" s="92" t="s">
        <v>64</v>
      </c>
      <c r="I1030" s="92" t="s">
        <v>66</v>
      </c>
      <c r="J1030" s="92" t="s">
        <v>65</v>
      </c>
      <c r="K1030" s="94">
        <v>0</v>
      </c>
      <c r="L1030" s="94">
        <v>0</v>
      </c>
      <c r="M1030" s="94">
        <v>0</v>
      </c>
      <c r="N1030" s="94" t="s">
        <v>67</v>
      </c>
      <c r="O1030" s="68">
        <v>0</v>
      </c>
      <c r="P1030" s="94" t="s">
        <v>1344</v>
      </c>
      <c r="Q1030" s="94" t="s">
        <v>1344</v>
      </c>
      <c r="R1030" s="90"/>
      <c r="S1030" s="91"/>
    </row>
    <row r="1031" spans="2:19" ht="15.75" thickBot="1" x14ac:dyDescent="0.3">
      <c r="B1031" s="90" t="s">
        <v>243</v>
      </c>
      <c r="C1031" s="91" t="s">
        <v>1118</v>
      </c>
      <c r="D1031" s="92" t="s">
        <v>64</v>
      </c>
      <c r="E1031" s="92" t="s">
        <v>65</v>
      </c>
      <c r="F1031" s="93">
        <v>1962327080101</v>
      </c>
      <c r="G1031" s="92" t="s">
        <v>64</v>
      </c>
      <c r="H1031" s="92" t="s">
        <v>64</v>
      </c>
      <c r="I1031" s="92" t="s">
        <v>66</v>
      </c>
      <c r="J1031" s="92" t="s">
        <v>65</v>
      </c>
      <c r="K1031" s="94">
        <v>0</v>
      </c>
      <c r="L1031" s="94">
        <v>0</v>
      </c>
      <c r="M1031" s="94">
        <v>0</v>
      </c>
      <c r="N1031" s="94" t="s">
        <v>67</v>
      </c>
      <c r="O1031" s="68">
        <v>0</v>
      </c>
      <c r="P1031" s="94" t="s">
        <v>1344</v>
      </c>
      <c r="Q1031" s="94" t="s">
        <v>1344</v>
      </c>
      <c r="R1031" s="90"/>
      <c r="S1031" s="91"/>
    </row>
    <row r="1032" spans="2:19" ht="15.75" thickBot="1" x14ac:dyDescent="0.3">
      <c r="B1032" s="90" t="s">
        <v>1104</v>
      </c>
      <c r="C1032" s="91" t="s">
        <v>1359</v>
      </c>
      <c r="D1032" s="92" t="s">
        <v>64</v>
      </c>
      <c r="E1032" s="92" t="s">
        <v>65</v>
      </c>
      <c r="F1032" s="93">
        <v>2506562560207</v>
      </c>
      <c r="G1032" s="92" t="s">
        <v>64</v>
      </c>
      <c r="H1032" s="92" t="s">
        <v>64</v>
      </c>
      <c r="I1032" s="92" t="s">
        <v>65</v>
      </c>
      <c r="J1032" s="92" t="s">
        <v>66</v>
      </c>
      <c r="K1032" s="94">
        <v>0</v>
      </c>
      <c r="L1032" s="94">
        <v>0</v>
      </c>
      <c r="M1032" s="94">
        <v>0</v>
      </c>
      <c r="N1032" s="94" t="s">
        <v>67</v>
      </c>
      <c r="O1032" s="68">
        <v>0</v>
      </c>
      <c r="P1032" s="94" t="s">
        <v>1344</v>
      </c>
      <c r="Q1032" s="94" t="s">
        <v>1344</v>
      </c>
      <c r="R1032" s="90"/>
      <c r="S1032" s="91"/>
    </row>
    <row r="1033" spans="2:19" ht="15.75" thickBot="1" x14ac:dyDescent="0.3">
      <c r="B1033" s="90" t="s">
        <v>646</v>
      </c>
      <c r="C1033" s="91" t="s">
        <v>230</v>
      </c>
      <c r="D1033" s="92" t="s">
        <v>64</v>
      </c>
      <c r="E1033" s="92" t="s">
        <v>65</v>
      </c>
      <c r="F1033" s="93">
        <v>1688556070207</v>
      </c>
      <c r="G1033" s="92" t="s">
        <v>64</v>
      </c>
      <c r="H1033" s="92" t="s">
        <v>64</v>
      </c>
      <c r="I1033" s="92" t="s">
        <v>66</v>
      </c>
      <c r="J1033" s="92" t="s">
        <v>65</v>
      </c>
      <c r="K1033" s="94">
        <v>0</v>
      </c>
      <c r="L1033" s="94">
        <v>0</v>
      </c>
      <c r="M1033" s="94">
        <v>0</v>
      </c>
      <c r="N1033" s="94" t="s">
        <v>67</v>
      </c>
      <c r="O1033" s="68">
        <v>0</v>
      </c>
      <c r="P1033" s="94" t="s">
        <v>1344</v>
      </c>
      <c r="Q1033" s="94" t="s">
        <v>1344</v>
      </c>
      <c r="R1033" s="90"/>
      <c r="S1033" s="91"/>
    </row>
    <row r="1034" spans="2:19" ht="15.75" thickBot="1" x14ac:dyDescent="0.3">
      <c r="B1034" s="90" t="s">
        <v>696</v>
      </c>
      <c r="C1034" s="91" t="s">
        <v>1144</v>
      </c>
      <c r="D1034" s="92" t="s">
        <v>65</v>
      </c>
      <c r="E1034" s="92" t="s">
        <v>64</v>
      </c>
      <c r="F1034" s="93">
        <v>1810474970208</v>
      </c>
      <c r="G1034" s="92" t="s">
        <v>64</v>
      </c>
      <c r="H1034" s="92" t="s">
        <v>64</v>
      </c>
      <c r="I1034" s="92" t="s">
        <v>66</v>
      </c>
      <c r="J1034" s="92" t="s">
        <v>65</v>
      </c>
      <c r="K1034" s="94">
        <v>0</v>
      </c>
      <c r="L1034" s="94">
        <v>0</v>
      </c>
      <c r="M1034" s="94">
        <v>0</v>
      </c>
      <c r="N1034" s="94" t="s">
        <v>67</v>
      </c>
      <c r="O1034" s="68">
        <v>0</v>
      </c>
      <c r="P1034" s="94" t="s">
        <v>1344</v>
      </c>
      <c r="Q1034" s="94" t="s">
        <v>1344</v>
      </c>
      <c r="R1034" s="90"/>
      <c r="S1034" s="91"/>
    </row>
    <row r="1035" spans="2:19" ht="15.75" thickBot="1" x14ac:dyDescent="0.3">
      <c r="B1035" s="90" t="s">
        <v>227</v>
      </c>
      <c r="C1035" s="91" t="s">
        <v>1360</v>
      </c>
      <c r="D1035" s="92" t="s">
        <v>64</v>
      </c>
      <c r="E1035" s="92" t="s">
        <v>65</v>
      </c>
      <c r="F1035" s="93">
        <v>1924257730207</v>
      </c>
      <c r="G1035" s="92" t="s">
        <v>64</v>
      </c>
      <c r="H1035" s="92" t="s">
        <v>64</v>
      </c>
      <c r="I1035" s="92" t="s">
        <v>65</v>
      </c>
      <c r="J1035" s="92" t="s">
        <v>66</v>
      </c>
      <c r="K1035" s="94">
        <v>0</v>
      </c>
      <c r="L1035" s="94">
        <v>0</v>
      </c>
      <c r="M1035" s="94">
        <v>0</v>
      </c>
      <c r="N1035" s="94" t="s">
        <v>67</v>
      </c>
      <c r="O1035" s="68">
        <v>0</v>
      </c>
      <c r="P1035" s="94" t="s">
        <v>1344</v>
      </c>
      <c r="Q1035" s="94" t="s">
        <v>1344</v>
      </c>
      <c r="R1035" s="90"/>
      <c r="S1035" s="91"/>
    </row>
    <row r="1036" spans="2:19" x14ac:dyDescent="0.25">
      <c r="B1036" s="90" t="s">
        <v>1104</v>
      </c>
      <c r="C1036" s="91" t="s">
        <v>1361</v>
      </c>
      <c r="D1036" s="92" t="s">
        <v>64</v>
      </c>
      <c r="E1036" s="92" t="s">
        <v>65</v>
      </c>
      <c r="F1036" s="93">
        <v>2393969010208</v>
      </c>
      <c r="G1036" s="92" t="s">
        <v>64</v>
      </c>
      <c r="H1036" s="92" t="s">
        <v>64</v>
      </c>
      <c r="I1036" s="92" t="s">
        <v>66</v>
      </c>
      <c r="J1036" s="92" t="s">
        <v>65</v>
      </c>
      <c r="K1036" s="94">
        <v>0</v>
      </c>
      <c r="L1036" s="94">
        <v>0</v>
      </c>
      <c r="M1036" s="94">
        <v>0</v>
      </c>
      <c r="N1036" s="94" t="s">
        <v>67</v>
      </c>
      <c r="O1036" s="68">
        <v>0</v>
      </c>
      <c r="P1036" s="94" t="s">
        <v>1344</v>
      </c>
      <c r="Q1036" s="94" t="s">
        <v>1344</v>
      </c>
      <c r="R1036" s="90"/>
      <c r="S1036" s="91"/>
    </row>
    <row r="1040" spans="2:19" ht="15.75" x14ac:dyDescent="0.25">
      <c r="B1040" s="182" t="s">
        <v>0</v>
      </c>
      <c r="C1040" s="182"/>
      <c r="D1040" s="182"/>
      <c r="E1040" s="182"/>
      <c r="F1040" s="182"/>
      <c r="G1040" s="182"/>
      <c r="H1040" s="182"/>
      <c r="I1040" s="182"/>
      <c r="J1040" s="182"/>
      <c r="K1040" s="182"/>
      <c r="L1040" s="182"/>
      <c r="M1040" s="182"/>
      <c r="N1040" s="182"/>
      <c r="O1040" s="182"/>
      <c r="P1040" s="182"/>
    </row>
    <row r="1041" spans="2:19" x14ac:dyDescent="0.25">
      <c r="B1041" s="2" t="s">
        <v>1</v>
      </c>
      <c r="C1041" s="183"/>
      <c r="D1041" s="183"/>
      <c r="E1041" s="183"/>
      <c r="F1041" s="183"/>
      <c r="G1041" s="183"/>
      <c r="H1041" s="183"/>
      <c r="I1041" s="183"/>
      <c r="J1041" s="183"/>
      <c r="K1041" s="183"/>
      <c r="L1041" s="183"/>
      <c r="M1041" s="183"/>
      <c r="N1041" s="183"/>
      <c r="O1041" s="183"/>
      <c r="P1041" s="3"/>
    </row>
    <row r="1042" spans="2:19" x14ac:dyDescent="0.25">
      <c r="B1042" s="4"/>
      <c r="C1042" s="5"/>
      <c r="D1042" s="5"/>
      <c r="E1042" s="5"/>
      <c r="F1042" s="6"/>
      <c r="G1042" s="6"/>
      <c r="H1042" s="6"/>
      <c r="I1042" s="6"/>
      <c r="J1042" s="5"/>
      <c r="K1042" s="5"/>
      <c r="L1042" s="5"/>
      <c r="M1042" s="5"/>
      <c r="N1042" s="5"/>
      <c r="O1042" s="5"/>
      <c r="P1042" s="7"/>
    </row>
    <row r="1043" spans="2:19" x14ac:dyDescent="0.25">
      <c r="B1043" s="2" t="s">
        <v>3</v>
      </c>
      <c r="C1043" s="183"/>
      <c r="D1043" s="183"/>
      <c r="E1043" s="183"/>
      <c r="F1043" s="183"/>
      <c r="G1043" s="183"/>
      <c r="H1043" s="183"/>
      <c r="I1043" s="183"/>
      <c r="J1043" s="183"/>
      <c r="K1043" s="183"/>
      <c r="L1043" s="183"/>
      <c r="M1043" s="183"/>
      <c r="N1043" s="183"/>
      <c r="O1043" s="183"/>
      <c r="P1043" s="3"/>
    </row>
    <row r="1044" spans="2:19" ht="15.75" thickBot="1" x14ac:dyDescent="0.3">
      <c r="B1044" s="184" t="s">
        <v>5</v>
      </c>
      <c r="C1044" s="184"/>
      <c r="D1044" s="184"/>
      <c r="E1044" s="184"/>
      <c r="F1044" s="184"/>
      <c r="G1044" s="184"/>
      <c r="H1044" s="184"/>
      <c r="I1044" s="184"/>
      <c r="J1044" s="184"/>
      <c r="K1044" s="184"/>
      <c r="L1044" s="184"/>
      <c r="M1044" s="184"/>
      <c r="N1044" s="184"/>
      <c r="O1044" s="184"/>
      <c r="P1044" s="9"/>
    </row>
    <row r="1045" spans="2:19" ht="15.75" thickBot="1" x14ac:dyDescent="0.3">
      <c r="B1045" s="185" t="s">
        <v>6</v>
      </c>
      <c r="C1045" s="186"/>
      <c r="D1045" s="186"/>
      <c r="E1045" s="186"/>
      <c r="F1045" s="186"/>
      <c r="G1045" s="187"/>
      <c r="H1045" s="185" t="s">
        <v>7</v>
      </c>
      <c r="I1045" s="186"/>
      <c r="J1045" s="187"/>
      <c r="K1045" s="188" t="s">
        <v>8</v>
      </c>
      <c r="L1045" s="189"/>
      <c r="M1045" s="189"/>
      <c r="N1045" s="188" t="s">
        <v>9</v>
      </c>
      <c r="O1045" s="190"/>
      <c r="P1045" s="9"/>
    </row>
    <row r="1046" spans="2:19" ht="39" thickBot="1" x14ac:dyDescent="0.3">
      <c r="B1046" s="11" t="s">
        <v>10</v>
      </c>
      <c r="C1046" s="12" t="s">
        <v>11</v>
      </c>
      <c r="D1046" s="12" t="s">
        <v>12</v>
      </c>
      <c r="E1046" s="12" t="s">
        <v>13</v>
      </c>
      <c r="F1046" s="12" t="s">
        <v>14</v>
      </c>
      <c r="G1046" s="13" t="s">
        <v>15</v>
      </c>
      <c r="H1046" s="11" t="s">
        <v>16</v>
      </c>
      <c r="I1046" s="14" t="s">
        <v>17</v>
      </c>
      <c r="J1046" s="13" t="s">
        <v>18</v>
      </c>
      <c r="K1046" s="15" t="s">
        <v>19</v>
      </c>
      <c r="L1046" s="16" t="s">
        <v>20</v>
      </c>
      <c r="M1046" s="17" t="s">
        <v>21</v>
      </c>
      <c r="N1046" s="191" t="s">
        <v>22</v>
      </c>
      <c r="O1046" s="192"/>
      <c r="P1046" s="18"/>
    </row>
    <row r="1047" spans="2:19" x14ac:dyDescent="0.25">
      <c r="B1047" s="136">
        <v>13</v>
      </c>
      <c r="C1047" s="21"/>
      <c r="D1047" s="21"/>
      <c r="E1047" s="21" t="s">
        <v>1362</v>
      </c>
      <c r="F1047" s="21"/>
      <c r="G1047" s="23"/>
      <c r="H1047" s="24" t="s">
        <v>1363</v>
      </c>
      <c r="I1047" s="25" t="s">
        <v>1364</v>
      </c>
      <c r="J1047" s="26">
        <v>71125</v>
      </c>
      <c r="K1047" s="27">
        <v>105758</v>
      </c>
      <c r="L1047" s="27">
        <v>203650</v>
      </c>
      <c r="M1047">
        <v>50</v>
      </c>
      <c r="N1047" s="193"/>
      <c r="O1047" s="194"/>
      <c r="P1047" s="28"/>
    </row>
    <row r="1048" spans="2:19" x14ac:dyDescent="0.25">
      <c r="B1048" s="29"/>
      <c r="C1048" s="21"/>
      <c r="D1048" s="21"/>
      <c r="E1048" s="21"/>
      <c r="F1048" s="21"/>
      <c r="G1048" s="23"/>
      <c r="H1048" s="24"/>
      <c r="I1048" s="25"/>
      <c r="J1048" s="26"/>
      <c r="K1048" s="31"/>
      <c r="L1048" s="32"/>
      <c r="M1048" s="33"/>
      <c r="N1048" s="180"/>
      <c r="O1048" s="181"/>
      <c r="P1048" s="28"/>
    </row>
    <row r="1049" spans="2:19" x14ac:dyDescent="0.25">
      <c r="B1049" s="29"/>
      <c r="C1049" s="21"/>
      <c r="D1049" s="21"/>
      <c r="E1049" s="21"/>
      <c r="F1049" s="21"/>
      <c r="G1049" s="23"/>
      <c r="H1049" s="24"/>
      <c r="I1049" s="25"/>
      <c r="J1049" s="26"/>
      <c r="K1049" s="31"/>
      <c r="L1049" s="32"/>
      <c r="M1049" s="33"/>
      <c r="N1049" s="180"/>
      <c r="O1049" s="181"/>
      <c r="P1049" s="28"/>
    </row>
    <row r="1050" spans="2:19" x14ac:dyDescent="0.25">
      <c r="B1050" s="29"/>
      <c r="C1050" s="21"/>
      <c r="D1050" s="21"/>
      <c r="E1050" s="21"/>
      <c r="F1050" s="21"/>
      <c r="G1050" s="23"/>
      <c r="H1050" s="24"/>
      <c r="I1050" s="25"/>
      <c r="J1050" s="26"/>
      <c r="K1050" s="31"/>
      <c r="L1050" s="32"/>
      <c r="M1050" s="33"/>
      <c r="N1050" s="180"/>
      <c r="O1050" s="181"/>
      <c r="P1050" s="28"/>
    </row>
    <row r="1051" spans="2:19" x14ac:dyDescent="0.25">
      <c r="B1051" s="29"/>
      <c r="C1051" s="34"/>
      <c r="D1051" s="34"/>
      <c r="E1051" s="34"/>
      <c r="F1051" s="34"/>
      <c r="G1051" s="36"/>
      <c r="H1051" s="37"/>
      <c r="I1051" s="38"/>
      <c r="J1051" s="39"/>
      <c r="K1051" s="40"/>
      <c r="L1051" s="41"/>
      <c r="M1051" s="42"/>
      <c r="N1051" s="180"/>
      <c r="O1051" s="181"/>
      <c r="P1051" s="28"/>
    </row>
    <row r="1052" spans="2:19" ht="15.75" thickBot="1" x14ac:dyDescent="0.3">
      <c r="B1052" s="43"/>
      <c r="C1052" s="45"/>
      <c r="D1052" s="45"/>
      <c r="E1052" s="45"/>
      <c r="F1052" s="45"/>
      <c r="G1052" s="47"/>
      <c r="H1052" s="48"/>
      <c r="I1052" s="49"/>
      <c r="J1052" s="50"/>
      <c r="K1052" s="51"/>
      <c r="L1052" s="52"/>
      <c r="M1052" s="53"/>
      <c r="N1052" s="195"/>
      <c r="O1052" s="196"/>
      <c r="P1052" s="28"/>
    </row>
    <row r="1055" spans="2:19" x14ac:dyDescent="0.25">
      <c r="B1055" s="56"/>
      <c r="C1055" s="197" t="s">
        <v>26</v>
      </c>
      <c r="D1055" s="197"/>
      <c r="E1055" s="197"/>
      <c r="F1055" s="197"/>
      <c r="G1055" s="197"/>
      <c r="H1055" s="197"/>
      <c r="I1055" s="197"/>
      <c r="J1055" s="197"/>
      <c r="K1055" s="197"/>
      <c r="L1055" s="197"/>
      <c r="M1055" s="197"/>
      <c r="N1055" s="197"/>
      <c r="O1055" s="197"/>
      <c r="P1055" s="197"/>
      <c r="Q1055" s="197"/>
      <c r="R1055" s="56"/>
      <c r="S1055" s="87"/>
    </row>
    <row r="1056" spans="2:19" ht="15.75" thickBot="1" x14ac:dyDescent="0.3">
      <c r="B1056" s="198" t="s">
        <v>27</v>
      </c>
      <c r="C1056" s="198"/>
      <c r="D1056" s="198"/>
      <c r="E1056" s="198"/>
      <c r="F1056" s="198"/>
      <c r="G1056" s="198"/>
      <c r="H1056" s="198"/>
      <c r="I1056" s="198"/>
      <c r="J1056" s="198"/>
      <c r="K1056" s="198"/>
      <c r="L1056" s="198"/>
      <c r="M1056" s="198"/>
      <c r="N1056" s="198"/>
      <c r="O1056" s="198"/>
      <c r="P1056" s="198"/>
      <c r="Q1056" s="198"/>
      <c r="R1056" s="198"/>
      <c r="S1056" s="198"/>
    </row>
    <row r="1057" spans="2:19" ht="33.75" customHeight="1" thickBot="1" x14ac:dyDescent="0.3">
      <c r="B1057" s="199" t="s">
        <v>28</v>
      </c>
      <c r="C1057" s="199"/>
      <c r="D1057" s="199"/>
      <c r="E1057" s="199"/>
      <c r="F1057" s="200"/>
      <c r="G1057" s="185" t="s">
        <v>29</v>
      </c>
      <c r="H1057" s="186"/>
      <c r="I1057" s="186"/>
      <c r="J1057" s="187"/>
      <c r="K1057" s="186" t="s">
        <v>30</v>
      </c>
      <c r="L1057" s="186"/>
      <c r="M1057" s="186"/>
      <c r="N1057" s="186"/>
      <c r="O1057" s="187"/>
      <c r="P1057" s="185" t="s">
        <v>31</v>
      </c>
      <c r="Q1057" s="187"/>
      <c r="R1057" s="199"/>
      <c r="S1057" s="199"/>
    </row>
    <row r="1058" spans="2:19" ht="51.75" thickBot="1" x14ac:dyDescent="0.3">
      <c r="B1058" s="201" t="s">
        <v>32</v>
      </c>
      <c r="C1058" s="202"/>
      <c r="D1058" s="57" t="s">
        <v>33</v>
      </c>
      <c r="E1058" s="58" t="s">
        <v>34</v>
      </c>
      <c r="F1058" s="13" t="s">
        <v>35</v>
      </c>
      <c r="G1058" s="11" t="s">
        <v>36</v>
      </c>
      <c r="H1058" s="59" t="s">
        <v>37</v>
      </c>
      <c r="I1058" s="17" t="s">
        <v>38</v>
      </c>
      <c r="J1058" s="13" t="s">
        <v>39</v>
      </c>
      <c r="K1058" s="60" t="s">
        <v>40</v>
      </c>
      <c r="L1058" s="57" t="s">
        <v>41</v>
      </c>
      <c r="M1058" s="57" t="s">
        <v>42</v>
      </c>
      <c r="N1058" s="58" t="s">
        <v>43</v>
      </c>
      <c r="O1058" s="61" t="s">
        <v>44</v>
      </c>
      <c r="P1058" s="62" t="s">
        <v>45</v>
      </c>
      <c r="Q1058" s="63" t="s">
        <v>46</v>
      </c>
      <c r="R1058" s="201"/>
      <c r="S1058" s="202"/>
    </row>
    <row r="1059" spans="2:19" x14ac:dyDescent="0.25">
      <c r="B1059" s="64" t="s">
        <v>481</v>
      </c>
      <c r="C1059" s="65" t="s">
        <v>1365</v>
      </c>
      <c r="D1059" s="66" t="s">
        <v>65</v>
      </c>
      <c r="E1059" s="66" t="s">
        <v>64</v>
      </c>
      <c r="F1059" s="67">
        <v>1765872092213</v>
      </c>
      <c r="G1059" s="66" t="s">
        <v>64</v>
      </c>
      <c r="H1059" s="66" t="s">
        <v>64</v>
      </c>
      <c r="I1059" s="66" t="s">
        <v>65</v>
      </c>
      <c r="J1059" s="66" t="s">
        <v>66</v>
      </c>
      <c r="K1059" s="68">
        <v>0</v>
      </c>
      <c r="L1059" s="68">
        <v>0</v>
      </c>
      <c r="M1059" s="68">
        <v>0</v>
      </c>
      <c r="N1059" s="68" t="s">
        <v>67</v>
      </c>
      <c r="O1059" s="68">
        <v>0</v>
      </c>
      <c r="P1059" s="68" t="s">
        <v>1366</v>
      </c>
      <c r="Q1059" s="68" t="s">
        <v>1367</v>
      </c>
      <c r="R1059" s="64"/>
      <c r="S1059" s="65"/>
    </row>
    <row r="1060" spans="2:19" x14ac:dyDescent="0.25">
      <c r="B1060" s="64" t="s">
        <v>1368</v>
      </c>
      <c r="C1060" s="65" t="s">
        <v>1369</v>
      </c>
      <c r="D1060" s="66" t="s">
        <v>65</v>
      </c>
      <c r="E1060" s="66" t="s">
        <v>64</v>
      </c>
      <c r="F1060" s="67">
        <v>1891161242213</v>
      </c>
      <c r="G1060" s="66" t="s">
        <v>64</v>
      </c>
      <c r="H1060" s="66" t="s">
        <v>64</v>
      </c>
      <c r="I1060" s="66" t="s">
        <v>66</v>
      </c>
      <c r="J1060" s="66" t="s">
        <v>65</v>
      </c>
      <c r="K1060" s="68">
        <v>0</v>
      </c>
      <c r="L1060" s="68">
        <v>0</v>
      </c>
      <c r="M1060" s="68">
        <v>0</v>
      </c>
      <c r="N1060" s="68" t="s">
        <v>67</v>
      </c>
      <c r="O1060" s="68">
        <v>0</v>
      </c>
      <c r="P1060" s="68" t="s">
        <v>1366</v>
      </c>
      <c r="Q1060" s="68" t="s">
        <v>1367</v>
      </c>
      <c r="R1060" s="64"/>
      <c r="S1060" s="65"/>
    </row>
    <row r="1061" spans="2:19" x14ac:dyDescent="0.25">
      <c r="B1061" s="64" t="s">
        <v>1370</v>
      </c>
      <c r="C1061" s="65" t="s">
        <v>1365</v>
      </c>
      <c r="D1061" s="66" t="s">
        <v>65</v>
      </c>
      <c r="E1061" s="66" t="s">
        <v>64</v>
      </c>
      <c r="F1061" s="67">
        <v>2363525122213</v>
      </c>
      <c r="G1061" s="66" t="s">
        <v>64</v>
      </c>
      <c r="H1061" s="66" t="s">
        <v>64</v>
      </c>
      <c r="I1061" s="66" t="s">
        <v>65</v>
      </c>
      <c r="J1061" s="66" t="s">
        <v>66</v>
      </c>
      <c r="K1061" s="68">
        <v>0</v>
      </c>
      <c r="L1061" s="68">
        <v>0</v>
      </c>
      <c r="M1061" s="68">
        <v>0</v>
      </c>
      <c r="N1061" s="68" t="s">
        <v>67</v>
      </c>
      <c r="O1061" s="68">
        <v>0</v>
      </c>
      <c r="P1061" s="68" t="s">
        <v>1366</v>
      </c>
      <c r="Q1061" s="68" t="s">
        <v>1367</v>
      </c>
      <c r="R1061" s="64"/>
      <c r="S1061" s="65"/>
    </row>
    <row r="1062" spans="2:19" x14ac:dyDescent="0.25">
      <c r="B1062" s="64" t="s">
        <v>1371</v>
      </c>
      <c r="C1062" s="65" t="s">
        <v>202</v>
      </c>
      <c r="D1062" s="66" t="s">
        <v>65</v>
      </c>
      <c r="E1062" s="66" t="s">
        <v>64</v>
      </c>
      <c r="F1062" s="67">
        <v>2432874372213</v>
      </c>
      <c r="G1062" s="66" t="s">
        <v>64</v>
      </c>
      <c r="H1062" s="66" t="s">
        <v>64</v>
      </c>
      <c r="I1062" s="66" t="s">
        <v>66</v>
      </c>
      <c r="J1062" s="66" t="s">
        <v>65</v>
      </c>
      <c r="K1062" s="68">
        <v>0</v>
      </c>
      <c r="L1062" s="68">
        <v>0</v>
      </c>
      <c r="M1062" s="68">
        <v>0</v>
      </c>
      <c r="N1062" s="68" t="s">
        <v>67</v>
      </c>
      <c r="O1062" s="68">
        <v>0</v>
      </c>
      <c r="P1062" s="68" t="s">
        <v>1366</v>
      </c>
      <c r="Q1062" s="68" t="s">
        <v>1367</v>
      </c>
      <c r="R1062" s="64"/>
      <c r="S1062" s="65"/>
    </row>
    <row r="1063" spans="2:19" x14ac:dyDescent="0.25">
      <c r="B1063" s="64" t="s">
        <v>546</v>
      </c>
      <c r="C1063" s="65" t="s">
        <v>1372</v>
      </c>
      <c r="D1063" s="66" t="s">
        <v>65</v>
      </c>
      <c r="E1063" s="66" t="s">
        <v>64</v>
      </c>
      <c r="F1063" s="67">
        <v>1787010922213</v>
      </c>
      <c r="G1063" s="66" t="s">
        <v>64</v>
      </c>
      <c r="H1063" s="66" t="s">
        <v>64</v>
      </c>
      <c r="I1063" s="66" t="s">
        <v>65</v>
      </c>
      <c r="J1063" s="66" t="s">
        <v>66</v>
      </c>
      <c r="K1063" s="68">
        <v>0</v>
      </c>
      <c r="L1063" s="68">
        <v>0</v>
      </c>
      <c r="M1063" s="68">
        <v>0</v>
      </c>
      <c r="N1063" s="68" t="s">
        <v>67</v>
      </c>
      <c r="O1063" s="68">
        <v>0</v>
      </c>
      <c r="P1063" s="68" t="s">
        <v>1366</v>
      </c>
      <c r="Q1063" s="68" t="s">
        <v>1367</v>
      </c>
      <c r="R1063" s="64"/>
      <c r="S1063" s="65"/>
    </row>
    <row r="1064" spans="2:19" x14ac:dyDescent="0.25">
      <c r="B1064" s="64" t="s">
        <v>413</v>
      </c>
      <c r="C1064" s="65" t="s">
        <v>1373</v>
      </c>
      <c r="D1064" s="66" t="s">
        <v>65</v>
      </c>
      <c r="E1064" s="66" t="s">
        <v>64</v>
      </c>
      <c r="F1064" s="67">
        <v>1830945652213</v>
      </c>
      <c r="G1064" s="66" t="s">
        <v>64</v>
      </c>
      <c r="H1064" s="66" t="s">
        <v>64</v>
      </c>
      <c r="I1064" s="66" t="s">
        <v>65</v>
      </c>
      <c r="J1064" s="66" t="s">
        <v>66</v>
      </c>
      <c r="K1064" s="68">
        <v>0</v>
      </c>
      <c r="L1064" s="68">
        <v>0</v>
      </c>
      <c r="M1064" s="68">
        <v>0</v>
      </c>
      <c r="N1064" s="68" t="s">
        <v>67</v>
      </c>
      <c r="O1064" s="68">
        <v>0</v>
      </c>
      <c r="P1064" s="68" t="s">
        <v>1366</v>
      </c>
      <c r="Q1064" s="68" t="s">
        <v>1367</v>
      </c>
      <c r="R1064" s="64"/>
      <c r="S1064" s="65"/>
    </row>
    <row r="1065" spans="2:19" x14ac:dyDescent="0.25">
      <c r="B1065" s="64" t="s">
        <v>1374</v>
      </c>
      <c r="C1065" s="65" t="s">
        <v>1375</v>
      </c>
      <c r="D1065" s="66" t="s">
        <v>65</v>
      </c>
      <c r="E1065" s="66" t="s">
        <v>64</v>
      </c>
      <c r="F1065" s="67">
        <v>1903442962213</v>
      </c>
      <c r="G1065" s="66" t="s">
        <v>64</v>
      </c>
      <c r="H1065" s="66" t="s">
        <v>64</v>
      </c>
      <c r="I1065" s="66" t="s">
        <v>65</v>
      </c>
      <c r="J1065" s="66" t="s">
        <v>66</v>
      </c>
      <c r="K1065" s="68">
        <v>0</v>
      </c>
      <c r="L1065" s="68">
        <v>0</v>
      </c>
      <c r="M1065" s="68">
        <v>0</v>
      </c>
      <c r="N1065" s="68" t="s">
        <v>67</v>
      </c>
      <c r="O1065" s="68">
        <v>0</v>
      </c>
      <c r="P1065" s="68" t="s">
        <v>1366</v>
      </c>
      <c r="Q1065" s="68" t="s">
        <v>1367</v>
      </c>
      <c r="R1065" s="64"/>
      <c r="S1065" s="65"/>
    </row>
    <row r="1066" spans="2:19" x14ac:dyDescent="0.25">
      <c r="B1066" s="64" t="s">
        <v>413</v>
      </c>
      <c r="C1066" s="65" t="s">
        <v>1376</v>
      </c>
      <c r="D1066" s="66" t="s">
        <v>65</v>
      </c>
      <c r="E1066" s="66" t="s">
        <v>64</v>
      </c>
      <c r="F1066" s="67">
        <v>1988475722213</v>
      </c>
      <c r="G1066" s="66" t="s">
        <v>64</v>
      </c>
      <c r="H1066" s="66" t="s">
        <v>64</v>
      </c>
      <c r="I1066" s="66" t="s">
        <v>66</v>
      </c>
      <c r="J1066" s="66" t="s">
        <v>65</v>
      </c>
      <c r="K1066" s="68">
        <v>0</v>
      </c>
      <c r="L1066" s="68">
        <v>0</v>
      </c>
      <c r="M1066" s="68">
        <v>0</v>
      </c>
      <c r="N1066" s="68" t="s">
        <v>67</v>
      </c>
      <c r="O1066" s="68">
        <v>0</v>
      </c>
      <c r="P1066" s="68" t="s">
        <v>1366</v>
      </c>
      <c r="Q1066" s="68" t="s">
        <v>1367</v>
      </c>
      <c r="R1066" s="64"/>
      <c r="S1066" s="65"/>
    </row>
    <row r="1067" spans="2:19" x14ac:dyDescent="0.25">
      <c r="B1067" s="64" t="s">
        <v>1377</v>
      </c>
      <c r="C1067" s="65" t="s">
        <v>1372</v>
      </c>
      <c r="D1067" s="66" t="s">
        <v>65</v>
      </c>
      <c r="E1067" s="66" t="s">
        <v>64</v>
      </c>
      <c r="F1067" s="67">
        <v>1760816822213</v>
      </c>
      <c r="G1067" s="66" t="s">
        <v>64</v>
      </c>
      <c r="H1067" s="66" t="s">
        <v>64</v>
      </c>
      <c r="I1067" s="66" t="s">
        <v>66</v>
      </c>
      <c r="J1067" s="66" t="s">
        <v>65</v>
      </c>
      <c r="K1067" s="68">
        <v>0</v>
      </c>
      <c r="L1067" s="68">
        <v>0</v>
      </c>
      <c r="M1067" s="68">
        <v>0</v>
      </c>
      <c r="N1067" s="68" t="s">
        <v>67</v>
      </c>
      <c r="O1067" s="68">
        <v>0</v>
      </c>
      <c r="P1067" s="68" t="s">
        <v>1366</v>
      </c>
      <c r="Q1067" s="68" t="s">
        <v>1367</v>
      </c>
      <c r="R1067" s="64"/>
      <c r="S1067" s="65"/>
    </row>
    <row r="1068" spans="2:19" x14ac:dyDescent="0.25">
      <c r="B1068" s="64" t="s">
        <v>1374</v>
      </c>
      <c r="C1068" s="65" t="s">
        <v>1378</v>
      </c>
      <c r="D1068" s="66" t="s">
        <v>65</v>
      </c>
      <c r="E1068" s="66" t="s">
        <v>64</v>
      </c>
      <c r="F1068" s="67">
        <v>2073580282213</v>
      </c>
      <c r="G1068" s="66" t="s">
        <v>64</v>
      </c>
      <c r="H1068" s="66" t="s">
        <v>65</v>
      </c>
      <c r="I1068" s="66" t="s">
        <v>66</v>
      </c>
      <c r="J1068" s="66" t="s">
        <v>66</v>
      </c>
      <c r="K1068" s="68">
        <v>0</v>
      </c>
      <c r="L1068" s="68">
        <v>0</v>
      </c>
      <c r="M1068" s="68">
        <v>0</v>
      </c>
      <c r="N1068" s="68" t="s">
        <v>67</v>
      </c>
      <c r="O1068" s="68">
        <v>0</v>
      </c>
      <c r="P1068" s="68" t="s">
        <v>1366</v>
      </c>
      <c r="Q1068" s="68" t="s">
        <v>1367</v>
      </c>
      <c r="R1068" s="64"/>
      <c r="S1068" s="65"/>
    </row>
    <row r="1069" spans="2:19" x14ac:dyDescent="0.25">
      <c r="B1069" s="64" t="s">
        <v>1379</v>
      </c>
      <c r="C1069" s="65" t="s">
        <v>343</v>
      </c>
      <c r="D1069" s="66" t="s">
        <v>65</v>
      </c>
      <c r="E1069" s="66" t="s">
        <v>64</v>
      </c>
      <c r="F1069" s="67">
        <v>2524301822213</v>
      </c>
      <c r="G1069" s="66" t="s">
        <v>64</v>
      </c>
      <c r="H1069" s="66" t="s">
        <v>64</v>
      </c>
      <c r="I1069" s="66" t="s">
        <v>65</v>
      </c>
      <c r="J1069" s="66" t="s">
        <v>66</v>
      </c>
      <c r="K1069" s="68">
        <v>0</v>
      </c>
      <c r="L1069" s="68">
        <v>0</v>
      </c>
      <c r="M1069" s="68">
        <v>0</v>
      </c>
      <c r="N1069" s="68" t="s">
        <v>67</v>
      </c>
      <c r="O1069" s="68">
        <v>0</v>
      </c>
      <c r="P1069" s="68" t="s">
        <v>1366</v>
      </c>
      <c r="Q1069" s="68" t="s">
        <v>1367</v>
      </c>
      <c r="R1069" s="64"/>
      <c r="S1069" s="65"/>
    </row>
    <row r="1070" spans="2:19" x14ac:dyDescent="0.25">
      <c r="B1070" s="64" t="s">
        <v>1380</v>
      </c>
      <c r="C1070" s="65" t="s">
        <v>1365</v>
      </c>
      <c r="D1070" s="66" t="s">
        <v>65</v>
      </c>
      <c r="E1070" s="66" t="s">
        <v>64</v>
      </c>
      <c r="F1070" s="67">
        <v>2225782112214</v>
      </c>
      <c r="G1070" s="66" t="s">
        <v>64</v>
      </c>
      <c r="H1070" s="66" t="s">
        <v>65</v>
      </c>
      <c r="I1070" s="66" t="s">
        <v>66</v>
      </c>
      <c r="J1070" s="66" t="s">
        <v>66</v>
      </c>
      <c r="K1070" s="68">
        <v>0</v>
      </c>
      <c r="L1070" s="68">
        <v>0</v>
      </c>
      <c r="M1070" s="68">
        <v>0</v>
      </c>
      <c r="N1070" s="68" t="s">
        <v>67</v>
      </c>
      <c r="O1070" s="68">
        <v>0</v>
      </c>
      <c r="P1070" s="68" t="s">
        <v>1366</v>
      </c>
      <c r="Q1070" s="68" t="s">
        <v>1367</v>
      </c>
      <c r="R1070" s="64"/>
      <c r="S1070" s="65"/>
    </row>
    <row r="1071" spans="2:19" x14ac:dyDescent="0.25">
      <c r="B1071" s="64" t="s">
        <v>1381</v>
      </c>
      <c r="C1071" s="65" t="s">
        <v>308</v>
      </c>
      <c r="D1071" s="66" t="s">
        <v>65</v>
      </c>
      <c r="E1071" s="66" t="s">
        <v>64</v>
      </c>
      <c r="F1071" s="67">
        <v>1915218412213</v>
      </c>
      <c r="G1071" s="66" t="s">
        <v>64</v>
      </c>
      <c r="H1071" s="66" t="s">
        <v>64</v>
      </c>
      <c r="I1071" s="66" t="s">
        <v>65</v>
      </c>
      <c r="J1071" s="66" t="s">
        <v>66</v>
      </c>
      <c r="K1071" s="68">
        <v>0</v>
      </c>
      <c r="L1071" s="68">
        <v>0</v>
      </c>
      <c r="M1071" s="68">
        <v>0</v>
      </c>
      <c r="N1071" s="68" t="s">
        <v>67</v>
      </c>
      <c r="O1071" s="68">
        <v>0</v>
      </c>
      <c r="P1071" s="68" t="s">
        <v>1366</v>
      </c>
      <c r="Q1071" s="68" t="s">
        <v>1367</v>
      </c>
      <c r="R1071" s="64"/>
      <c r="S1071" s="65"/>
    </row>
    <row r="1072" spans="2:19" x14ac:dyDescent="0.25">
      <c r="B1072" s="64" t="s">
        <v>1382</v>
      </c>
      <c r="C1072" s="65" t="s">
        <v>1365</v>
      </c>
      <c r="D1072" s="66" t="s">
        <v>65</v>
      </c>
      <c r="E1072" s="66" t="s">
        <v>64</v>
      </c>
      <c r="F1072" s="67">
        <v>1890622742213</v>
      </c>
      <c r="G1072" s="66" t="s">
        <v>64</v>
      </c>
      <c r="H1072" s="66" t="s">
        <v>64</v>
      </c>
      <c r="I1072" s="66" t="s">
        <v>65</v>
      </c>
      <c r="J1072" s="66" t="s">
        <v>66</v>
      </c>
      <c r="K1072" s="68">
        <v>0</v>
      </c>
      <c r="L1072" s="68">
        <v>0</v>
      </c>
      <c r="M1072" s="68">
        <v>0</v>
      </c>
      <c r="N1072" s="68" t="s">
        <v>67</v>
      </c>
      <c r="O1072" s="68">
        <v>0</v>
      </c>
      <c r="P1072" s="68" t="s">
        <v>1366</v>
      </c>
      <c r="Q1072" s="68" t="s">
        <v>1367</v>
      </c>
      <c r="R1072" s="64"/>
      <c r="S1072" s="65"/>
    </row>
    <row r="1073" spans="2:19" x14ac:dyDescent="0.25">
      <c r="B1073" s="64" t="s">
        <v>1383</v>
      </c>
      <c r="C1073" s="65" t="s">
        <v>1384</v>
      </c>
      <c r="D1073" s="66" t="s">
        <v>65</v>
      </c>
      <c r="E1073" s="66" t="s">
        <v>64</v>
      </c>
      <c r="F1073" s="67">
        <v>1801190362213</v>
      </c>
      <c r="G1073" s="66" t="s">
        <v>64</v>
      </c>
      <c r="H1073" s="66" t="s">
        <v>65</v>
      </c>
      <c r="I1073" s="66" t="s">
        <v>66</v>
      </c>
      <c r="J1073" s="66" t="s">
        <v>66</v>
      </c>
      <c r="K1073" s="68">
        <v>0</v>
      </c>
      <c r="L1073" s="68">
        <v>0</v>
      </c>
      <c r="M1073" s="68">
        <v>0</v>
      </c>
      <c r="N1073" s="68" t="s">
        <v>67</v>
      </c>
      <c r="O1073" s="68">
        <v>0</v>
      </c>
      <c r="P1073" s="68" t="s">
        <v>1366</v>
      </c>
      <c r="Q1073" s="68" t="s">
        <v>1367</v>
      </c>
      <c r="R1073" s="64"/>
      <c r="S1073" s="65"/>
    </row>
    <row r="1074" spans="2:19" x14ac:dyDescent="0.25">
      <c r="B1074" s="64" t="s">
        <v>340</v>
      </c>
      <c r="C1074" s="65" t="s">
        <v>312</v>
      </c>
      <c r="D1074" s="66" t="s">
        <v>65</v>
      </c>
      <c r="E1074" s="66" t="s">
        <v>64</v>
      </c>
      <c r="F1074" s="67">
        <v>2060542722213</v>
      </c>
      <c r="G1074" s="66" t="s">
        <v>64</v>
      </c>
      <c r="H1074" s="66" t="s">
        <v>65</v>
      </c>
      <c r="I1074" s="66" t="s">
        <v>66</v>
      </c>
      <c r="J1074" s="66" t="s">
        <v>66</v>
      </c>
      <c r="K1074" s="68">
        <v>0</v>
      </c>
      <c r="L1074" s="68">
        <v>0</v>
      </c>
      <c r="M1074" s="68">
        <v>0</v>
      </c>
      <c r="N1074" s="68" t="s">
        <v>67</v>
      </c>
      <c r="O1074" s="68">
        <v>0</v>
      </c>
      <c r="P1074" s="68" t="s">
        <v>1366</v>
      </c>
      <c r="Q1074" s="68" t="s">
        <v>1367</v>
      </c>
      <c r="R1074" s="64"/>
      <c r="S1074" s="65"/>
    </row>
    <row r="1075" spans="2:19" x14ac:dyDescent="0.25">
      <c r="B1075" s="64" t="s">
        <v>393</v>
      </c>
      <c r="C1075" s="65" t="s">
        <v>1385</v>
      </c>
      <c r="D1075" s="66" t="s">
        <v>65</v>
      </c>
      <c r="E1075" s="66" t="s">
        <v>64</v>
      </c>
      <c r="F1075" s="67">
        <v>1762451892213</v>
      </c>
      <c r="G1075" s="66" t="s">
        <v>64</v>
      </c>
      <c r="H1075" s="66" t="s">
        <v>65</v>
      </c>
      <c r="I1075" s="66" t="s">
        <v>66</v>
      </c>
      <c r="J1075" s="66" t="s">
        <v>66</v>
      </c>
      <c r="K1075" s="68">
        <v>0</v>
      </c>
      <c r="L1075" s="68">
        <v>0</v>
      </c>
      <c r="M1075" s="68">
        <v>0</v>
      </c>
      <c r="N1075" s="68" t="s">
        <v>67</v>
      </c>
      <c r="O1075" s="68">
        <v>0</v>
      </c>
      <c r="P1075" s="68" t="s">
        <v>1366</v>
      </c>
      <c r="Q1075" s="68" t="s">
        <v>1367</v>
      </c>
      <c r="R1075" s="64"/>
      <c r="S1075" s="65"/>
    </row>
    <row r="1076" spans="2:19" x14ac:dyDescent="0.25">
      <c r="B1076" s="64" t="s">
        <v>1386</v>
      </c>
      <c r="C1076" s="65" t="s">
        <v>1387</v>
      </c>
      <c r="D1076" s="66" t="s">
        <v>65</v>
      </c>
      <c r="E1076" s="66" t="s">
        <v>64</v>
      </c>
      <c r="F1076" s="67">
        <v>2400062912213</v>
      </c>
      <c r="G1076" s="66" t="s">
        <v>64</v>
      </c>
      <c r="H1076" s="66" t="s">
        <v>64</v>
      </c>
      <c r="I1076" s="66" t="s">
        <v>65</v>
      </c>
      <c r="J1076" s="66" t="s">
        <v>66</v>
      </c>
      <c r="K1076" s="68">
        <v>0</v>
      </c>
      <c r="L1076" s="68">
        <v>0</v>
      </c>
      <c r="M1076" s="68">
        <v>0</v>
      </c>
      <c r="N1076" s="68" t="s">
        <v>67</v>
      </c>
      <c r="O1076" s="68">
        <v>0</v>
      </c>
      <c r="P1076" s="68" t="s">
        <v>1366</v>
      </c>
      <c r="Q1076" s="68" t="s">
        <v>1367</v>
      </c>
      <c r="R1076" s="64"/>
      <c r="S1076" s="65"/>
    </row>
    <row r="1077" spans="2:19" x14ac:dyDescent="0.25">
      <c r="B1077" s="64" t="s">
        <v>1388</v>
      </c>
      <c r="C1077" s="65" t="s">
        <v>299</v>
      </c>
      <c r="D1077" s="66" t="s">
        <v>65</v>
      </c>
      <c r="E1077" s="66" t="s">
        <v>64</v>
      </c>
      <c r="F1077" s="67">
        <v>1885327222213</v>
      </c>
      <c r="G1077" s="66" t="s">
        <v>64</v>
      </c>
      <c r="H1077" s="66" t="s">
        <v>64</v>
      </c>
      <c r="I1077" s="66" t="s">
        <v>65</v>
      </c>
      <c r="J1077" s="66" t="s">
        <v>66</v>
      </c>
      <c r="K1077" s="68">
        <v>0</v>
      </c>
      <c r="L1077" s="68">
        <v>0</v>
      </c>
      <c r="M1077" s="68">
        <v>0</v>
      </c>
      <c r="N1077" s="68" t="s">
        <v>67</v>
      </c>
      <c r="O1077" s="68">
        <v>0</v>
      </c>
      <c r="P1077" s="68" t="s">
        <v>1366</v>
      </c>
      <c r="Q1077" s="68" t="s">
        <v>1367</v>
      </c>
      <c r="R1077" s="64"/>
      <c r="S1077" s="65"/>
    </row>
    <row r="1078" spans="2:19" x14ac:dyDescent="0.25">
      <c r="B1078" s="64" t="s">
        <v>1389</v>
      </c>
      <c r="C1078" s="65" t="s">
        <v>1390</v>
      </c>
      <c r="D1078" s="66" t="s">
        <v>65</v>
      </c>
      <c r="E1078" s="66" t="s">
        <v>64</v>
      </c>
      <c r="F1078" s="67">
        <v>1731243802213</v>
      </c>
      <c r="G1078" s="66" t="s">
        <v>64</v>
      </c>
      <c r="H1078" s="66" t="s">
        <v>64</v>
      </c>
      <c r="I1078" s="66" t="s">
        <v>65</v>
      </c>
      <c r="J1078" s="66" t="s">
        <v>66</v>
      </c>
      <c r="K1078" s="68">
        <v>0</v>
      </c>
      <c r="L1078" s="68">
        <v>0</v>
      </c>
      <c r="M1078" s="68">
        <v>0</v>
      </c>
      <c r="N1078" s="68" t="s">
        <v>67</v>
      </c>
      <c r="O1078" s="68">
        <v>0</v>
      </c>
      <c r="P1078" s="68" t="s">
        <v>1366</v>
      </c>
      <c r="Q1078" s="68" t="s">
        <v>1367</v>
      </c>
      <c r="R1078" s="64"/>
      <c r="S1078" s="65"/>
    </row>
    <row r="1079" spans="2:19" x14ac:dyDescent="0.25">
      <c r="B1079" s="64" t="s">
        <v>1391</v>
      </c>
      <c r="C1079" s="65" t="s">
        <v>1392</v>
      </c>
      <c r="D1079" s="66" t="s">
        <v>65</v>
      </c>
      <c r="E1079" s="66" t="s">
        <v>64</v>
      </c>
      <c r="F1079" s="67">
        <v>1723173712213</v>
      </c>
      <c r="G1079" s="66" t="s">
        <v>64</v>
      </c>
      <c r="H1079" s="66" t="s">
        <v>64</v>
      </c>
      <c r="I1079" s="66" t="s">
        <v>65</v>
      </c>
      <c r="J1079" s="66" t="s">
        <v>66</v>
      </c>
      <c r="K1079" s="68">
        <v>0</v>
      </c>
      <c r="L1079" s="68">
        <v>0</v>
      </c>
      <c r="M1079" s="68">
        <v>0</v>
      </c>
      <c r="N1079" s="68" t="s">
        <v>67</v>
      </c>
      <c r="O1079" s="68">
        <v>0</v>
      </c>
      <c r="P1079" s="68" t="s">
        <v>1366</v>
      </c>
      <c r="Q1079" s="68" t="s">
        <v>1367</v>
      </c>
      <c r="R1079" s="64"/>
      <c r="S1079" s="65"/>
    </row>
    <row r="1080" spans="2:19" x14ac:dyDescent="0.25">
      <c r="B1080" s="64" t="s">
        <v>481</v>
      </c>
      <c r="C1080" s="65" t="s">
        <v>1378</v>
      </c>
      <c r="D1080" s="66" t="s">
        <v>65</v>
      </c>
      <c r="E1080" s="66" t="s">
        <v>64</v>
      </c>
      <c r="F1080" s="67">
        <v>1771435822213</v>
      </c>
      <c r="G1080" s="66" t="s">
        <v>64</v>
      </c>
      <c r="H1080" s="66" t="s">
        <v>64</v>
      </c>
      <c r="I1080" s="66" t="s">
        <v>65</v>
      </c>
      <c r="J1080" s="66" t="s">
        <v>66</v>
      </c>
      <c r="K1080" s="68">
        <v>0</v>
      </c>
      <c r="L1080" s="68">
        <v>0</v>
      </c>
      <c r="M1080" s="68">
        <v>0</v>
      </c>
      <c r="N1080" s="68" t="s">
        <v>67</v>
      </c>
      <c r="O1080" s="68">
        <v>0</v>
      </c>
      <c r="P1080" s="68" t="s">
        <v>1366</v>
      </c>
      <c r="Q1080" s="68" t="s">
        <v>1367</v>
      </c>
      <c r="R1080" s="64"/>
      <c r="S1080" s="65"/>
    </row>
    <row r="1081" spans="2:19" x14ac:dyDescent="0.25">
      <c r="B1081" s="64" t="s">
        <v>413</v>
      </c>
      <c r="C1081" s="65" t="s">
        <v>202</v>
      </c>
      <c r="D1081" s="66" t="s">
        <v>65</v>
      </c>
      <c r="E1081" s="66" t="s">
        <v>64</v>
      </c>
      <c r="F1081" s="67">
        <v>2431486332213</v>
      </c>
      <c r="G1081" s="66" t="s">
        <v>64</v>
      </c>
      <c r="H1081" s="66" t="s">
        <v>65</v>
      </c>
      <c r="I1081" s="66" t="s">
        <v>66</v>
      </c>
      <c r="J1081" s="66" t="s">
        <v>66</v>
      </c>
      <c r="K1081" s="68">
        <v>0</v>
      </c>
      <c r="L1081" s="68">
        <v>0</v>
      </c>
      <c r="M1081" s="68">
        <v>0</v>
      </c>
      <c r="N1081" s="68" t="s">
        <v>67</v>
      </c>
      <c r="O1081" s="68">
        <v>0</v>
      </c>
      <c r="P1081" s="68" t="s">
        <v>1366</v>
      </c>
      <c r="Q1081" s="68" t="s">
        <v>1367</v>
      </c>
      <c r="R1081" s="64"/>
      <c r="S1081" s="65"/>
    </row>
    <row r="1082" spans="2:19" x14ac:dyDescent="0.25">
      <c r="B1082" s="64" t="s">
        <v>1393</v>
      </c>
      <c r="C1082" s="65" t="s">
        <v>1394</v>
      </c>
      <c r="D1082" s="66" t="s">
        <v>64</v>
      </c>
      <c r="E1082" s="66" t="s">
        <v>65</v>
      </c>
      <c r="F1082" s="67">
        <v>1632801500804</v>
      </c>
      <c r="G1082" s="66" t="s">
        <v>64</v>
      </c>
      <c r="H1082" s="66" t="s">
        <v>65</v>
      </c>
      <c r="I1082" s="66" t="s">
        <v>66</v>
      </c>
      <c r="J1082" s="66" t="s">
        <v>66</v>
      </c>
      <c r="K1082" s="68" t="s">
        <v>67</v>
      </c>
      <c r="L1082" s="68">
        <v>0</v>
      </c>
      <c r="M1082" s="68">
        <v>0</v>
      </c>
      <c r="N1082" s="68">
        <v>0</v>
      </c>
      <c r="O1082" s="68">
        <v>0</v>
      </c>
      <c r="P1082" s="68" t="s">
        <v>1395</v>
      </c>
      <c r="Q1082" s="68" t="s">
        <v>1396</v>
      </c>
      <c r="R1082" s="64"/>
      <c r="S1082" s="65"/>
    </row>
    <row r="1083" spans="2:19" x14ac:dyDescent="0.25">
      <c r="B1083" s="64" t="s">
        <v>1397</v>
      </c>
      <c r="C1083" s="65" t="s">
        <v>1398</v>
      </c>
      <c r="D1083" s="66" t="s">
        <v>64</v>
      </c>
      <c r="E1083" s="66" t="s">
        <v>65</v>
      </c>
      <c r="F1083" s="67">
        <v>2579160240901</v>
      </c>
      <c r="G1083" s="66" t="s">
        <v>64</v>
      </c>
      <c r="H1083" s="66" t="s">
        <v>64</v>
      </c>
      <c r="I1083" s="66" t="s">
        <v>65</v>
      </c>
      <c r="J1083" s="66" t="s">
        <v>66</v>
      </c>
      <c r="K1083" s="68" t="s">
        <v>67</v>
      </c>
      <c r="L1083" s="68">
        <v>0</v>
      </c>
      <c r="M1083" s="68">
        <v>0</v>
      </c>
      <c r="N1083" s="68">
        <v>0</v>
      </c>
      <c r="O1083" s="68">
        <v>0</v>
      </c>
      <c r="P1083" s="68" t="s">
        <v>1395</v>
      </c>
      <c r="Q1083" s="68" t="s">
        <v>1396</v>
      </c>
      <c r="R1083" s="64"/>
      <c r="S1083" s="65"/>
    </row>
    <row r="1084" spans="2:19" x14ac:dyDescent="0.25">
      <c r="B1084" s="64" t="s">
        <v>1399</v>
      </c>
      <c r="C1084" s="65" t="s">
        <v>1400</v>
      </c>
      <c r="D1084" s="66" t="s">
        <v>64</v>
      </c>
      <c r="E1084" s="66" t="s">
        <v>65</v>
      </c>
      <c r="F1084" s="67">
        <v>1980168750912</v>
      </c>
      <c r="G1084" s="66" t="s">
        <v>64</v>
      </c>
      <c r="H1084" s="66" t="s">
        <v>65</v>
      </c>
      <c r="I1084" s="66" t="s">
        <v>66</v>
      </c>
      <c r="J1084" s="66" t="s">
        <v>66</v>
      </c>
      <c r="K1084" s="68" t="s">
        <v>67</v>
      </c>
      <c r="L1084" s="68">
        <v>0</v>
      </c>
      <c r="M1084" s="68">
        <v>0</v>
      </c>
      <c r="N1084" s="68">
        <v>0</v>
      </c>
      <c r="O1084" s="68">
        <v>0</v>
      </c>
      <c r="P1084" s="68" t="s">
        <v>1395</v>
      </c>
      <c r="Q1084" s="68" t="s">
        <v>1396</v>
      </c>
      <c r="R1084" s="64"/>
      <c r="S1084" s="65"/>
    </row>
  </sheetData>
  <mergeCells count="140">
    <mergeCell ref="B1058:C1058"/>
    <mergeCell ref="R1058:S1058"/>
    <mergeCell ref="B1056:Q1056"/>
    <mergeCell ref="R1056:S1056"/>
    <mergeCell ref="B1057:F1057"/>
    <mergeCell ref="G1057:J1057"/>
    <mergeCell ref="K1057:O1057"/>
    <mergeCell ref="P1057:Q1057"/>
    <mergeCell ref="R1057:S1057"/>
    <mergeCell ref="N1048:O1048"/>
    <mergeCell ref="N1049:O1049"/>
    <mergeCell ref="N1050:O1050"/>
    <mergeCell ref="N1051:O1051"/>
    <mergeCell ref="N1052:O1052"/>
    <mergeCell ref="C1055:Q1055"/>
    <mergeCell ref="B1045:G1045"/>
    <mergeCell ref="H1045:J1045"/>
    <mergeCell ref="K1045:M1045"/>
    <mergeCell ref="N1045:O1045"/>
    <mergeCell ref="N1046:O1046"/>
    <mergeCell ref="N1047:O1047"/>
    <mergeCell ref="B835:C835"/>
    <mergeCell ref="R835:S835"/>
    <mergeCell ref="B1040:P1040"/>
    <mergeCell ref="C1041:O1041"/>
    <mergeCell ref="C1043:O1043"/>
    <mergeCell ref="B1044:O1044"/>
    <mergeCell ref="C832:Q832"/>
    <mergeCell ref="B833:Q833"/>
    <mergeCell ref="R833:S833"/>
    <mergeCell ref="B834:F834"/>
    <mergeCell ref="G834:J834"/>
    <mergeCell ref="K834:O834"/>
    <mergeCell ref="P834:Q834"/>
    <mergeCell ref="R834:S834"/>
    <mergeCell ref="B827:G827"/>
    <mergeCell ref="H827:J827"/>
    <mergeCell ref="K827:M827"/>
    <mergeCell ref="N827:O827"/>
    <mergeCell ref="N828:O828"/>
    <mergeCell ref="N829:O829"/>
    <mergeCell ref="B328:C328"/>
    <mergeCell ref="R328:S328"/>
    <mergeCell ref="B822:P822"/>
    <mergeCell ref="C823:O823"/>
    <mergeCell ref="C825:O825"/>
    <mergeCell ref="B826:O826"/>
    <mergeCell ref="C325:Q325"/>
    <mergeCell ref="B326:Q326"/>
    <mergeCell ref="R326:S326"/>
    <mergeCell ref="B327:F327"/>
    <mergeCell ref="G327:J327"/>
    <mergeCell ref="K327:O327"/>
    <mergeCell ref="P327:Q327"/>
    <mergeCell ref="R327:S327"/>
    <mergeCell ref="B320:G320"/>
    <mergeCell ref="H320:J320"/>
    <mergeCell ref="K320:M320"/>
    <mergeCell ref="N320:O320"/>
    <mergeCell ref="N321:O321"/>
    <mergeCell ref="N322:O322"/>
    <mergeCell ref="B203:C203"/>
    <mergeCell ref="R203:S203"/>
    <mergeCell ref="B315:P315"/>
    <mergeCell ref="C316:O316"/>
    <mergeCell ref="C318:O318"/>
    <mergeCell ref="B319:O319"/>
    <mergeCell ref="B201:Q201"/>
    <mergeCell ref="R201:S201"/>
    <mergeCell ref="B202:F202"/>
    <mergeCell ref="G202:J202"/>
    <mergeCell ref="K202:O202"/>
    <mergeCell ref="P202:Q202"/>
    <mergeCell ref="R202:S202"/>
    <mergeCell ref="N193:O193"/>
    <mergeCell ref="N194:O194"/>
    <mergeCell ref="N195:O195"/>
    <mergeCell ref="N196:O196"/>
    <mergeCell ref="N197:O197"/>
    <mergeCell ref="C200:Q200"/>
    <mergeCell ref="B190:G190"/>
    <mergeCell ref="H190:J190"/>
    <mergeCell ref="K190:M190"/>
    <mergeCell ref="N190:O190"/>
    <mergeCell ref="N191:O191"/>
    <mergeCell ref="N192:O192"/>
    <mergeCell ref="B153:C153"/>
    <mergeCell ref="R153:S153"/>
    <mergeCell ref="B185:P185"/>
    <mergeCell ref="C186:O186"/>
    <mergeCell ref="C188:O188"/>
    <mergeCell ref="B189:O189"/>
    <mergeCell ref="B151:Q151"/>
    <mergeCell ref="R151:S151"/>
    <mergeCell ref="B152:F152"/>
    <mergeCell ref="G152:J152"/>
    <mergeCell ref="K152:O152"/>
    <mergeCell ref="P152:Q152"/>
    <mergeCell ref="R152:S152"/>
    <mergeCell ref="N143:O143"/>
    <mergeCell ref="N144:O144"/>
    <mergeCell ref="N145:O145"/>
    <mergeCell ref="N146:O146"/>
    <mergeCell ref="N147:O147"/>
    <mergeCell ref="C150:Q150"/>
    <mergeCell ref="B140:G140"/>
    <mergeCell ref="H140:J140"/>
    <mergeCell ref="K140:M140"/>
    <mergeCell ref="N140:O140"/>
    <mergeCell ref="N141:O141"/>
    <mergeCell ref="N142:O142"/>
    <mergeCell ref="B23:C23"/>
    <mergeCell ref="R23:S23"/>
    <mergeCell ref="B135:P135"/>
    <mergeCell ref="C136:O136"/>
    <mergeCell ref="C138:O138"/>
    <mergeCell ref="B139:O139"/>
    <mergeCell ref="N17:O17"/>
    <mergeCell ref="C20:Q20"/>
    <mergeCell ref="B21:Q21"/>
    <mergeCell ref="R21:S21"/>
    <mergeCell ref="B22:F22"/>
    <mergeCell ref="G22:J22"/>
    <mergeCell ref="K22:O22"/>
    <mergeCell ref="P22:Q22"/>
    <mergeCell ref="R22:S22"/>
    <mergeCell ref="N11:O11"/>
    <mergeCell ref="N12:O12"/>
    <mergeCell ref="N13:O13"/>
    <mergeCell ref="N14:O14"/>
    <mergeCell ref="N15:O15"/>
    <mergeCell ref="N16:O16"/>
    <mergeCell ref="B5:P5"/>
    <mergeCell ref="C6:O6"/>
    <mergeCell ref="C8:O8"/>
    <mergeCell ref="B9:O9"/>
    <mergeCell ref="B10:G10"/>
    <mergeCell ref="H10:J10"/>
    <mergeCell ref="K10:M10"/>
    <mergeCell ref="N10:O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1842"/>
  <sheetViews>
    <sheetView topLeftCell="A1759" workbookViewId="0">
      <selection activeCell="T1774" sqref="T1774"/>
    </sheetView>
  </sheetViews>
  <sheetFormatPr baseColWidth="10" defaultRowHeight="15" x14ac:dyDescent="0.25"/>
  <cols>
    <col min="2" max="2" width="15.5703125" bestFit="1" customWidth="1"/>
    <col min="3" max="3" width="20" bestFit="1" customWidth="1"/>
    <col min="6" max="6" width="28.140625" bestFit="1" customWidth="1"/>
  </cols>
  <sheetData>
    <row r="5" spans="2:16" ht="15.75" x14ac:dyDescent="0.25">
      <c r="B5" s="182" t="s">
        <v>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2:16" x14ac:dyDescent="0.25">
      <c r="B6" s="2" t="s">
        <v>1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3"/>
    </row>
    <row r="7" spans="2:16" x14ac:dyDescent="0.25">
      <c r="B7" s="4"/>
      <c r="C7" s="5"/>
      <c r="D7" s="5"/>
      <c r="E7" s="5"/>
      <c r="F7" s="6"/>
      <c r="G7" s="6"/>
      <c r="H7" s="6"/>
      <c r="I7" s="6"/>
      <c r="J7" s="5"/>
      <c r="K7" s="5"/>
      <c r="L7" s="5"/>
      <c r="M7" s="5"/>
      <c r="N7" s="5"/>
      <c r="O7" s="5"/>
      <c r="P7" s="7"/>
    </row>
    <row r="8" spans="2:16" x14ac:dyDescent="0.25">
      <c r="B8" s="2" t="s">
        <v>3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3"/>
    </row>
    <row r="9" spans="2:16" ht="15.75" thickBot="1" x14ac:dyDescent="0.3">
      <c r="B9" s="184" t="s">
        <v>5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9"/>
    </row>
    <row r="10" spans="2:16" ht="15.75" thickBot="1" x14ac:dyDescent="0.3">
      <c r="B10" s="185" t="s">
        <v>6</v>
      </c>
      <c r="C10" s="186"/>
      <c r="D10" s="186"/>
      <c r="E10" s="186"/>
      <c r="F10" s="186"/>
      <c r="G10" s="187"/>
      <c r="H10" s="185" t="s">
        <v>7</v>
      </c>
      <c r="I10" s="186"/>
      <c r="J10" s="187"/>
      <c r="K10" s="188" t="s">
        <v>8</v>
      </c>
      <c r="L10" s="189"/>
      <c r="M10" s="189"/>
      <c r="N10" s="188" t="s">
        <v>9</v>
      </c>
      <c r="O10" s="190"/>
      <c r="P10" s="9"/>
    </row>
    <row r="11" spans="2:16" ht="39" thickBot="1" x14ac:dyDescent="0.3">
      <c r="B11" s="11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3" t="s">
        <v>15</v>
      </c>
      <c r="H11" s="11" t="s">
        <v>16</v>
      </c>
      <c r="I11" s="14" t="s">
        <v>17</v>
      </c>
      <c r="J11" s="13" t="s">
        <v>18</v>
      </c>
      <c r="K11" s="15" t="s">
        <v>19</v>
      </c>
      <c r="L11" s="16" t="s">
        <v>20</v>
      </c>
      <c r="M11" s="17" t="s">
        <v>21</v>
      </c>
      <c r="N11" s="191" t="s">
        <v>22</v>
      </c>
      <c r="O11" s="192"/>
      <c r="P11" s="18"/>
    </row>
    <row r="12" spans="2:16" x14ac:dyDescent="0.25">
      <c r="B12" s="19">
        <v>13</v>
      </c>
      <c r="C12" s="20"/>
      <c r="D12" s="20"/>
      <c r="E12" s="21" t="s">
        <v>23</v>
      </c>
      <c r="F12" s="22"/>
      <c r="G12" s="23" t="s">
        <v>49</v>
      </c>
      <c r="H12" s="24" t="s">
        <v>25</v>
      </c>
      <c r="I12" s="25" t="s">
        <v>53</v>
      </c>
      <c r="J12" s="26">
        <v>265005.68</v>
      </c>
      <c r="K12" s="27">
        <v>1235000</v>
      </c>
      <c r="L12" s="27">
        <v>1574292</v>
      </c>
      <c r="M12" s="27">
        <v>77866</v>
      </c>
      <c r="N12" s="193"/>
      <c r="O12" s="194"/>
      <c r="P12" s="28"/>
    </row>
    <row r="13" spans="2:16" x14ac:dyDescent="0.25">
      <c r="B13" s="29"/>
      <c r="C13" s="30"/>
      <c r="D13" s="30"/>
      <c r="E13" s="21"/>
      <c r="F13" s="22"/>
      <c r="G13" s="23"/>
      <c r="H13" s="24"/>
      <c r="I13" s="25"/>
      <c r="J13" s="26"/>
      <c r="K13" s="31"/>
      <c r="L13" s="32"/>
      <c r="M13" s="33"/>
      <c r="N13" s="180"/>
      <c r="O13" s="181"/>
      <c r="P13" s="28"/>
    </row>
    <row r="14" spans="2:16" x14ac:dyDescent="0.25">
      <c r="B14" s="29"/>
      <c r="C14" s="30"/>
      <c r="D14" s="30"/>
      <c r="E14" s="21"/>
      <c r="F14" s="22"/>
      <c r="G14" s="23"/>
      <c r="H14" s="24"/>
      <c r="I14" s="25"/>
      <c r="J14" s="26"/>
      <c r="K14" s="31"/>
      <c r="L14" s="32"/>
      <c r="M14" s="33"/>
      <c r="N14" s="180"/>
      <c r="O14" s="181"/>
      <c r="P14" s="28"/>
    </row>
    <row r="15" spans="2:16" x14ac:dyDescent="0.25">
      <c r="B15" s="29"/>
      <c r="C15" s="30"/>
      <c r="D15" s="30"/>
      <c r="E15" s="21"/>
      <c r="F15" s="22"/>
      <c r="G15" s="23"/>
      <c r="H15" s="24"/>
      <c r="I15" s="25"/>
      <c r="J15" s="26"/>
      <c r="K15" s="31"/>
      <c r="L15" s="32"/>
      <c r="M15" s="33"/>
      <c r="N15" s="180"/>
      <c r="O15" s="181"/>
      <c r="P15" s="28"/>
    </row>
    <row r="16" spans="2:16" x14ac:dyDescent="0.25">
      <c r="B16" s="29"/>
      <c r="C16" s="30"/>
      <c r="D16" s="30"/>
      <c r="E16" s="34"/>
      <c r="F16" s="35"/>
      <c r="G16" s="36"/>
      <c r="H16" s="37"/>
      <c r="I16" s="38"/>
      <c r="J16" s="39"/>
      <c r="K16" s="40"/>
      <c r="L16" s="41"/>
      <c r="M16" s="42"/>
      <c r="N16" s="180"/>
      <c r="O16" s="181"/>
      <c r="P16" s="28"/>
    </row>
    <row r="17" spans="2:19" ht="15.75" thickBot="1" x14ac:dyDescent="0.3">
      <c r="B17" s="43"/>
      <c r="C17" s="44"/>
      <c r="D17" s="44"/>
      <c r="E17" s="45"/>
      <c r="F17" s="46"/>
      <c r="G17" s="47"/>
      <c r="H17" s="48"/>
      <c r="I17" s="49"/>
      <c r="J17" s="50"/>
      <c r="K17" s="51"/>
      <c r="L17" s="52"/>
      <c r="M17" s="53"/>
      <c r="N17" s="195"/>
      <c r="O17" s="196"/>
      <c r="P17" s="28"/>
    </row>
    <row r="20" spans="2:19" x14ac:dyDescent="0.25">
      <c r="B20" s="56"/>
      <c r="C20" s="197" t="s">
        <v>26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56"/>
      <c r="S20" s="87"/>
    </row>
    <row r="21" spans="2:19" ht="15.75" thickBot="1" x14ac:dyDescent="0.3">
      <c r="B21" s="198" t="s">
        <v>27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</row>
    <row r="22" spans="2:19" ht="32.25" customHeight="1" thickBot="1" x14ac:dyDescent="0.3">
      <c r="B22" s="199" t="s">
        <v>28</v>
      </c>
      <c r="C22" s="199"/>
      <c r="D22" s="199"/>
      <c r="E22" s="199"/>
      <c r="F22" s="200"/>
      <c r="G22" s="185" t="s">
        <v>29</v>
      </c>
      <c r="H22" s="186"/>
      <c r="I22" s="186"/>
      <c r="J22" s="187"/>
      <c r="K22" s="186" t="s">
        <v>30</v>
      </c>
      <c r="L22" s="186"/>
      <c r="M22" s="186"/>
      <c r="N22" s="186"/>
      <c r="O22" s="187"/>
      <c r="P22" s="185" t="s">
        <v>31</v>
      </c>
      <c r="Q22" s="187"/>
      <c r="R22" s="199"/>
      <c r="S22" s="199"/>
    </row>
    <row r="23" spans="2:19" ht="51.75" thickBot="1" x14ac:dyDescent="0.3">
      <c r="B23" s="201" t="s">
        <v>32</v>
      </c>
      <c r="C23" s="202"/>
      <c r="D23" s="57" t="s">
        <v>33</v>
      </c>
      <c r="E23" s="58" t="s">
        <v>34</v>
      </c>
      <c r="F23" s="13" t="s">
        <v>35</v>
      </c>
      <c r="G23" s="11" t="s">
        <v>36</v>
      </c>
      <c r="H23" s="59" t="s">
        <v>37</v>
      </c>
      <c r="I23" s="17" t="s">
        <v>38</v>
      </c>
      <c r="J23" s="13" t="s">
        <v>39</v>
      </c>
      <c r="K23" s="60" t="s">
        <v>40</v>
      </c>
      <c r="L23" s="57" t="s">
        <v>41</v>
      </c>
      <c r="M23" s="57" t="s">
        <v>42</v>
      </c>
      <c r="N23" s="58" t="s">
        <v>43</v>
      </c>
      <c r="O23" s="61" t="s">
        <v>44</v>
      </c>
      <c r="P23" s="62" t="s">
        <v>45</v>
      </c>
      <c r="Q23" s="63" t="s">
        <v>46</v>
      </c>
      <c r="R23" s="201"/>
      <c r="S23" s="202"/>
    </row>
    <row r="24" spans="2:19" x14ac:dyDescent="0.25">
      <c r="B24" s="64" t="s">
        <v>386</v>
      </c>
      <c r="C24" s="65" t="s">
        <v>387</v>
      </c>
      <c r="D24" s="66" t="s">
        <v>65</v>
      </c>
      <c r="E24" s="66" t="s">
        <v>64</v>
      </c>
      <c r="F24" s="67">
        <v>3206645381318</v>
      </c>
      <c r="G24" s="66" t="s">
        <v>64</v>
      </c>
      <c r="H24" s="66" t="s">
        <v>64</v>
      </c>
      <c r="I24" s="66" t="s">
        <v>66</v>
      </c>
      <c r="J24" s="66" t="s">
        <v>65</v>
      </c>
      <c r="K24" s="68" t="s">
        <v>65</v>
      </c>
      <c r="L24" s="68">
        <v>0</v>
      </c>
      <c r="M24" s="68">
        <v>0</v>
      </c>
      <c r="N24" s="68">
        <v>0</v>
      </c>
      <c r="O24" s="68">
        <v>0</v>
      </c>
      <c r="P24" s="68" t="s">
        <v>68</v>
      </c>
      <c r="Q24" s="68" t="s">
        <v>68</v>
      </c>
      <c r="R24" s="64"/>
      <c r="S24" s="65"/>
    </row>
    <row r="25" spans="2:19" x14ac:dyDescent="0.25">
      <c r="B25" s="64" t="s">
        <v>388</v>
      </c>
      <c r="C25" s="65" t="s">
        <v>389</v>
      </c>
      <c r="D25" s="66" t="s">
        <v>64</v>
      </c>
      <c r="E25" s="66" t="s">
        <v>65</v>
      </c>
      <c r="F25" s="67">
        <v>2319122530917</v>
      </c>
      <c r="G25" s="66" t="s">
        <v>64</v>
      </c>
      <c r="H25" s="66" t="s">
        <v>64</v>
      </c>
      <c r="I25" s="66" t="s">
        <v>66</v>
      </c>
      <c r="J25" s="66" t="s">
        <v>65</v>
      </c>
      <c r="K25" s="68">
        <v>0</v>
      </c>
      <c r="L25" s="68">
        <v>0</v>
      </c>
      <c r="M25" s="68">
        <v>0</v>
      </c>
      <c r="N25" s="68" t="s">
        <v>65</v>
      </c>
      <c r="O25" s="68">
        <v>0</v>
      </c>
      <c r="P25" s="68" t="s">
        <v>68</v>
      </c>
      <c r="Q25" s="68" t="s">
        <v>68</v>
      </c>
      <c r="R25" s="64"/>
      <c r="S25" s="65"/>
    </row>
    <row r="26" spans="2:19" x14ac:dyDescent="0.25">
      <c r="B26" s="64" t="s">
        <v>89</v>
      </c>
      <c r="C26" s="65" t="s">
        <v>390</v>
      </c>
      <c r="D26" s="66" t="s">
        <v>64</v>
      </c>
      <c r="E26" s="66" t="s">
        <v>65</v>
      </c>
      <c r="F26" s="67">
        <v>1737990510116</v>
      </c>
      <c r="G26" s="66" t="s">
        <v>64</v>
      </c>
      <c r="H26" s="66" t="s">
        <v>64</v>
      </c>
      <c r="I26" s="66" t="s">
        <v>66</v>
      </c>
      <c r="J26" s="66" t="s">
        <v>65</v>
      </c>
      <c r="K26" s="68">
        <v>0</v>
      </c>
      <c r="L26" s="68">
        <v>0</v>
      </c>
      <c r="M26" s="68">
        <v>0</v>
      </c>
      <c r="N26" s="68" t="s">
        <v>65</v>
      </c>
      <c r="O26" s="68">
        <v>0</v>
      </c>
      <c r="P26" s="68" t="s">
        <v>68</v>
      </c>
      <c r="Q26" s="68" t="s">
        <v>68</v>
      </c>
      <c r="R26" s="64"/>
      <c r="S26" s="65"/>
    </row>
    <row r="27" spans="2:19" x14ac:dyDescent="0.25">
      <c r="B27" s="64" t="s">
        <v>185</v>
      </c>
      <c r="C27" s="65" t="s">
        <v>391</v>
      </c>
      <c r="D27" s="66" t="s">
        <v>64</v>
      </c>
      <c r="E27" s="66" t="s">
        <v>65</v>
      </c>
      <c r="F27" s="67">
        <v>2324834690710</v>
      </c>
      <c r="G27" s="66" t="s">
        <v>64</v>
      </c>
      <c r="H27" s="66" t="s">
        <v>64</v>
      </c>
      <c r="I27" s="66" t="s">
        <v>66</v>
      </c>
      <c r="J27" s="66" t="s">
        <v>65</v>
      </c>
      <c r="K27" s="68">
        <v>0</v>
      </c>
      <c r="L27" s="68">
        <v>0</v>
      </c>
      <c r="M27" s="68">
        <v>0</v>
      </c>
      <c r="N27" s="68" t="s">
        <v>65</v>
      </c>
      <c r="O27" s="68">
        <v>0</v>
      </c>
      <c r="P27" s="68" t="s">
        <v>68</v>
      </c>
      <c r="Q27" s="68" t="s">
        <v>68</v>
      </c>
      <c r="R27" s="64"/>
      <c r="S27" s="65"/>
    </row>
    <row r="28" spans="2:19" x14ac:dyDescent="0.25">
      <c r="B28" s="64" t="s">
        <v>392</v>
      </c>
      <c r="C28" s="65" t="s">
        <v>393</v>
      </c>
      <c r="D28" s="66" t="s">
        <v>65</v>
      </c>
      <c r="E28" s="66" t="s">
        <v>64</v>
      </c>
      <c r="F28" s="67">
        <v>2351945490101</v>
      </c>
      <c r="G28" s="66" t="s">
        <v>64</v>
      </c>
      <c r="H28" s="66" t="s">
        <v>64</v>
      </c>
      <c r="I28" s="66" t="s">
        <v>66</v>
      </c>
      <c r="J28" s="66" t="s">
        <v>65</v>
      </c>
      <c r="K28" s="68">
        <v>0</v>
      </c>
      <c r="L28" s="68">
        <v>0</v>
      </c>
      <c r="M28" s="68">
        <v>0</v>
      </c>
      <c r="N28" s="68" t="s">
        <v>65</v>
      </c>
      <c r="O28" s="68">
        <v>0</v>
      </c>
      <c r="P28" s="68" t="s">
        <v>68</v>
      </c>
      <c r="Q28" s="68" t="s">
        <v>68</v>
      </c>
      <c r="R28" s="64"/>
      <c r="S28" s="65"/>
    </row>
    <row r="29" spans="2:19" x14ac:dyDescent="0.25">
      <c r="B29" s="64" t="s">
        <v>214</v>
      </c>
      <c r="C29" s="65" t="s">
        <v>1401</v>
      </c>
      <c r="D29" s="66" t="s">
        <v>64</v>
      </c>
      <c r="E29" s="66" t="s">
        <v>65</v>
      </c>
      <c r="F29" s="67" t="s">
        <v>1402</v>
      </c>
      <c r="G29" s="66" t="s">
        <v>64</v>
      </c>
      <c r="H29" s="66" t="s">
        <v>64</v>
      </c>
      <c r="I29" s="66" t="s">
        <v>66</v>
      </c>
      <c r="J29" s="66" t="s">
        <v>65</v>
      </c>
      <c r="K29" s="68">
        <v>0</v>
      </c>
      <c r="L29" s="68">
        <v>0</v>
      </c>
      <c r="M29" s="68">
        <v>0</v>
      </c>
      <c r="N29" s="68" t="s">
        <v>65</v>
      </c>
      <c r="O29" s="68">
        <v>0</v>
      </c>
      <c r="P29" s="68" t="s">
        <v>68</v>
      </c>
      <c r="Q29" s="68" t="s">
        <v>68</v>
      </c>
      <c r="R29" s="64"/>
      <c r="S29" s="65"/>
    </row>
    <row r="30" spans="2:19" x14ac:dyDescent="0.25">
      <c r="B30" s="64" t="s">
        <v>1403</v>
      </c>
      <c r="C30" s="65" t="s">
        <v>1401</v>
      </c>
      <c r="D30" s="66" t="s">
        <v>65</v>
      </c>
      <c r="E30" s="66" t="s">
        <v>64</v>
      </c>
      <c r="F30" s="67" t="s">
        <v>1402</v>
      </c>
      <c r="G30" s="66" t="s">
        <v>64</v>
      </c>
      <c r="H30" s="66" t="s">
        <v>64</v>
      </c>
      <c r="I30" s="66" t="s">
        <v>66</v>
      </c>
      <c r="J30" s="66" t="s">
        <v>65</v>
      </c>
      <c r="K30" s="68">
        <v>0</v>
      </c>
      <c r="L30" s="68">
        <v>0</v>
      </c>
      <c r="M30" s="68">
        <v>0</v>
      </c>
      <c r="N30" s="68" t="s">
        <v>65</v>
      </c>
      <c r="O30" s="68">
        <v>0</v>
      </c>
      <c r="P30" s="68" t="s">
        <v>68</v>
      </c>
      <c r="Q30" s="68" t="s">
        <v>68</v>
      </c>
      <c r="R30" s="64"/>
      <c r="S30" s="65"/>
    </row>
    <row r="31" spans="2:19" x14ac:dyDescent="0.25">
      <c r="B31" s="64" t="s">
        <v>1404</v>
      </c>
      <c r="C31" s="65" t="s">
        <v>1405</v>
      </c>
      <c r="D31" s="66" t="s">
        <v>65</v>
      </c>
      <c r="E31" s="66" t="s">
        <v>64</v>
      </c>
      <c r="F31" s="67" t="s">
        <v>1402</v>
      </c>
      <c r="G31" s="66" t="s">
        <v>64</v>
      </c>
      <c r="H31" s="66" t="s">
        <v>64</v>
      </c>
      <c r="I31" s="66" t="s">
        <v>66</v>
      </c>
      <c r="J31" s="66" t="s">
        <v>65</v>
      </c>
      <c r="K31" s="68">
        <v>0</v>
      </c>
      <c r="L31" s="68">
        <v>0</v>
      </c>
      <c r="M31" s="68">
        <v>0</v>
      </c>
      <c r="N31" s="68" t="s">
        <v>65</v>
      </c>
      <c r="O31" s="68">
        <v>0</v>
      </c>
      <c r="P31" s="68" t="s">
        <v>68</v>
      </c>
      <c r="Q31" s="68" t="s">
        <v>68</v>
      </c>
      <c r="R31" s="64"/>
      <c r="S31" s="65"/>
    </row>
    <row r="32" spans="2:19" x14ac:dyDescent="0.25">
      <c r="B32" s="64" t="s">
        <v>394</v>
      </c>
      <c r="C32" s="65" t="s">
        <v>395</v>
      </c>
      <c r="D32" s="66" t="s">
        <v>65</v>
      </c>
      <c r="E32" s="66" t="s">
        <v>64</v>
      </c>
      <c r="F32" s="67">
        <v>1970415820101</v>
      </c>
      <c r="G32" s="66" t="s">
        <v>64</v>
      </c>
      <c r="H32" s="66" t="s">
        <v>64</v>
      </c>
      <c r="I32" s="66" t="s">
        <v>66</v>
      </c>
      <c r="J32" s="66" t="s">
        <v>65</v>
      </c>
      <c r="K32" s="68">
        <v>0</v>
      </c>
      <c r="L32" s="68">
        <v>0</v>
      </c>
      <c r="M32" s="68">
        <v>0</v>
      </c>
      <c r="N32" s="68" t="s">
        <v>65</v>
      </c>
      <c r="O32" s="68">
        <v>0</v>
      </c>
      <c r="P32" s="68" t="s">
        <v>68</v>
      </c>
      <c r="Q32" s="68" t="s">
        <v>68</v>
      </c>
      <c r="R32" s="64"/>
      <c r="S32" s="65"/>
    </row>
    <row r="33" spans="2:19" x14ac:dyDescent="0.25">
      <c r="B33" s="64" t="s">
        <v>1389</v>
      </c>
      <c r="C33" s="65" t="s">
        <v>1406</v>
      </c>
      <c r="D33" s="66" t="s">
        <v>65</v>
      </c>
      <c r="E33" s="66" t="s">
        <v>64</v>
      </c>
      <c r="F33" s="67" t="s">
        <v>1402</v>
      </c>
      <c r="G33" s="66" t="s">
        <v>64</v>
      </c>
      <c r="H33" s="66" t="s">
        <v>64</v>
      </c>
      <c r="I33" s="66" t="s">
        <v>66</v>
      </c>
      <c r="J33" s="66" t="s">
        <v>65</v>
      </c>
      <c r="K33" s="68">
        <v>0</v>
      </c>
      <c r="L33" s="68">
        <v>0</v>
      </c>
      <c r="M33" s="68">
        <v>0</v>
      </c>
      <c r="N33" s="68" t="s">
        <v>65</v>
      </c>
      <c r="O33" s="68">
        <v>0</v>
      </c>
      <c r="P33" s="68" t="s">
        <v>68</v>
      </c>
      <c r="Q33" s="68" t="s">
        <v>68</v>
      </c>
      <c r="R33" s="64"/>
      <c r="S33" s="65"/>
    </row>
    <row r="34" spans="2:19" x14ac:dyDescent="0.25">
      <c r="B34" s="64" t="s">
        <v>348</v>
      </c>
      <c r="C34" s="65" t="s">
        <v>186</v>
      </c>
      <c r="D34" s="66" t="s">
        <v>64</v>
      </c>
      <c r="E34" s="66" t="s">
        <v>65</v>
      </c>
      <c r="F34" s="67">
        <v>1844690740506</v>
      </c>
      <c r="G34" s="66" t="s">
        <v>64</v>
      </c>
      <c r="H34" s="66" t="s">
        <v>64</v>
      </c>
      <c r="I34" s="66" t="s">
        <v>66</v>
      </c>
      <c r="J34" s="66" t="s">
        <v>65</v>
      </c>
      <c r="K34" s="68">
        <v>0</v>
      </c>
      <c r="L34" s="68">
        <v>0</v>
      </c>
      <c r="M34" s="68">
        <v>0</v>
      </c>
      <c r="N34" s="68" t="s">
        <v>65</v>
      </c>
      <c r="O34" s="68">
        <v>0</v>
      </c>
      <c r="P34" s="68" t="s">
        <v>68</v>
      </c>
      <c r="Q34" s="68" t="s">
        <v>68</v>
      </c>
      <c r="R34" s="64"/>
      <c r="S34" s="65"/>
    </row>
    <row r="35" spans="2:19" x14ac:dyDescent="0.25">
      <c r="B35" s="64" t="s">
        <v>396</v>
      </c>
      <c r="C35" s="65" t="s">
        <v>202</v>
      </c>
      <c r="D35" s="66" t="s">
        <v>64</v>
      </c>
      <c r="E35" s="66" t="s">
        <v>65</v>
      </c>
      <c r="F35" s="67">
        <v>2437185191013</v>
      </c>
      <c r="G35" s="66" t="s">
        <v>64</v>
      </c>
      <c r="H35" s="66" t="s">
        <v>64</v>
      </c>
      <c r="I35" s="66" t="s">
        <v>66</v>
      </c>
      <c r="J35" s="66" t="s">
        <v>65</v>
      </c>
      <c r="K35" s="68" t="s">
        <v>65</v>
      </c>
      <c r="L35" s="68">
        <v>0</v>
      </c>
      <c r="M35" s="68">
        <v>0</v>
      </c>
      <c r="N35" s="68">
        <v>0</v>
      </c>
      <c r="O35" s="68">
        <v>0</v>
      </c>
      <c r="P35" s="68" t="s">
        <v>68</v>
      </c>
      <c r="Q35" s="68" t="s">
        <v>68</v>
      </c>
      <c r="R35" s="64"/>
      <c r="S35" s="65"/>
    </row>
    <row r="36" spans="2:19" x14ac:dyDescent="0.25">
      <c r="B36" s="64" t="s">
        <v>303</v>
      </c>
      <c r="C36" s="65" t="s">
        <v>215</v>
      </c>
      <c r="D36" s="66" t="s">
        <v>64</v>
      </c>
      <c r="E36" s="66" t="s">
        <v>65</v>
      </c>
      <c r="F36" s="67">
        <v>2868783560101</v>
      </c>
      <c r="G36" s="66" t="s">
        <v>64</v>
      </c>
      <c r="H36" s="66" t="s">
        <v>64</v>
      </c>
      <c r="I36" s="66" t="s">
        <v>66</v>
      </c>
      <c r="J36" s="66" t="s">
        <v>65</v>
      </c>
      <c r="K36" s="68">
        <v>0</v>
      </c>
      <c r="L36" s="68">
        <v>0</v>
      </c>
      <c r="M36" s="68">
        <v>0</v>
      </c>
      <c r="N36" s="68" t="s">
        <v>65</v>
      </c>
      <c r="O36" s="68">
        <v>0</v>
      </c>
      <c r="P36" s="68" t="s">
        <v>68</v>
      </c>
      <c r="Q36" s="68" t="s">
        <v>68</v>
      </c>
      <c r="R36" s="64"/>
      <c r="S36" s="65"/>
    </row>
    <row r="37" spans="2:19" x14ac:dyDescent="0.25">
      <c r="B37" s="64" t="s">
        <v>89</v>
      </c>
      <c r="C37" s="65" t="s">
        <v>397</v>
      </c>
      <c r="D37" s="66" t="s">
        <v>64</v>
      </c>
      <c r="E37" s="66" t="s">
        <v>65</v>
      </c>
      <c r="F37" s="67">
        <v>2666052570101</v>
      </c>
      <c r="G37" s="66" t="s">
        <v>64</v>
      </c>
      <c r="H37" s="66" t="s">
        <v>64</v>
      </c>
      <c r="I37" s="66" t="s">
        <v>66</v>
      </c>
      <c r="J37" s="66" t="s">
        <v>65</v>
      </c>
      <c r="K37" s="68">
        <v>0</v>
      </c>
      <c r="L37" s="68">
        <v>0</v>
      </c>
      <c r="M37" s="68">
        <v>0</v>
      </c>
      <c r="N37" s="68" t="s">
        <v>65</v>
      </c>
      <c r="O37" s="68">
        <v>0</v>
      </c>
      <c r="P37" s="68" t="s">
        <v>68</v>
      </c>
      <c r="Q37" s="68" t="s">
        <v>68</v>
      </c>
      <c r="R37" s="64"/>
      <c r="S37" s="65"/>
    </row>
    <row r="38" spans="2:19" x14ac:dyDescent="0.25">
      <c r="B38" s="64" t="s">
        <v>125</v>
      </c>
      <c r="C38" s="65" t="s">
        <v>398</v>
      </c>
      <c r="D38" s="66" t="s">
        <v>64</v>
      </c>
      <c r="E38" s="66" t="s">
        <v>65</v>
      </c>
      <c r="F38" s="67">
        <v>1822850730208</v>
      </c>
      <c r="G38" s="66" t="s">
        <v>64</v>
      </c>
      <c r="H38" s="66" t="s">
        <v>64</v>
      </c>
      <c r="I38" s="66" t="s">
        <v>66</v>
      </c>
      <c r="J38" s="66" t="s">
        <v>65</v>
      </c>
      <c r="K38" s="68">
        <v>0</v>
      </c>
      <c r="L38" s="68">
        <v>0</v>
      </c>
      <c r="M38" s="68">
        <v>0</v>
      </c>
      <c r="N38" s="68" t="s">
        <v>65</v>
      </c>
      <c r="O38" s="68">
        <v>0</v>
      </c>
      <c r="P38" s="68" t="s">
        <v>68</v>
      </c>
      <c r="Q38" s="68" t="s">
        <v>68</v>
      </c>
      <c r="R38" s="64"/>
      <c r="S38" s="65"/>
    </row>
    <row r="39" spans="2:19" x14ac:dyDescent="0.25">
      <c r="B39" s="64" t="s">
        <v>399</v>
      </c>
      <c r="C39" s="65" t="s">
        <v>400</v>
      </c>
      <c r="D39" s="66" t="s">
        <v>64</v>
      </c>
      <c r="E39" s="66" t="s">
        <v>65</v>
      </c>
      <c r="F39" s="67">
        <v>1996003920101</v>
      </c>
      <c r="G39" s="66" t="s">
        <v>64</v>
      </c>
      <c r="H39" s="66" t="s">
        <v>64</v>
      </c>
      <c r="I39" s="66" t="s">
        <v>66</v>
      </c>
      <c r="J39" s="66" t="s">
        <v>65</v>
      </c>
      <c r="K39" s="68">
        <v>0</v>
      </c>
      <c r="L39" s="68">
        <v>0</v>
      </c>
      <c r="M39" s="68">
        <v>0</v>
      </c>
      <c r="N39" s="68" t="s">
        <v>65</v>
      </c>
      <c r="O39" s="68">
        <v>0</v>
      </c>
      <c r="P39" s="68" t="s">
        <v>68</v>
      </c>
      <c r="Q39" s="68" t="s">
        <v>68</v>
      </c>
      <c r="R39" s="64"/>
      <c r="S39" s="65"/>
    </row>
    <row r="40" spans="2:19" x14ac:dyDescent="0.25">
      <c r="B40" s="64" t="s">
        <v>401</v>
      </c>
      <c r="C40" s="65" t="s">
        <v>402</v>
      </c>
      <c r="D40" s="66" t="s">
        <v>64</v>
      </c>
      <c r="E40" s="66" t="s">
        <v>65</v>
      </c>
      <c r="F40" s="67">
        <v>2280565781801</v>
      </c>
      <c r="G40" s="66" t="s">
        <v>64</v>
      </c>
      <c r="H40" s="66" t="s">
        <v>64</v>
      </c>
      <c r="I40" s="66" t="s">
        <v>66</v>
      </c>
      <c r="J40" s="66" t="s">
        <v>65</v>
      </c>
      <c r="K40" s="68">
        <v>0</v>
      </c>
      <c r="L40" s="68">
        <v>0</v>
      </c>
      <c r="M40" s="68">
        <v>0</v>
      </c>
      <c r="N40" s="68" t="s">
        <v>65</v>
      </c>
      <c r="O40" s="68">
        <v>0</v>
      </c>
      <c r="P40" s="68" t="s">
        <v>68</v>
      </c>
      <c r="Q40" s="68" t="s">
        <v>68</v>
      </c>
      <c r="R40" s="64"/>
      <c r="S40" s="65"/>
    </row>
    <row r="41" spans="2:19" x14ac:dyDescent="0.25">
      <c r="B41" s="64" t="s">
        <v>403</v>
      </c>
      <c r="C41" s="65" t="s">
        <v>404</v>
      </c>
      <c r="D41" s="66" t="s">
        <v>65</v>
      </c>
      <c r="E41" s="66" t="s">
        <v>64</v>
      </c>
      <c r="F41" s="67">
        <v>2200722210101</v>
      </c>
      <c r="G41" s="66" t="s">
        <v>64</v>
      </c>
      <c r="H41" s="66" t="s">
        <v>64</v>
      </c>
      <c r="I41" s="66" t="s">
        <v>66</v>
      </c>
      <c r="J41" s="66" t="s">
        <v>65</v>
      </c>
      <c r="K41" s="68">
        <v>0</v>
      </c>
      <c r="L41" s="68">
        <v>0</v>
      </c>
      <c r="M41" s="68">
        <v>0</v>
      </c>
      <c r="N41" s="68" t="s">
        <v>65</v>
      </c>
      <c r="O41" s="68">
        <v>0</v>
      </c>
      <c r="P41" s="68" t="s">
        <v>68</v>
      </c>
      <c r="Q41" s="68" t="s">
        <v>68</v>
      </c>
      <c r="R41" s="64"/>
      <c r="S41" s="65"/>
    </row>
    <row r="42" spans="2:19" x14ac:dyDescent="0.25">
      <c r="B42" s="64" t="s">
        <v>388</v>
      </c>
      <c r="C42" s="65" t="s">
        <v>1407</v>
      </c>
      <c r="D42" s="66" t="s">
        <v>64</v>
      </c>
      <c r="E42" s="66" t="s">
        <v>65</v>
      </c>
      <c r="F42" s="67" t="s">
        <v>1402</v>
      </c>
      <c r="G42" s="66" t="s">
        <v>64</v>
      </c>
      <c r="H42" s="66" t="s">
        <v>64</v>
      </c>
      <c r="I42" s="66" t="s">
        <v>66</v>
      </c>
      <c r="J42" s="66" t="s">
        <v>65</v>
      </c>
      <c r="K42" s="68">
        <v>0</v>
      </c>
      <c r="L42" s="68">
        <v>0</v>
      </c>
      <c r="M42" s="68">
        <v>0</v>
      </c>
      <c r="N42" s="68" t="s">
        <v>65</v>
      </c>
      <c r="O42" s="68">
        <v>0</v>
      </c>
      <c r="P42" s="68" t="s">
        <v>68</v>
      </c>
      <c r="Q42" s="68" t="s">
        <v>68</v>
      </c>
      <c r="R42" s="64"/>
      <c r="S42" s="65"/>
    </row>
    <row r="43" spans="2:19" x14ac:dyDescent="0.25">
      <c r="B43" s="64" t="s">
        <v>1408</v>
      </c>
      <c r="C43" s="65" t="s">
        <v>1407</v>
      </c>
      <c r="D43" s="66" t="s">
        <v>64</v>
      </c>
      <c r="E43" s="66" t="s">
        <v>65</v>
      </c>
      <c r="F43" s="67" t="s">
        <v>1402</v>
      </c>
      <c r="G43" s="66" t="s">
        <v>64</v>
      </c>
      <c r="H43" s="66" t="s">
        <v>64</v>
      </c>
      <c r="I43" s="66" t="s">
        <v>66</v>
      </c>
      <c r="J43" s="66" t="s">
        <v>65</v>
      </c>
      <c r="K43" s="68">
        <v>0</v>
      </c>
      <c r="L43" s="68">
        <v>0</v>
      </c>
      <c r="M43" s="68">
        <v>0</v>
      </c>
      <c r="N43" s="68" t="s">
        <v>65</v>
      </c>
      <c r="O43" s="68">
        <v>0</v>
      </c>
      <c r="P43" s="68" t="s">
        <v>68</v>
      </c>
      <c r="Q43" s="68" t="s">
        <v>68</v>
      </c>
      <c r="R43" s="64"/>
      <c r="S43" s="65"/>
    </row>
    <row r="44" spans="2:19" x14ac:dyDescent="0.25">
      <c r="B44" s="64" t="s">
        <v>405</v>
      </c>
      <c r="C44" s="65" t="s">
        <v>406</v>
      </c>
      <c r="D44" s="66" t="s">
        <v>65</v>
      </c>
      <c r="E44" s="66" t="s">
        <v>64</v>
      </c>
      <c r="F44" s="67">
        <v>2594316050101</v>
      </c>
      <c r="G44" s="66" t="s">
        <v>64</v>
      </c>
      <c r="H44" s="66" t="s">
        <v>64</v>
      </c>
      <c r="I44" s="66" t="s">
        <v>66</v>
      </c>
      <c r="J44" s="66" t="s">
        <v>65</v>
      </c>
      <c r="K44" s="68">
        <v>0</v>
      </c>
      <c r="L44" s="68">
        <v>0</v>
      </c>
      <c r="M44" s="68">
        <v>0</v>
      </c>
      <c r="N44" s="68" t="s">
        <v>65</v>
      </c>
      <c r="O44" s="68">
        <v>0</v>
      </c>
      <c r="P44" s="68" t="s">
        <v>68</v>
      </c>
      <c r="Q44" s="68" t="s">
        <v>68</v>
      </c>
      <c r="R44" s="64"/>
      <c r="S44" s="65"/>
    </row>
    <row r="45" spans="2:19" x14ac:dyDescent="0.25">
      <c r="B45" s="64" t="s">
        <v>495</v>
      </c>
      <c r="C45" s="65" t="s">
        <v>496</v>
      </c>
      <c r="D45" s="66" t="s">
        <v>64</v>
      </c>
      <c r="E45" s="66" t="s">
        <v>65</v>
      </c>
      <c r="F45" s="67" t="s">
        <v>1402</v>
      </c>
      <c r="G45" s="66" t="s">
        <v>64</v>
      </c>
      <c r="H45" s="66" t="s">
        <v>64</v>
      </c>
      <c r="I45" s="66" t="s">
        <v>66</v>
      </c>
      <c r="J45" s="66" t="s">
        <v>65</v>
      </c>
      <c r="K45" s="68">
        <v>0</v>
      </c>
      <c r="L45" s="68">
        <v>0</v>
      </c>
      <c r="M45" s="68">
        <v>0</v>
      </c>
      <c r="N45" s="68" t="s">
        <v>65</v>
      </c>
      <c r="O45" s="68">
        <v>0</v>
      </c>
      <c r="P45" s="68" t="s">
        <v>68</v>
      </c>
      <c r="Q45" s="68" t="s">
        <v>68</v>
      </c>
      <c r="R45" s="64"/>
      <c r="S45" s="65"/>
    </row>
    <row r="46" spans="2:19" x14ac:dyDescent="0.25">
      <c r="B46" s="64" t="s">
        <v>359</v>
      </c>
      <c r="C46" s="65" t="s">
        <v>496</v>
      </c>
      <c r="D46" s="66" t="s">
        <v>64</v>
      </c>
      <c r="E46" s="66" t="s">
        <v>65</v>
      </c>
      <c r="F46" s="67" t="s">
        <v>1402</v>
      </c>
      <c r="G46" s="66" t="s">
        <v>64</v>
      </c>
      <c r="H46" s="66" t="s">
        <v>64</v>
      </c>
      <c r="I46" s="66" t="s">
        <v>66</v>
      </c>
      <c r="J46" s="66" t="s">
        <v>65</v>
      </c>
      <c r="K46" s="68">
        <v>0</v>
      </c>
      <c r="L46" s="68">
        <v>0</v>
      </c>
      <c r="M46" s="68">
        <v>0</v>
      </c>
      <c r="N46" s="68" t="s">
        <v>65</v>
      </c>
      <c r="O46" s="68">
        <v>0</v>
      </c>
      <c r="P46" s="68" t="s">
        <v>68</v>
      </c>
      <c r="Q46" s="68" t="s">
        <v>68</v>
      </c>
      <c r="R46" s="64"/>
      <c r="S46" s="65"/>
    </row>
    <row r="47" spans="2:19" x14ac:dyDescent="0.25">
      <c r="B47" s="64" t="s">
        <v>177</v>
      </c>
      <c r="C47" s="65" t="s">
        <v>496</v>
      </c>
      <c r="D47" s="66" t="s">
        <v>64</v>
      </c>
      <c r="E47" s="66" t="s">
        <v>65</v>
      </c>
      <c r="F47" s="67" t="s">
        <v>1402</v>
      </c>
      <c r="G47" s="66" t="s">
        <v>64</v>
      </c>
      <c r="H47" s="66" t="s">
        <v>64</v>
      </c>
      <c r="I47" s="66" t="s">
        <v>66</v>
      </c>
      <c r="J47" s="66" t="s">
        <v>65</v>
      </c>
      <c r="K47" s="68">
        <v>0</v>
      </c>
      <c r="L47" s="68">
        <v>0</v>
      </c>
      <c r="M47" s="68">
        <v>0</v>
      </c>
      <c r="N47" s="68" t="s">
        <v>65</v>
      </c>
      <c r="O47" s="68">
        <v>0</v>
      </c>
      <c r="P47" s="68" t="s">
        <v>68</v>
      </c>
      <c r="Q47" s="68" t="s">
        <v>68</v>
      </c>
      <c r="R47" s="64"/>
      <c r="S47" s="65"/>
    </row>
    <row r="48" spans="2:19" x14ac:dyDescent="0.25">
      <c r="B48" s="64" t="s">
        <v>407</v>
      </c>
      <c r="C48" s="65" t="s">
        <v>408</v>
      </c>
      <c r="D48" s="66" t="s">
        <v>65</v>
      </c>
      <c r="E48" s="66" t="s">
        <v>64</v>
      </c>
      <c r="F48" s="67">
        <v>2273453980101</v>
      </c>
      <c r="G48" s="66" t="s">
        <v>64</v>
      </c>
      <c r="H48" s="66" t="s">
        <v>64</v>
      </c>
      <c r="I48" s="66" t="s">
        <v>66</v>
      </c>
      <c r="J48" s="66" t="s">
        <v>65</v>
      </c>
      <c r="K48" s="68">
        <v>0</v>
      </c>
      <c r="L48" s="68">
        <v>0</v>
      </c>
      <c r="M48" s="68">
        <v>0</v>
      </c>
      <c r="N48" s="68" t="s">
        <v>65</v>
      </c>
      <c r="O48" s="68">
        <v>0</v>
      </c>
      <c r="P48" s="68" t="s">
        <v>68</v>
      </c>
      <c r="Q48" s="68" t="s">
        <v>68</v>
      </c>
      <c r="R48" s="64"/>
      <c r="S48" s="65"/>
    </row>
    <row r="49" spans="2:19" x14ac:dyDescent="0.25">
      <c r="B49" s="64" t="s">
        <v>409</v>
      </c>
      <c r="C49" s="65" t="s">
        <v>389</v>
      </c>
      <c r="D49" s="66" t="s">
        <v>65</v>
      </c>
      <c r="E49" s="66" t="s">
        <v>64</v>
      </c>
      <c r="F49" s="67">
        <v>1669234511221</v>
      </c>
      <c r="G49" s="66" t="s">
        <v>64</v>
      </c>
      <c r="H49" s="66" t="s">
        <v>64</v>
      </c>
      <c r="I49" s="66" t="s">
        <v>66</v>
      </c>
      <c r="J49" s="66" t="s">
        <v>65</v>
      </c>
      <c r="K49" s="68">
        <v>0</v>
      </c>
      <c r="L49" s="68">
        <v>0</v>
      </c>
      <c r="M49" s="68">
        <v>0</v>
      </c>
      <c r="N49" s="68" t="s">
        <v>65</v>
      </c>
      <c r="O49" s="68">
        <v>0</v>
      </c>
      <c r="P49" s="68" t="s">
        <v>68</v>
      </c>
      <c r="Q49" s="68" t="s">
        <v>68</v>
      </c>
      <c r="R49" s="64"/>
      <c r="S49" s="65"/>
    </row>
    <row r="50" spans="2:19" x14ac:dyDescent="0.25">
      <c r="B50" s="64" t="s">
        <v>1409</v>
      </c>
      <c r="C50" s="65" t="s">
        <v>1410</v>
      </c>
      <c r="D50" s="66" t="s">
        <v>64</v>
      </c>
      <c r="E50" s="66" t="s">
        <v>65</v>
      </c>
      <c r="F50" s="67" t="s">
        <v>1402</v>
      </c>
      <c r="G50" s="66" t="s">
        <v>64</v>
      </c>
      <c r="H50" s="66" t="s">
        <v>64</v>
      </c>
      <c r="I50" s="66" t="s">
        <v>66</v>
      </c>
      <c r="J50" s="66" t="s">
        <v>65</v>
      </c>
      <c r="K50" s="68">
        <v>0</v>
      </c>
      <c r="L50" s="68">
        <v>0</v>
      </c>
      <c r="M50" s="68">
        <v>0</v>
      </c>
      <c r="N50" s="68" t="s">
        <v>65</v>
      </c>
      <c r="O50" s="68">
        <v>0</v>
      </c>
      <c r="P50" s="68" t="s">
        <v>68</v>
      </c>
      <c r="Q50" s="68" t="s">
        <v>68</v>
      </c>
      <c r="R50" s="64"/>
      <c r="S50" s="65"/>
    </row>
    <row r="51" spans="2:19" x14ac:dyDescent="0.25">
      <c r="B51" s="64" t="s">
        <v>1411</v>
      </c>
      <c r="C51" s="65" t="s">
        <v>411</v>
      </c>
      <c r="D51" s="66" t="s">
        <v>64</v>
      </c>
      <c r="E51" s="66" t="s">
        <v>65</v>
      </c>
      <c r="F51" s="67" t="s">
        <v>1402</v>
      </c>
      <c r="G51" s="66" t="s">
        <v>64</v>
      </c>
      <c r="H51" s="66" t="s">
        <v>64</v>
      </c>
      <c r="I51" s="66" t="s">
        <v>66</v>
      </c>
      <c r="J51" s="66" t="s">
        <v>65</v>
      </c>
      <c r="K51" s="68">
        <v>0</v>
      </c>
      <c r="L51" s="68">
        <v>0</v>
      </c>
      <c r="M51" s="68">
        <v>0</v>
      </c>
      <c r="N51" s="68" t="s">
        <v>65</v>
      </c>
      <c r="O51" s="68">
        <v>0</v>
      </c>
      <c r="P51" s="68" t="s">
        <v>68</v>
      </c>
      <c r="Q51" s="68" t="s">
        <v>68</v>
      </c>
      <c r="R51" s="64"/>
      <c r="S51" s="65"/>
    </row>
    <row r="52" spans="2:19" x14ac:dyDescent="0.25">
      <c r="B52" s="64" t="s">
        <v>464</v>
      </c>
      <c r="C52" s="65" t="s">
        <v>1412</v>
      </c>
      <c r="D52" s="66" t="s">
        <v>64</v>
      </c>
      <c r="E52" s="66" t="s">
        <v>65</v>
      </c>
      <c r="F52" s="67" t="s">
        <v>1402</v>
      </c>
      <c r="G52" s="66" t="s">
        <v>64</v>
      </c>
      <c r="H52" s="66" t="s">
        <v>64</v>
      </c>
      <c r="I52" s="66" t="s">
        <v>66</v>
      </c>
      <c r="J52" s="66" t="s">
        <v>65</v>
      </c>
      <c r="K52" s="68">
        <v>0</v>
      </c>
      <c r="L52" s="68">
        <v>0</v>
      </c>
      <c r="M52" s="68">
        <v>0</v>
      </c>
      <c r="N52" s="68" t="s">
        <v>65</v>
      </c>
      <c r="O52" s="68">
        <v>0</v>
      </c>
      <c r="P52" s="68" t="s">
        <v>68</v>
      </c>
      <c r="Q52" s="68" t="s">
        <v>68</v>
      </c>
      <c r="R52" s="64"/>
      <c r="S52" s="65"/>
    </row>
    <row r="53" spans="2:19" x14ac:dyDescent="0.25">
      <c r="B53" s="64" t="s">
        <v>1413</v>
      </c>
      <c r="C53" s="65" t="s">
        <v>1412</v>
      </c>
      <c r="D53" s="66" t="s">
        <v>64</v>
      </c>
      <c r="E53" s="66" t="s">
        <v>65</v>
      </c>
      <c r="F53" s="67" t="s">
        <v>1414</v>
      </c>
      <c r="G53" s="66" t="s">
        <v>64</v>
      </c>
      <c r="H53" s="66" t="s">
        <v>64</v>
      </c>
      <c r="I53" s="66" t="s">
        <v>66</v>
      </c>
      <c r="J53" s="66" t="s">
        <v>65</v>
      </c>
      <c r="K53" s="68">
        <v>0</v>
      </c>
      <c r="L53" s="68">
        <v>0</v>
      </c>
      <c r="M53" s="68">
        <v>0</v>
      </c>
      <c r="N53" s="68" t="s">
        <v>65</v>
      </c>
      <c r="O53" s="68">
        <v>0</v>
      </c>
      <c r="P53" s="68" t="s">
        <v>68</v>
      </c>
      <c r="Q53" s="68" t="s">
        <v>68</v>
      </c>
      <c r="R53" s="64"/>
      <c r="S53" s="65"/>
    </row>
    <row r="54" spans="2:19" x14ac:dyDescent="0.25">
      <c r="B54" s="64" t="s">
        <v>410</v>
      </c>
      <c r="C54" s="65" t="s">
        <v>411</v>
      </c>
      <c r="D54" s="66" t="s">
        <v>65</v>
      </c>
      <c r="E54" s="66" t="s">
        <v>64</v>
      </c>
      <c r="F54" s="67">
        <v>2457699270102</v>
      </c>
      <c r="G54" s="66" t="s">
        <v>64</v>
      </c>
      <c r="H54" s="66" t="s">
        <v>64</v>
      </c>
      <c r="I54" s="66" t="s">
        <v>66</v>
      </c>
      <c r="J54" s="66" t="s">
        <v>65</v>
      </c>
      <c r="K54" s="68">
        <v>0</v>
      </c>
      <c r="L54" s="68">
        <v>0</v>
      </c>
      <c r="M54" s="68">
        <v>0</v>
      </c>
      <c r="N54" s="68" t="s">
        <v>65</v>
      </c>
      <c r="O54" s="68">
        <v>0</v>
      </c>
      <c r="P54" s="68" t="s">
        <v>68</v>
      </c>
      <c r="Q54" s="68" t="s">
        <v>68</v>
      </c>
      <c r="R54" s="64"/>
      <c r="S54" s="65"/>
    </row>
    <row r="55" spans="2:19" x14ac:dyDescent="0.25">
      <c r="B55" s="64" t="s">
        <v>412</v>
      </c>
      <c r="C55" s="65" t="s">
        <v>202</v>
      </c>
      <c r="D55" s="66" t="s">
        <v>65</v>
      </c>
      <c r="E55" s="66" t="s">
        <v>64</v>
      </c>
      <c r="F55" s="67">
        <v>2817591380101</v>
      </c>
      <c r="G55" s="66" t="s">
        <v>64</v>
      </c>
      <c r="H55" s="66" t="s">
        <v>65</v>
      </c>
      <c r="I55" s="66" t="s">
        <v>66</v>
      </c>
      <c r="J55" s="66" t="s">
        <v>66</v>
      </c>
      <c r="K55" s="68">
        <v>0</v>
      </c>
      <c r="L55" s="68">
        <v>0</v>
      </c>
      <c r="M55" s="68">
        <v>0</v>
      </c>
      <c r="N55" s="68" t="s">
        <v>65</v>
      </c>
      <c r="O55" s="68">
        <v>0</v>
      </c>
      <c r="P55" s="68" t="s">
        <v>68</v>
      </c>
      <c r="Q55" s="68" t="s">
        <v>68</v>
      </c>
      <c r="R55" s="64"/>
      <c r="S55" s="65"/>
    </row>
    <row r="56" spans="2:19" x14ac:dyDescent="0.25">
      <c r="B56" s="64" t="s">
        <v>1415</v>
      </c>
      <c r="C56" s="65" t="s">
        <v>180</v>
      </c>
      <c r="D56" s="66" t="s">
        <v>65</v>
      </c>
      <c r="E56" s="66" t="s">
        <v>64</v>
      </c>
      <c r="F56" s="67" t="s">
        <v>1402</v>
      </c>
      <c r="G56" s="66" t="s">
        <v>65</v>
      </c>
      <c r="H56" s="66" t="s">
        <v>64</v>
      </c>
      <c r="I56" s="66" t="s">
        <v>66</v>
      </c>
      <c r="J56" s="66" t="s">
        <v>66</v>
      </c>
      <c r="K56" s="68">
        <v>0</v>
      </c>
      <c r="L56" s="68">
        <v>0</v>
      </c>
      <c r="M56" s="68">
        <v>0</v>
      </c>
      <c r="N56" s="68" t="s">
        <v>65</v>
      </c>
      <c r="O56" s="68">
        <v>0</v>
      </c>
      <c r="P56" s="68" t="s">
        <v>68</v>
      </c>
      <c r="Q56" s="68" t="s">
        <v>68</v>
      </c>
      <c r="R56" s="64"/>
      <c r="S56" s="65"/>
    </row>
    <row r="57" spans="2:19" x14ac:dyDescent="0.25">
      <c r="B57" s="64" t="s">
        <v>1416</v>
      </c>
      <c r="C57" s="65" t="s">
        <v>180</v>
      </c>
      <c r="D57" s="66" t="s">
        <v>65</v>
      </c>
      <c r="E57" s="66" t="s">
        <v>64</v>
      </c>
      <c r="F57" s="67" t="s">
        <v>1402</v>
      </c>
      <c r="G57" s="66" t="s">
        <v>65</v>
      </c>
      <c r="H57" s="66" t="s">
        <v>64</v>
      </c>
      <c r="I57" s="66" t="s">
        <v>66</v>
      </c>
      <c r="J57" s="66" t="s">
        <v>66</v>
      </c>
      <c r="K57" s="68">
        <v>0</v>
      </c>
      <c r="L57" s="68">
        <v>0</v>
      </c>
      <c r="M57" s="68">
        <v>0</v>
      </c>
      <c r="N57" s="68" t="s">
        <v>65</v>
      </c>
      <c r="O57" s="68">
        <v>0</v>
      </c>
      <c r="P57" s="68" t="s">
        <v>68</v>
      </c>
      <c r="Q57" s="68" t="s">
        <v>68</v>
      </c>
      <c r="R57" s="64"/>
      <c r="S57" s="65"/>
    </row>
    <row r="58" spans="2:19" x14ac:dyDescent="0.25">
      <c r="B58" s="64" t="s">
        <v>413</v>
      </c>
      <c r="C58" s="65" t="s">
        <v>414</v>
      </c>
      <c r="D58" s="66" t="s">
        <v>65</v>
      </c>
      <c r="E58" s="66" t="s">
        <v>64</v>
      </c>
      <c r="F58" s="67">
        <v>1662198860101</v>
      </c>
      <c r="G58" s="66" t="s">
        <v>64</v>
      </c>
      <c r="H58" s="66" t="s">
        <v>64</v>
      </c>
      <c r="I58" s="66" t="s">
        <v>66</v>
      </c>
      <c r="J58" s="66" t="s">
        <v>65</v>
      </c>
      <c r="K58" s="68">
        <v>0</v>
      </c>
      <c r="L58" s="68">
        <v>0</v>
      </c>
      <c r="M58" s="68">
        <v>0</v>
      </c>
      <c r="N58" s="68" t="s">
        <v>65</v>
      </c>
      <c r="O58" s="68">
        <v>0</v>
      </c>
      <c r="P58" s="68" t="s">
        <v>68</v>
      </c>
      <c r="Q58" s="68" t="s">
        <v>68</v>
      </c>
      <c r="R58" s="64"/>
      <c r="S58" s="65"/>
    </row>
    <row r="59" spans="2:19" x14ac:dyDescent="0.25">
      <c r="B59" s="64" t="s">
        <v>415</v>
      </c>
      <c r="C59" s="65" t="s">
        <v>416</v>
      </c>
      <c r="D59" s="66" t="s">
        <v>65</v>
      </c>
      <c r="E59" s="66" t="s">
        <v>64</v>
      </c>
      <c r="F59" s="67">
        <v>2598889820101</v>
      </c>
      <c r="G59" s="66" t="s">
        <v>64</v>
      </c>
      <c r="H59" s="66" t="s">
        <v>64</v>
      </c>
      <c r="I59" s="66" t="s">
        <v>65</v>
      </c>
      <c r="J59" s="66" t="s">
        <v>66</v>
      </c>
      <c r="K59" s="68">
        <v>0</v>
      </c>
      <c r="L59" s="68">
        <v>0</v>
      </c>
      <c r="M59" s="68">
        <v>0</v>
      </c>
      <c r="N59" s="68" t="s">
        <v>65</v>
      </c>
      <c r="O59" s="68">
        <v>0</v>
      </c>
      <c r="P59" s="68" t="s">
        <v>68</v>
      </c>
      <c r="Q59" s="68" t="s">
        <v>68</v>
      </c>
      <c r="R59" s="64"/>
      <c r="S59" s="65"/>
    </row>
    <row r="60" spans="2:19" x14ac:dyDescent="0.25">
      <c r="B60" s="64" t="s">
        <v>1417</v>
      </c>
      <c r="C60" s="65" t="s">
        <v>204</v>
      </c>
      <c r="D60" s="66" t="s">
        <v>64</v>
      </c>
      <c r="E60" s="66" t="s">
        <v>65</v>
      </c>
      <c r="F60" s="67" t="s">
        <v>1402</v>
      </c>
      <c r="G60" s="66" t="s">
        <v>65</v>
      </c>
      <c r="H60" s="66" t="s">
        <v>64</v>
      </c>
      <c r="I60" s="66" t="s">
        <v>66</v>
      </c>
      <c r="J60" s="66" t="s">
        <v>66</v>
      </c>
      <c r="K60" s="68">
        <v>0</v>
      </c>
      <c r="L60" s="68">
        <v>0</v>
      </c>
      <c r="M60" s="68">
        <v>0</v>
      </c>
      <c r="N60" s="68" t="s">
        <v>65</v>
      </c>
      <c r="O60" s="68">
        <v>0</v>
      </c>
      <c r="P60" s="68" t="s">
        <v>68</v>
      </c>
      <c r="Q60" s="68" t="s">
        <v>68</v>
      </c>
      <c r="R60" s="64"/>
      <c r="S60" s="65"/>
    </row>
    <row r="61" spans="2:19" x14ac:dyDescent="0.25">
      <c r="B61" s="64" t="s">
        <v>417</v>
      </c>
      <c r="C61" s="65" t="s">
        <v>116</v>
      </c>
      <c r="D61" s="66" t="s">
        <v>65</v>
      </c>
      <c r="E61" s="66" t="s">
        <v>64</v>
      </c>
      <c r="F61" s="67">
        <v>2435182850611</v>
      </c>
      <c r="G61" s="66" t="s">
        <v>64</v>
      </c>
      <c r="H61" s="66" t="s">
        <v>64</v>
      </c>
      <c r="I61" s="66" t="s">
        <v>66</v>
      </c>
      <c r="J61" s="66" t="s">
        <v>65</v>
      </c>
      <c r="K61" s="68">
        <v>0</v>
      </c>
      <c r="L61" s="68">
        <v>0</v>
      </c>
      <c r="M61" s="68">
        <v>0</v>
      </c>
      <c r="N61" s="68" t="s">
        <v>65</v>
      </c>
      <c r="O61" s="68">
        <v>0</v>
      </c>
      <c r="P61" s="68" t="s">
        <v>68</v>
      </c>
      <c r="Q61" s="68" t="s">
        <v>68</v>
      </c>
      <c r="R61" s="64"/>
      <c r="S61" s="65"/>
    </row>
    <row r="62" spans="2:19" x14ac:dyDescent="0.25">
      <c r="B62" s="64" t="s">
        <v>407</v>
      </c>
      <c r="C62" s="65" t="s">
        <v>408</v>
      </c>
      <c r="D62" s="66" t="s">
        <v>65</v>
      </c>
      <c r="E62" s="66" t="s">
        <v>64</v>
      </c>
      <c r="F62" s="67">
        <v>2273453980101</v>
      </c>
      <c r="G62" s="66" t="s">
        <v>64</v>
      </c>
      <c r="H62" s="66" t="s">
        <v>64</v>
      </c>
      <c r="I62" s="66" t="s">
        <v>65</v>
      </c>
      <c r="J62" s="66" t="s">
        <v>66</v>
      </c>
      <c r="K62" s="68">
        <v>0</v>
      </c>
      <c r="L62" s="68">
        <v>0</v>
      </c>
      <c r="M62" s="68">
        <v>0</v>
      </c>
      <c r="N62" s="68" t="s">
        <v>65</v>
      </c>
      <c r="O62" s="68">
        <v>0</v>
      </c>
      <c r="P62" s="68" t="s">
        <v>68</v>
      </c>
      <c r="Q62" s="68" t="s">
        <v>68</v>
      </c>
      <c r="R62" s="64"/>
      <c r="S62" s="65"/>
    </row>
    <row r="63" spans="2:19" x14ac:dyDescent="0.25">
      <c r="B63" s="64" t="s">
        <v>201</v>
      </c>
      <c r="C63" s="65" t="s">
        <v>202</v>
      </c>
      <c r="D63" s="66" t="s">
        <v>64</v>
      </c>
      <c r="E63" s="66" t="s">
        <v>65</v>
      </c>
      <c r="F63" s="67">
        <v>2976826951420</v>
      </c>
      <c r="G63" s="66" t="s">
        <v>64</v>
      </c>
      <c r="H63" s="66" t="s">
        <v>65</v>
      </c>
      <c r="I63" s="66" t="s">
        <v>66</v>
      </c>
      <c r="J63" s="66" t="s">
        <v>66</v>
      </c>
      <c r="K63" s="68" t="s">
        <v>65</v>
      </c>
      <c r="L63" s="68">
        <v>0</v>
      </c>
      <c r="M63" s="68">
        <v>0</v>
      </c>
      <c r="N63" s="68">
        <v>0</v>
      </c>
      <c r="O63" s="68">
        <v>0</v>
      </c>
      <c r="P63" s="68" t="s">
        <v>68</v>
      </c>
      <c r="Q63" s="68" t="s">
        <v>68</v>
      </c>
      <c r="R63" s="64"/>
      <c r="S63" s="65"/>
    </row>
    <row r="64" spans="2:19" x14ac:dyDescent="0.25">
      <c r="B64" s="64" t="s">
        <v>418</v>
      </c>
      <c r="C64" s="65" t="s">
        <v>419</v>
      </c>
      <c r="D64" s="66" t="s">
        <v>65</v>
      </c>
      <c r="E64" s="66" t="s">
        <v>64</v>
      </c>
      <c r="F64" s="67">
        <v>2527033590509</v>
      </c>
      <c r="G64" s="66" t="s">
        <v>64</v>
      </c>
      <c r="H64" s="66" t="s">
        <v>64</v>
      </c>
      <c r="I64" s="66" t="s">
        <v>65</v>
      </c>
      <c r="J64" s="66" t="s">
        <v>66</v>
      </c>
      <c r="K64" s="68">
        <v>0</v>
      </c>
      <c r="L64" s="68">
        <v>0</v>
      </c>
      <c r="M64" s="68">
        <v>0</v>
      </c>
      <c r="N64" s="68" t="s">
        <v>65</v>
      </c>
      <c r="O64" s="68">
        <v>0</v>
      </c>
      <c r="P64" s="68" t="s">
        <v>68</v>
      </c>
      <c r="Q64" s="68" t="s">
        <v>68</v>
      </c>
      <c r="R64" s="64"/>
      <c r="S64" s="65"/>
    </row>
    <row r="65" spans="2:19" x14ac:dyDescent="0.25">
      <c r="B65" s="64" t="s">
        <v>369</v>
      </c>
      <c r="C65" s="65" t="s">
        <v>165</v>
      </c>
      <c r="D65" s="66" t="s">
        <v>64</v>
      </c>
      <c r="E65" s="66" t="s">
        <v>65</v>
      </c>
      <c r="F65" s="67">
        <v>1996275411001</v>
      </c>
      <c r="G65" s="66" t="s">
        <v>64</v>
      </c>
      <c r="H65" s="66" t="s">
        <v>64</v>
      </c>
      <c r="I65" s="66" t="s">
        <v>65</v>
      </c>
      <c r="J65" s="66" t="s">
        <v>66</v>
      </c>
      <c r="K65" s="68">
        <v>0</v>
      </c>
      <c r="L65" s="68">
        <v>0</v>
      </c>
      <c r="M65" s="68">
        <v>0</v>
      </c>
      <c r="N65" s="68" t="s">
        <v>65</v>
      </c>
      <c r="O65" s="68">
        <v>0</v>
      </c>
      <c r="P65" s="68" t="s">
        <v>68</v>
      </c>
      <c r="Q65" s="68" t="s">
        <v>68</v>
      </c>
      <c r="R65" s="64"/>
      <c r="S65" s="65"/>
    </row>
    <row r="66" spans="2:19" x14ac:dyDescent="0.25">
      <c r="B66" s="64" t="s">
        <v>420</v>
      </c>
      <c r="C66" s="65" t="s">
        <v>205</v>
      </c>
      <c r="D66" s="66" t="s">
        <v>64</v>
      </c>
      <c r="E66" s="66" t="s">
        <v>65</v>
      </c>
      <c r="F66" s="67">
        <v>1949555160101</v>
      </c>
      <c r="G66" s="66" t="s">
        <v>64</v>
      </c>
      <c r="H66" s="66" t="s">
        <v>64</v>
      </c>
      <c r="I66" s="66" t="s">
        <v>65</v>
      </c>
      <c r="J66" s="66" t="s">
        <v>66</v>
      </c>
      <c r="K66" s="68">
        <v>0</v>
      </c>
      <c r="L66" s="68">
        <v>0</v>
      </c>
      <c r="M66" s="68">
        <v>0</v>
      </c>
      <c r="N66" s="68" t="s">
        <v>65</v>
      </c>
      <c r="O66" s="68">
        <v>0</v>
      </c>
      <c r="P66" s="68" t="s">
        <v>68</v>
      </c>
      <c r="Q66" s="68" t="s">
        <v>68</v>
      </c>
      <c r="R66" s="64"/>
      <c r="S66" s="65"/>
    </row>
    <row r="67" spans="2:19" x14ac:dyDescent="0.25">
      <c r="B67" s="64" t="s">
        <v>413</v>
      </c>
      <c r="C67" s="65" t="s">
        <v>442</v>
      </c>
      <c r="D67" s="66" t="s">
        <v>65</v>
      </c>
      <c r="E67" s="66" t="s">
        <v>64</v>
      </c>
      <c r="F67" s="67" t="s">
        <v>1418</v>
      </c>
      <c r="G67" s="66" t="s">
        <v>64</v>
      </c>
      <c r="H67" s="66" t="s">
        <v>64</v>
      </c>
      <c r="I67" s="66" t="s">
        <v>66</v>
      </c>
      <c r="J67" s="66" t="s">
        <v>65</v>
      </c>
      <c r="K67" s="68">
        <v>0</v>
      </c>
      <c r="L67" s="68">
        <v>0</v>
      </c>
      <c r="M67" s="68">
        <v>0</v>
      </c>
      <c r="N67" s="68" t="s">
        <v>65</v>
      </c>
      <c r="O67" s="68">
        <v>0</v>
      </c>
      <c r="P67" s="68" t="s">
        <v>68</v>
      </c>
      <c r="Q67" s="68" t="s">
        <v>68</v>
      </c>
      <c r="R67" s="64"/>
      <c r="S67" s="65"/>
    </row>
    <row r="68" spans="2:19" x14ac:dyDescent="0.25">
      <c r="B68" s="64" t="s">
        <v>1419</v>
      </c>
      <c r="C68" s="65" t="s">
        <v>1405</v>
      </c>
      <c r="D68" s="66" t="s">
        <v>65</v>
      </c>
      <c r="E68" s="66" t="s">
        <v>64</v>
      </c>
      <c r="F68" s="67" t="s">
        <v>1402</v>
      </c>
      <c r="G68" s="66" t="s">
        <v>65</v>
      </c>
      <c r="H68" s="66" t="s">
        <v>64</v>
      </c>
      <c r="I68" s="66" t="s">
        <v>66</v>
      </c>
      <c r="J68" s="66" t="s">
        <v>66</v>
      </c>
      <c r="K68" s="68">
        <v>0</v>
      </c>
      <c r="L68" s="68">
        <v>0</v>
      </c>
      <c r="M68" s="68">
        <v>0</v>
      </c>
      <c r="N68" s="68" t="s">
        <v>65</v>
      </c>
      <c r="O68" s="68">
        <v>0</v>
      </c>
      <c r="P68" s="68" t="s">
        <v>68</v>
      </c>
      <c r="Q68" s="68" t="s">
        <v>68</v>
      </c>
      <c r="R68" s="64"/>
      <c r="S68" s="65"/>
    </row>
    <row r="69" spans="2:19" x14ac:dyDescent="0.25">
      <c r="B69" s="64" t="s">
        <v>1420</v>
      </c>
      <c r="C69" s="65" t="s">
        <v>1405</v>
      </c>
      <c r="D69" s="66" t="s">
        <v>64</v>
      </c>
      <c r="E69" s="66" t="s">
        <v>65</v>
      </c>
      <c r="F69" s="67" t="s">
        <v>1402</v>
      </c>
      <c r="G69" s="66" t="s">
        <v>65</v>
      </c>
      <c r="H69" s="66" t="s">
        <v>64</v>
      </c>
      <c r="I69" s="66" t="s">
        <v>66</v>
      </c>
      <c r="J69" s="66" t="s">
        <v>66</v>
      </c>
      <c r="K69" s="68">
        <v>0</v>
      </c>
      <c r="L69" s="68">
        <v>0</v>
      </c>
      <c r="M69" s="68">
        <v>0</v>
      </c>
      <c r="N69" s="68" t="s">
        <v>65</v>
      </c>
      <c r="O69" s="68">
        <v>0</v>
      </c>
      <c r="P69" s="68" t="s">
        <v>68</v>
      </c>
      <c r="Q69" s="68" t="s">
        <v>68</v>
      </c>
      <c r="R69" s="64"/>
      <c r="S69" s="65"/>
    </row>
    <row r="70" spans="2:19" x14ac:dyDescent="0.25">
      <c r="B70" s="64" t="s">
        <v>1421</v>
      </c>
      <c r="C70" s="65" t="s">
        <v>465</v>
      </c>
      <c r="D70" s="66" t="s">
        <v>64</v>
      </c>
      <c r="E70" s="66" t="s">
        <v>65</v>
      </c>
      <c r="F70" s="67" t="s">
        <v>1402</v>
      </c>
      <c r="G70" s="66" t="s">
        <v>65</v>
      </c>
      <c r="H70" s="66" t="s">
        <v>64</v>
      </c>
      <c r="I70" s="66" t="s">
        <v>66</v>
      </c>
      <c r="J70" s="66" t="s">
        <v>66</v>
      </c>
      <c r="K70" s="68">
        <v>0</v>
      </c>
      <c r="L70" s="68">
        <v>0</v>
      </c>
      <c r="M70" s="68">
        <v>0</v>
      </c>
      <c r="N70" s="68" t="s">
        <v>65</v>
      </c>
      <c r="O70" s="68">
        <v>0</v>
      </c>
      <c r="P70" s="68" t="s">
        <v>68</v>
      </c>
      <c r="Q70" s="68" t="s">
        <v>68</v>
      </c>
      <c r="R70" s="64"/>
      <c r="S70" s="65"/>
    </row>
    <row r="71" spans="2:19" x14ac:dyDescent="0.25">
      <c r="B71" s="64" t="s">
        <v>1422</v>
      </c>
      <c r="C71" s="65" t="s">
        <v>1423</v>
      </c>
      <c r="D71" s="66" t="s">
        <v>65</v>
      </c>
      <c r="E71" s="66" t="s">
        <v>64</v>
      </c>
      <c r="F71" s="67" t="s">
        <v>1402</v>
      </c>
      <c r="G71" s="66" t="s">
        <v>65</v>
      </c>
      <c r="H71" s="66" t="s">
        <v>64</v>
      </c>
      <c r="I71" s="66" t="s">
        <v>66</v>
      </c>
      <c r="J71" s="66" t="s">
        <v>66</v>
      </c>
      <c r="K71" s="68">
        <v>0</v>
      </c>
      <c r="L71" s="68">
        <v>0</v>
      </c>
      <c r="M71" s="68">
        <v>0</v>
      </c>
      <c r="N71" s="68" t="s">
        <v>65</v>
      </c>
      <c r="O71" s="68">
        <v>0</v>
      </c>
      <c r="P71" s="68" t="s">
        <v>68</v>
      </c>
      <c r="Q71" s="68" t="s">
        <v>68</v>
      </c>
      <c r="R71" s="64"/>
      <c r="S71" s="65"/>
    </row>
    <row r="72" spans="2:19" x14ac:dyDescent="0.25">
      <c r="B72" s="64" t="s">
        <v>367</v>
      </c>
      <c r="C72" s="65" t="s">
        <v>502</v>
      </c>
      <c r="D72" s="66" t="s">
        <v>65</v>
      </c>
      <c r="E72" s="66" t="s">
        <v>64</v>
      </c>
      <c r="F72" s="67" t="s">
        <v>1402</v>
      </c>
      <c r="G72" s="66" t="s">
        <v>65</v>
      </c>
      <c r="H72" s="66" t="s">
        <v>64</v>
      </c>
      <c r="I72" s="66" t="s">
        <v>66</v>
      </c>
      <c r="J72" s="66" t="s">
        <v>66</v>
      </c>
      <c r="K72" s="68">
        <v>0</v>
      </c>
      <c r="L72" s="68">
        <v>0</v>
      </c>
      <c r="M72" s="68">
        <v>0</v>
      </c>
      <c r="N72" s="68" t="s">
        <v>65</v>
      </c>
      <c r="O72" s="68">
        <v>0</v>
      </c>
      <c r="P72" s="68" t="s">
        <v>68</v>
      </c>
      <c r="Q72" s="68" t="s">
        <v>68</v>
      </c>
      <c r="R72" s="64"/>
      <c r="S72" s="65"/>
    </row>
    <row r="73" spans="2:19" x14ac:dyDescent="0.25">
      <c r="B73" s="64" t="s">
        <v>499</v>
      </c>
      <c r="C73" s="65" t="s">
        <v>1423</v>
      </c>
      <c r="D73" s="66" t="s">
        <v>65</v>
      </c>
      <c r="E73" s="66" t="s">
        <v>64</v>
      </c>
      <c r="F73" s="67" t="s">
        <v>1402</v>
      </c>
      <c r="G73" s="66" t="s">
        <v>65</v>
      </c>
      <c r="H73" s="66" t="s">
        <v>64</v>
      </c>
      <c r="I73" s="66" t="s">
        <v>66</v>
      </c>
      <c r="J73" s="66" t="s">
        <v>66</v>
      </c>
      <c r="K73" s="68">
        <v>0</v>
      </c>
      <c r="L73" s="68">
        <v>0</v>
      </c>
      <c r="M73" s="68">
        <v>0</v>
      </c>
      <c r="N73" s="68" t="s">
        <v>65</v>
      </c>
      <c r="O73" s="68">
        <v>0</v>
      </c>
      <c r="P73" s="68" t="s">
        <v>68</v>
      </c>
      <c r="Q73" s="68" t="s">
        <v>68</v>
      </c>
      <c r="R73" s="64"/>
      <c r="S73" s="65"/>
    </row>
    <row r="74" spans="2:19" x14ac:dyDescent="0.25">
      <c r="B74" s="64" t="s">
        <v>421</v>
      </c>
      <c r="C74" s="65" t="s">
        <v>204</v>
      </c>
      <c r="D74" s="66" t="s">
        <v>65</v>
      </c>
      <c r="E74" s="66" t="s">
        <v>64</v>
      </c>
      <c r="F74" s="67">
        <v>2226173061015</v>
      </c>
      <c r="G74" s="66" t="s">
        <v>64</v>
      </c>
      <c r="H74" s="66" t="s">
        <v>65</v>
      </c>
      <c r="I74" s="66" t="s">
        <v>66</v>
      </c>
      <c r="J74" s="66" t="s">
        <v>66</v>
      </c>
      <c r="K74" s="68">
        <v>0</v>
      </c>
      <c r="L74" s="68">
        <v>0</v>
      </c>
      <c r="M74" s="68">
        <v>0</v>
      </c>
      <c r="N74" s="68" t="s">
        <v>65</v>
      </c>
      <c r="O74" s="68">
        <v>0</v>
      </c>
      <c r="P74" s="68" t="s">
        <v>68</v>
      </c>
      <c r="Q74" s="68" t="s">
        <v>68</v>
      </c>
      <c r="R74" s="64"/>
      <c r="S74" s="65"/>
    </row>
    <row r="75" spans="2:19" x14ac:dyDescent="0.25">
      <c r="B75" s="64" t="s">
        <v>413</v>
      </c>
      <c r="C75" s="65" t="s">
        <v>422</v>
      </c>
      <c r="D75" s="66" t="s">
        <v>65</v>
      </c>
      <c r="E75" s="66" t="s">
        <v>64</v>
      </c>
      <c r="F75" s="67">
        <v>1732630380101</v>
      </c>
      <c r="G75" s="66" t="s">
        <v>64</v>
      </c>
      <c r="H75" s="66" t="s">
        <v>64</v>
      </c>
      <c r="I75" s="66" t="s">
        <v>65</v>
      </c>
      <c r="J75" s="66" t="s">
        <v>66</v>
      </c>
      <c r="K75" s="68">
        <v>0</v>
      </c>
      <c r="L75" s="68">
        <v>0</v>
      </c>
      <c r="M75" s="68">
        <v>0</v>
      </c>
      <c r="N75" s="68" t="s">
        <v>65</v>
      </c>
      <c r="O75" s="68">
        <v>0</v>
      </c>
      <c r="P75" s="68" t="s">
        <v>68</v>
      </c>
      <c r="Q75" s="68" t="s">
        <v>68</v>
      </c>
      <c r="R75" s="64"/>
      <c r="S75" s="65"/>
    </row>
    <row r="76" spans="2:19" x14ac:dyDescent="0.25">
      <c r="B76" s="64" t="s">
        <v>423</v>
      </c>
      <c r="C76" s="65" t="s">
        <v>424</v>
      </c>
      <c r="D76" s="66" t="s">
        <v>65</v>
      </c>
      <c r="E76" s="66" t="s">
        <v>64</v>
      </c>
      <c r="F76" s="67">
        <v>1007176880101</v>
      </c>
      <c r="G76" s="66" t="s">
        <v>64</v>
      </c>
      <c r="H76" s="66" t="s">
        <v>65</v>
      </c>
      <c r="I76" s="66" t="s">
        <v>66</v>
      </c>
      <c r="J76" s="66" t="s">
        <v>66</v>
      </c>
      <c r="K76" s="68">
        <v>0</v>
      </c>
      <c r="L76" s="68">
        <v>0</v>
      </c>
      <c r="M76" s="68">
        <v>0</v>
      </c>
      <c r="N76" s="68" t="s">
        <v>65</v>
      </c>
      <c r="O76" s="68">
        <v>0</v>
      </c>
      <c r="P76" s="68" t="s">
        <v>68</v>
      </c>
      <c r="Q76" s="68" t="s">
        <v>68</v>
      </c>
      <c r="R76" s="64"/>
      <c r="S76" s="65"/>
    </row>
    <row r="77" spans="2:19" x14ac:dyDescent="0.25">
      <c r="B77" s="64" t="s">
        <v>425</v>
      </c>
      <c r="C77" s="65" t="s">
        <v>426</v>
      </c>
      <c r="D77" s="66" t="s">
        <v>65</v>
      </c>
      <c r="E77" s="66" t="s">
        <v>64</v>
      </c>
      <c r="F77" s="67">
        <v>2184266901601</v>
      </c>
      <c r="G77" s="66" t="s">
        <v>64</v>
      </c>
      <c r="H77" s="66" t="s">
        <v>64</v>
      </c>
      <c r="I77" s="66" t="s">
        <v>66</v>
      </c>
      <c r="J77" s="66" t="s">
        <v>65</v>
      </c>
      <c r="K77" s="68" t="s">
        <v>65</v>
      </c>
      <c r="L77" s="68">
        <v>0</v>
      </c>
      <c r="M77" s="68">
        <v>0</v>
      </c>
      <c r="N77" s="68">
        <v>0</v>
      </c>
      <c r="O77" s="68">
        <v>0</v>
      </c>
      <c r="P77" s="68" t="s">
        <v>68</v>
      </c>
      <c r="Q77" s="68" t="s">
        <v>68</v>
      </c>
      <c r="R77" s="64"/>
      <c r="S77" s="65"/>
    </row>
    <row r="78" spans="2:19" x14ac:dyDescent="0.25">
      <c r="B78" s="64" t="s">
        <v>407</v>
      </c>
      <c r="C78" s="65" t="s">
        <v>408</v>
      </c>
      <c r="D78" s="66" t="s">
        <v>65</v>
      </c>
      <c r="E78" s="66" t="s">
        <v>64</v>
      </c>
      <c r="F78" s="67">
        <v>2273453980101</v>
      </c>
      <c r="G78" s="66" t="s">
        <v>64</v>
      </c>
      <c r="H78" s="66" t="s">
        <v>64</v>
      </c>
      <c r="I78" s="66" t="s">
        <v>65</v>
      </c>
      <c r="J78" s="66" t="s">
        <v>66</v>
      </c>
      <c r="K78" s="68">
        <v>0</v>
      </c>
      <c r="L78" s="68">
        <v>0</v>
      </c>
      <c r="M78" s="68">
        <v>0</v>
      </c>
      <c r="N78" s="68" t="s">
        <v>65</v>
      </c>
      <c r="O78" s="68">
        <v>0</v>
      </c>
      <c r="P78" s="68" t="s">
        <v>68</v>
      </c>
      <c r="Q78" s="68" t="s">
        <v>68</v>
      </c>
      <c r="R78" s="64"/>
      <c r="S78" s="65"/>
    </row>
    <row r="79" spans="2:19" x14ac:dyDescent="0.25">
      <c r="B79" s="64" t="s">
        <v>121</v>
      </c>
      <c r="C79" s="65" t="s">
        <v>299</v>
      </c>
      <c r="D79" s="66" t="s">
        <v>64</v>
      </c>
      <c r="E79" s="66" t="s">
        <v>65</v>
      </c>
      <c r="F79" s="67" t="s">
        <v>1402</v>
      </c>
      <c r="G79" s="66" t="s">
        <v>64</v>
      </c>
      <c r="H79" s="66" t="s">
        <v>64</v>
      </c>
      <c r="I79" s="66" t="s">
        <v>66</v>
      </c>
      <c r="J79" s="66" t="s">
        <v>65</v>
      </c>
      <c r="K79" s="68">
        <v>0</v>
      </c>
      <c r="L79" s="68">
        <v>0</v>
      </c>
      <c r="M79" s="68">
        <v>0</v>
      </c>
      <c r="N79" s="68" t="s">
        <v>65</v>
      </c>
      <c r="O79" s="68">
        <v>0</v>
      </c>
      <c r="P79" s="68" t="s">
        <v>68</v>
      </c>
      <c r="Q79" s="68" t="s">
        <v>68</v>
      </c>
      <c r="R79" s="64"/>
      <c r="S79" s="65"/>
    </row>
    <row r="80" spans="2:19" x14ac:dyDescent="0.25">
      <c r="B80" s="64" t="s">
        <v>1424</v>
      </c>
      <c r="C80" s="65" t="s">
        <v>299</v>
      </c>
      <c r="D80" s="66" t="s">
        <v>64</v>
      </c>
      <c r="E80" s="66" t="s">
        <v>65</v>
      </c>
      <c r="F80" s="67" t="s">
        <v>1402</v>
      </c>
      <c r="G80" s="66" t="s">
        <v>65</v>
      </c>
      <c r="H80" s="66" t="s">
        <v>64</v>
      </c>
      <c r="I80" s="66" t="s">
        <v>66</v>
      </c>
      <c r="J80" s="66" t="s">
        <v>66</v>
      </c>
      <c r="K80" s="68">
        <v>0</v>
      </c>
      <c r="L80" s="68">
        <v>0</v>
      </c>
      <c r="M80" s="68">
        <v>0</v>
      </c>
      <c r="N80" s="68" t="s">
        <v>65</v>
      </c>
      <c r="O80" s="68">
        <v>0</v>
      </c>
      <c r="P80" s="68" t="s">
        <v>68</v>
      </c>
      <c r="Q80" s="68" t="s">
        <v>68</v>
      </c>
      <c r="R80" s="64"/>
      <c r="S80" s="65"/>
    </row>
    <row r="81" spans="2:19" x14ac:dyDescent="0.25">
      <c r="B81" s="64" t="s">
        <v>421</v>
      </c>
      <c r="C81" s="65" t="s">
        <v>204</v>
      </c>
      <c r="D81" s="66" t="s">
        <v>65</v>
      </c>
      <c r="E81" s="66" t="s">
        <v>64</v>
      </c>
      <c r="F81" s="67">
        <v>2226173061015</v>
      </c>
      <c r="G81" s="66" t="s">
        <v>64</v>
      </c>
      <c r="H81" s="66" t="s">
        <v>65</v>
      </c>
      <c r="I81" s="66" t="s">
        <v>66</v>
      </c>
      <c r="J81" s="66" t="s">
        <v>66</v>
      </c>
      <c r="K81" s="68">
        <v>0</v>
      </c>
      <c r="L81" s="68">
        <v>0</v>
      </c>
      <c r="M81" s="68">
        <v>0</v>
      </c>
      <c r="N81" s="68" t="s">
        <v>65</v>
      </c>
      <c r="O81" s="68">
        <v>0</v>
      </c>
      <c r="P81" s="68" t="s">
        <v>68</v>
      </c>
      <c r="Q81" s="68" t="s">
        <v>68</v>
      </c>
      <c r="R81" s="64"/>
      <c r="S81" s="65"/>
    </row>
    <row r="82" spans="2:19" x14ac:dyDescent="0.25">
      <c r="B82" s="64" t="s">
        <v>413</v>
      </c>
      <c r="C82" s="65" t="s">
        <v>422</v>
      </c>
      <c r="D82" s="66" t="s">
        <v>65</v>
      </c>
      <c r="E82" s="66" t="s">
        <v>64</v>
      </c>
      <c r="F82" s="67">
        <v>1732630380101</v>
      </c>
      <c r="G82" s="66" t="s">
        <v>64</v>
      </c>
      <c r="H82" s="66" t="s">
        <v>64</v>
      </c>
      <c r="I82" s="66" t="s">
        <v>65</v>
      </c>
      <c r="J82" s="66" t="s">
        <v>66</v>
      </c>
      <c r="K82" s="68">
        <v>0</v>
      </c>
      <c r="L82" s="68">
        <v>0</v>
      </c>
      <c r="M82" s="68">
        <v>0</v>
      </c>
      <c r="N82" s="68" t="s">
        <v>65</v>
      </c>
      <c r="O82" s="68">
        <v>0</v>
      </c>
      <c r="P82" s="68" t="s">
        <v>68</v>
      </c>
      <c r="Q82" s="68" t="s">
        <v>68</v>
      </c>
      <c r="R82" s="64"/>
      <c r="S82" s="65"/>
    </row>
    <row r="83" spans="2:19" x14ac:dyDescent="0.25">
      <c r="B83" s="64" t="s">
        <v>423</v>
      </c>
      <c r="C83" s="65" t="s">
        <v>424</v>
      </c>
      <c r="D83" s="66" t="s">
        <v>65</v>
      </c>
      <c r="E83" s="66" t="s">
        <v>64</v>
      </c>
      <c r="F83" s="67">
        <v>1007176880101</v>
      </c>
      <c r="G83" s="66" t="s">
        <v>64</v>
      </c>
      <c r="H83" s="66" t="s">
        <v>65</v>
      </c>
      <c r="I83" s="66" t="s">
        <v>66</v>
      </c>
      <c r="J83" s="66" t="s">
        <v>66</v>
      </c>
      <c r="K83" s="68">
        <v>0</v>
      </c>
      <c r="L83" s="68">
        <v>0</v>
      </c>
      <c r="M83" s="68">
        <v>0</v>
      </c>
      <c r="N83" s="68" t="s">
        <v>65</v>
      </c>
      <c r="O83" s="68">
        <v>0</v>
      </c>
      <c r="P83" s="68" t="s">
        <v>68</v>
      </c>
      <c r="Q83" s="68" t="s">
        <v>68</v>
      </c>
      <c r="R83" s="64"/>
      <c r="S83" s="65"/>
    </row>
    <row r="84" spans="2:19" x14ac:dyDescent="0.25">
      <c r="B84" s="64" t="s">
        <v>425</v>
      </c>
      <c r="C84" s="65" t="s">
        <v>426</v>
      </c>
      <c r="D84" s="66" t="s">
        <v>65</v>
      </c>
      <c r="E84" s="66" t="s">
        <v>64</v>
      </c>
      <c r="F84" s="67">
        <v>2184266901601</v>
      </c>
      <c r="G84" s="66" t="s">
        <v>64</v>
      </c>
      <c r="H84" s="66" t="s">
        <v>64</v>
      </c>
      <c r="I84" s="66" t="s">
        <v>66</v>
      </c>
      <c r="J84" s="66" t="s">
        <v>65</v>
      </c>
      <c r="K84" s="68" t="s">
        <v>65</v>
      </c>
      <c r="L84" s="68">
        <v>0</v>
      </c>
      <c r="M84" s="68">
        <v>0</v>
      </c>
      <c r="N84" s="68">
        <v>0</v>
      </c>
      <c r="O84" s="68">
        <v>0</v>
      </c>
      <c r="P84" s="68" t="s">
        <v>68</v>
      </c>
      <c r="Q84" s="68" t="s">
        <v>68</v>
      </c>
      <c r="R84" s="64"/>
      <c r="S84" s="65"/>
    </row>
    <row r="85" spans="2:19" x14ac:dyDescent="0.25">
      <c r="B85" s="64" t="s">
        <v>407</v>
      </c>
      <c r="C85" s="65" t="s">
        <v>408</v>
      </c>
      <c r="D85" s="66" t="s">
        <v>65</v>
      </c>
      <c r="E85" s="66" t="s">
        <v>64</v>
      </c>
      <c r="F85" s="67">
        <v>2273453980101</v>
      </c>
      <c r="G85" s="66" t="s">
        <v>64</v>
      </c>
      <c r="H85" s="66" t="s">
        <v>64</v>
      </c>
      <c r="I85" s="66" t="s">
        <v>65</v>
      </c>
      <c r="J85" s="66" t="s">
        <v>66</v>
      </c>
      <c r="K85" s="68">
        <v>0</v>
      </c>
      <c r="L85" s="68">
        <v>0</v>
      </c>
      <c r="M85" s="68">
        <v>0</v>
      </c>
      <c r="N85" s="68" t="s">
        <v>65</v>
      </c>
      <c r="O85" s="68">
        <v>0</v>
      </c>
      <c r="P85" s="68" t="s">
        <v>68</v>
      </c>
      <c r="Q85" s="68" t="s">
        <v>68</v>
      </c>
      <c r="R85" s="64"/>
      <c r="S85" s="65"/>
    </row>
    <row r="86" spans="2:19" x14ac:dyDescent="0.25">
      <c r="B86" s="64" t="s">
        <v>121</v>
      </c>
      <c r="C86" s="65" t="s">
        <v>299</v>
      </c>
      <c r="D86" s="66" t="s">
        <v>64</v>
      </c>
      <c r="E86" s="66" t="s">
        <v>65</v>
      </c>
      <c r="F86" s="67" t="s">
        <v>1402</v>
      </c>
      <c r="G86" s="66" t="s">
        <v>64</v>
      </c>
      <c r="H86" s="66" t="s">
        <v>64</v>
      </c>
      <c r="I86" s="66" t="s">
        <v>66</v>
      </c>
      <c r="J86" s="66" t="s">
        <v>65</v>
      </c>
      <c r="K86" s="68">
        <v>0</v>
      </c>
      <c r="L86" s="68">
        <v>0</v>
      </c>
      <c r="M86" s="68">
        <v>0</v>
      </c>
      <c r="N86" s="68" t="s">
        <v>65</v>
      </c>
      <c r="O86" s="68">
        <v>0</v>
      </c>
      <c r="P86" s="68" t="s">
        <v>68</v>
      </c>
      <c r="Q86" s="68" t="s">
        <v>68</v>
      </c>
      <c r="R86" s="64"/>
      <c r="S86" s="65"/>
    </row>
    <row r="87" spans="2:19" x14ac:dyDescent="0.25">
      <c r="B87" s="64" t="s">
        <v>1424</v>
      </c>
      <c r="C87" s="65" t="s">
        <v>299</v>
      </c>
      <c r="D87" s="66" t="s">
        <v>64</v>
      </c>
      <c r="E87" s="66" t="s">
        <v>65</v>
      </c>
      <c r="F87" s="67" t="s">
        <v>1402</v>
      </c>
      <c r="G87" s="66" t="s">
        <v>65</v>
      </c>
      <c r="H87" s="66" t="s">
        <v>64</v>
      </c>
      <c r="I87" s="66" t="s">
        <v>66</v>
      </c>
      <c r="J87" s="66" t="s">
        <v>66</v>
      </c>
      <c r="K87" s="68">
        <v>0</v>
      </c>
      <c r="L87" s="68">
        <v>0</v>
      </c>
      <c r="M87" s="68">
        <v>0</v>
      </c>
      <c r="N87" s="68" t="s">
        <v>65</v>
      </c>
      <c r="O87" s="68">
        <v>0</v>
      </c>
      <c r="P87" s="68" t="s">
        <v>68</v>
      </c>
      <c r="Q87" s="68" t="s">
        <v>68</v>
      </c>
      <c r="R87" s="64"/>
      <c r="S87" s="65"/>
    </row>
    <row r="88" spans="2:19" x14ac:dyDescent="0.25">
      <c r="B88" s="64" t="s">
        <v>427</v>
      </c>
      <c r="C88" s="65" t="s">
        <v>428</v>
      </c>
      <c r="D88" s="66" t="s">
        <v>64</v>
      </c>
      <c r="E88" s="66" t="s">
        <v>65</v>
      </c>
      <c r="F88" s="67">
        <v>2204932350101</v>
      </c>
      <c r="G88" s="66" t="s">
        <v>64</v>
      </c>
      <c r="H88" s="66" t="s">
        <v>64</v>
      </c>
      <c r="I88" s="66" t="s">
        <v>65</v>
      </c>
      <c r="J88" s="66" t="s">
        <v>66</v>
      </c>
      <c r="K88" s="68">
        <v>0</v>
      </c>
      <c r="L88" s="68">
        <v>0</v>
      </c>
      <c r="M88" s="68">
        <v>0</v>
      </c>
      <c r="N88" s="68" t="s">
        <v>65</v>
      </c>
      <c r="O88" s="68">
        <v>0</v>
      </c>
      <c r="P88" s="68" t="s">
        <v>68</v>
      </c>
      <c r="Q88" s="68" t="s">
        <v>68</v>
      </c>
      <c r="R88" s="64"/>
      <c r="S88" s="65"/>
    </row>
    <row r="89" spans="2:19" x14ac:dyDescent="0.25">
      <c r="B89" s="64" t="s">
        <v>429</v>
      </c>
      <c r="C89" s="65" t="s">
        <v>430</v>
      </c>
      <c r="D89" s="66" t="s">
        <v>65</v>
      </c>
      <c r="E89" s="66" t="s">
        <v>64</v>
      </c>
      <c r="F89" s="67">
        <v>2634358220101</v>
      </c>
      <c r="G89" s="66" t="s">
        <v>64</v>
      </c>
      <c r="H89" s="66" t="s">
        <v>65</v>
      </c>
      <c r="I89" s="66" t="s">
        <v>66</v>
      </c>
      <c r="J89" s="66" t="s">
        <v>66</v>
      </c>
      <c r="K89" s="68">
        <v>0</v>
      </c>
      <c r="L89" s="68">
        <v>0</v>
      </c>
      <c r="M89" s="68">
        <v>0</v>
      </c>
      <c r="N89" s="68" t="s">
        <v>65</v>
      </c>
      <c r="O89" s="68">
        <v>0</v>
      </c>
      <c r="P89" s="68" t="s">
        <v>68</v>
      </c>
      <c r="Q89" s="68" t="s">
        <v>68</v>
      </c>
      <c r="R89" s="64"/>
      <c r="S89" s="65"/>
    </row>
    <row r="90" spans="2:19" x14ac:dyDescent="0.25">
      <c r="B90" s="64" t="s">
        <v>194</v>
      </c>
      <c r="C90" s="65" t="s">
        <v>431</v>
      </c>
      <c r="D90" s="66" t="s">
        <v>64</v>
      </c>
      <c r="E90" s="66" t="s">
        <v>65</v>
      </c>
      <c r="F90" s="67">
        <v>2234018031601</v>
      </c>
      <c r="G90" s="66" t="s">
        <v>64</v>
      </c>
      <c r="H90" s="66" t="s">
        <v>64</v>
      </c>
      <c r="I90" s="66" t="s">
        <v>65</v>
      </c>
      <c r="J90" s="66" t="s">
        <v>66</v>
      </c>
      <c r="K90" s="68">
        <v>0</v>
      </c>
      <c r="L90" s="68">
        <v>0</v>
      </c>
      <c r="M90" s="68">
        <v>0</v>
      </c>
      <c r="N90" s="68" t="s">
        <v>65</v>
      </c>
      <c r="O90" s="68">
        <v>0</v>
      </c>
      <c r="P90" s="68" t="s">
        <v>68</v>
      </c>
      <c r="Q90" s="68" t="s">
        <v>68</v>
      </c>
      <c r="R90" s="64"/>
      <c r="S90" s="65"/>
    </row>
    <row r="91" spans="2:19" x14ac:dyDescent="0.25">
      <c r="B91" s="64" t="s">
        <v>154</v>
      </c>
      <c r="C91" s="65" t="s">
        <v>432</v>
      </c>
      <c r="D91" s="66" t="s">
        <v>64</v>
      </c>
      <c r="E91" s="66" t="s">
        <v>65</v>
      </c>
      <c r="F91" s="67">
        <v>2575172780101</v>
      </c>
      <c r="G91" s="66" t="s">
        <v>64</v>
      </c>
      <c r="H91" s="66" t="s">
        <v>65</v>
      </c>
      <c r="I91" s="66" t="s">
        <v>66</v>
      </c>
      <c r="J91" s="66" t="s">
        <v>66</v>
      </c>
      <c r="K91" s="68">
        <v>0</v>
      </c>
      <c r="L91" s="68">
        <v>0</v>
      </c>
      <c r="M91" s="68">
        <v>0</v>
      </c>
      <c r="N91" s="68" t="s">
        <v>65</v>
      </c>
      <c r="O91" s="68">
        <v>0</v>
      </c>
      <c r="P91" s="68" t="s">
        <v>68</v>
      </c>
      <c r="Q91" s="68" t="s">
        <v>68</v>
      </c>
      <c r="R91" s="64"/>
      <c r="S91" s="65"/>
    </row>
    <row r="92" spans="2:19" x14ac:dyDescent="0.25">
      <c r="B92" s="64" t="s">
        <v>369</v>
      </c>
      <c r="C92" s="65" t="s">
        <v>433</v>
      </c>
      <c r="D92" s="66" t="s">
        <v>64</v>
      </c>
      <c r="E92" s="66" t="s">
        <v>65</v>
      </c>
      <c r="F92" s="67">
        <v>2236818491705</v>
      </c>
      <c r="G92" s="66" t="s">
        <v>64</v>
      </c>
      <c r="H92" s="66" t="s">
        <v>65</v>
      </c>
      <c r="I92" s="66" t="s">
        <v>66</v>
      </c>
      <c r="J92" s="66" t="s">
        <v>66</v>
      </c>
      <c r="K92" s="68">
        <v>0</v>
      </c>
      <c r="L92" s="68">
        <v>0</v>
      </c>
      <c r="M92" s="68">
        <v>0</v>
      </c>
      <c r="N92" s="68" t="s">
        <v>65</v>
      </c>
      <c r="O92" s="68">
        <v>0</v>
      </c>
      <c r="P92" s="68" t="s">
        <v>68</v>
      </c>
      <c r="Q92" s="68" t="s">
        <v>68</v>
      </c>
      <c r="R92" s="64"/>
      <c r="S92" s="65"/>
    </row>
    <row r="93" spans="2:19" x14ac:dyDescent="0.25">
      <c r="B93" s="64" t="s">
        <v>434</v>
      </c>
      <c r="C93" s="65" t="s">
        <v>435</v>
      </c>
      <c r="D93" s="66" t="s">
        <v>64</v>
      </c>
      <c r="E93" s="66" t="s">
        <v>65</v>
      </c>
      <c r="F93" s="67">
        <v>2429530930101</v>
      </c>
      <c r="G93" s="66" t="s">
        <v>64</v>
      </c>
      <c r="H93" s="66" t="s">
        <v>64</v>
      </c>
      <c r="I93" s="66" t="s">
        <v>65</v>
      </c>
      <c r="J93" s="66" t="s">
        <v>66</v>
      </c>
      <c r="K93" s="68">
        <v>0</v>
      </c>
      <c r="L93" s="68">
        <v>0</v>
      </c>
      <c r="M93" s="68">
        <v>0</v>
      </c>
      <c r="N93" s="68" t="s">
        <v>65</v>
      </c>
      <c r="O93" s="68">
        <v>0</v>
      </c>
      <c r="P93" s="68" t="s">
        <v>68</v>
      </c>
      <c r="Q93" s="68" t="s">
        <v>68</v>
      </c>
      <c r="R93" s="64"/>
      <c r="S93" s="65"/>
    </row>
    <row r="94" spans="2:19" x14ac:dyDescent="0.25">
      <c r="B94" s="64" t="s">
        <v>177</v>
      </c>
      <c r="C94" s="65" t="s">
        <v>1425</v>
      </c>
      <c r="D94" s="66" t="s">
        <v>64</v>
      </c>
      <c r="E94" s="66" t="s">
        <v>65</v>
      </c>
      <c r="F94" s="67" t="s">
        <v>1402</v>
      </c>
      <c r="G94" s="66" t="s">
        <v>64</v>
      </c>
      <c r="H94" s="66" t="s">
        <v>65</v>
      </c>
      <c r="I94" s="66" t="s">
        <v>66</v>
      </c>
      <c r="J94" s="66" t="s">
        <v>66</v>
      </c>
      <c r="K94" s="68">
        <v>0</v>
      </c>
      <c r="L94" s="68">
        <v>0</v>
      </c>
      <c r="M94" s="68">
        <v>0</v>
      </c>
      <c r="N94" s="68" t="s">
        <v>65</v>
      </c>
      <c r="O94" s="68">
        <v>0</v>
      </c>
      <c r="P94" s="68" t="s">
        <v>68</v>
      </c>
      <c r="Q94" s="68" t="s">
        <v>68</v>
      </c>
      <c r="R94" s="64"/>
      <c r="S94" s="65"/>
    </row>
    <row r="95" spans="2:19" x14ac:dyDescent="0.25">
      <c r="B95" s="64" t="s">
        <v>436</v>
      </c>
      <c r="C95" s="65" t="s">
        <v>437</v>
      </c>
      <c r="D95" s="66" t="s">
        <v>65</v>
      </c>
      <c r="E95" s="66" t="s">
        <v>64</v>
      </c>
      <c r="F95" s="67">
        <v>1662198860101</v>
      </c>
      <c r="G95" s="66" t="s">
        <v>64</v>
      </c>
      <c r="H95" s="66" t="s">
        <v>64</v>
      </c>
      <c r="I95" s="66" t="s">
        <v>66</v>
      </c>
      <c r="J95" s="66" t="s">
        <v>65</v>
      </c>
      <c r="K95" s="68">
        <v>0</v>
      </c>
      <c r="L95" s="68">
        <v>0</v>
      </c>
      <c r="M95" s="68">
        <v>0</v>
      </c>
      <c r="N95" s="68" t="s">
        <v>65</v>
      </c>
      <c r="O95" s="68">
        <v>0</v>
      </c>
      <c r="P95" s="68" t="s">
        <v>68</v>
      </c>
      <c r="Q95" s="68" t="s">
        <v>68</v>
      </c>
      <c r="R95" s="64"/>
      <c r="S95" s="65"/>
    </row>
    <row r="96" spans="2:19" x14ac:dyDescent="0.25">
      <c r="B96" s="64" t="s">
        <v>1426</v>
      </c>
      <c r="C96" s="65" t="s">
        <v>1427</v>
      </c>
      <c r="D96" s="66" t="s">
        <v>65</v>
      </c>
      <c r="E96" s="66" t="s">
        <v>64</v>
      </c>
      <c r="F96" s="67" t="s">
        <v>1402</v>
      </c>
      <c r="G96" s="66" t="s">
        <v>65</v>
      </c>
      <c r="H96" s="66" t="s">
        <v>64</v>
      </c>
      <c r="I96" s="66" t="s">
        <v>66</v>
      </c>
      <c r="J96" s="66" t="s">
        <v>66</v>
      </c>
      <c r="K96" s="68">
        <v>0</v>
      </c>
      <c r="L96" s="68">
        <v>0</v>
      </c>
      <c r="M96" s="68">
        <v>0</v>
      </c>
      <c r="N96" s="68" t="s">
        <v>65</v>
      </c>
      <c r="O96" s="68">
        <v>0</v>
      </c>
      <c r="P96" s="68" t="s">
        <v>68</v>
      </c>
      <c r="Q96" s="68" t="s">
        <v>68</v>
      </c>
      <c r="R96" s="64"/>
      <c r="S96" s="65"/>
    </row>
    <row r="97" spans="2:19" x14ac:dyDescent="0.25">
      <c r="B97" s="64" t="s">
        <v>438</v>
      </c>
      <c r="C97" s="65" t="s">
        <v>439</v>
      </c>
      <c r="D97" s="66" t="s">
        <v>65</v>
      </c>
      <c r="E97" s="66" t="s">
        <v>64</v>
      </c>
      <c r="F97" s="67">
        <v>1969946830101</v>
      </c>
      <c r="G97" s="66" t="s">
        <v>64</v>
      </c>
      <c r="H97" s="66" t="s">
        <v>64</v>
      </c>
      <c r="I97" s="66" t="s">
        <v>66</v>
      </c>
      <c r="J97" s="66" t="s">
        <v>65</v>
      </c>
      <c r="K97" s="68">
        <v>0</v>
      </c>
      <c r="L97" s="68">
        <v>0</v>
      </c>
      <c r="M97" s="68">
        <v>0</v>
      </c>
      <c r="N97" s="68" t="s">
        <v>65</v>
      </c>
      <c r="O97" s="68">
        <v>0</v>
      </c>
      <c r="P97" s="68" t="s">
        <v>68</v>
      </c>
      <c r="Q97" s="68" t="s">
        <v>68</v>
      </c>
      <c r="R97" s="64"/>
      <c r="S97" s="65"/>
    </row>
    <row r="98" spans="2:19" x14ac:dyDescent="0.25">
      <c r="B98" s="64" t="s">
        <v>440</v>
      </c>
      <c r="C98" s="65" t="s">
        <v>441</v>
      </c>
      <c r="D98" s="66" t="s">
        <v>65</v>
      </c>
      <c r="E98" s="66" t="s">
        <v>64</v>
      </c>
      <c r="F98" s="67">
        <v>2528272600101</v>
      </c>
      <c r="G98" s="66" t="s">
        <v>64</v>
      </c>
      <c r="H98" s="66" t="s">
        <v>64</v>
      </c>
      <c r="I98" s="66" t="s">
        <v>65</v>
      </c>
      <c r="J98" s="66" t="s">
        <v>66</v>
      </c>
      <c r="K98" s="68">
        <v>0</v>
      </c>
      <c r="L98" s="68">
        <v>0</v>
      </c>
      <c r="M98" s="68">
        <v>0</v>
      </c>
      <c r="N98" s="68" t="s">
        <v>65</v>
      </c>
      <c r="O98" s="68">
        <v>0</v>
      </c>
      <c r="P98" s="68" t="s">
        <v>68</v>
      </c>
      <c r="Q98" s="68" t="s">
        <v>68</v>
      </c>
      <c r="R98" s="64"/>
      <c r="S98" s="65"/>
    </row>
    <row r="99" spans="2:19" x14ac:dyDescent="0.25">
      <c r="B99" s="64" t="s">
        <v>407</v>
      </c>
      <c r="C99" s="65" t="s">
        <v>442</v>
      </c>
      <c r="D99" s="66" t="s">
        <v>64</v>
      </c>
      <c r="E99" s="66" t="s">
        <v>65</v>
      </c>
      <c r="F99" s="67">
        <v>2467029902217</v>
      </c>
      <c r="G99" s="66" t="s">
        <v>64</v>
      </c>
      <c r="H99" s="66" t="s">
        <v>64</v>
      </c>
      <c r="I99" s="66" t="s">
        <v>65</v>
      </c>
      <c r="J99" s="66" t="s">
        <v>66</v>
      </c>
      <c r="K99" s="68">
        <v>0</v>
      </c>
      <c r="L99" s="68">
        <v>0</v>
      </c>
      <c r="M99" s="68">
        <v>0</v>
      </c>
      <c r="N99" s="68" t="s">
        <v>65</v>
      </c>
      <c r="O99" s="68">
        <v>0</v>
      </c>
      <c r="P99" s="68" t="s">
        <v>68</v>
      </c>
      <c r="Q99" s="68" t="s">
        <v>68</v>
      </c>
      <c r="R99" s="64"/>
      <c r="S99" s="65"/>
    </row>
    <row r="100" spans="2:19" x14ac:dyDescent="0.25">
      <c r="B100" s="64" t="s">
        <v>443</v>
      </c>
      <c r="C100" s="65" t="s">
        <v>444</v>
      </c>
      <c r="D100" s="66" t="s">
        <v>65</v>
      </c>
      <c r="E100" s="66" t="s">
        <v>64</v>
      </c>
      <c r="F100" s="67">
        <v>1783739310101</v>
      </c>
      <c r="G100" s="66" t="s">
        <v>64</v>
      </c>
      <c r="H100" s="66" t="s">
        <v>64</v>
      </c>
      <c r="I100" s="66" t="s">
        <v>65</v>
      </c>
      <c r="J100" s="66" t="s">
        <v>66</v>
      </c>
      <c r="K100" s="68">
        <v>0</v>
      </c>
      <c r="L100" s="68">
        <v>0</v>
      </c>
      <c r="M100" s="68">
        <v>0</v>
      </c>
      <c r="N100" s="68" t="s">
        <v>65</v>
      </c>
      <c r="O100" s="68">
        <v>0</v>
      </c>
      <c r="P100" s="68" t="s">
        <v>68</v>
      </c>
      <c r="Q100" s="68" t="s">
        <v>68</v>
      </c>
      <c r="R100" s="64"/>
      <c r="S100" s="65"/>
    </row>
    <row r="101" spans="2:19" x14ac:dyDescent="0.25">
      <c r="B101" s="64" t="s">
        <v>1428</v>
      </c>
      <c r="C101" s="65" t="s">
        <v>1429</v>
      </c>
      <c r="D101" s="66" t="s">
        <v>65</v>
      </c>
      <c r="E101" s="66" t="s">
        <v>64</v>
      </c>
      <c r="F101" s="67" t="s">
        <v>1430</v>
      </c>
      <c r="G101" s="66" t="s">
        <v>65</v>
      </c>
      <c r="H101" s="66" t="s">
        <v>64</v>
      </c>
      <c r="I101" s="66" t="s">
        <v>66</v>
      </c>
      <c r="J101" s="66" t="s">
        <v>66</v>
      </c>
      <c r="K101" s="68">
        <v>0</v>
      </c>
      <c r="L101" s="68">
        <v>0</v>
      </c>
      <c r="M101" s="68">
        <v>0</v>
      </c>
      <c r="N101" s="68" t="s">
        <v>65</v>
      </c>
      <c r="O101" s="68">
        <v>0</v>
      </c>
      <c r="P101" s="68" t="s">
        <v>68</v>
      </c>
      <c r="Q101" s="68" t="s">
        <v>68</v>
      </c>
      <c r="R101" s="64"/>
      <c r="S101" s="65"/>
    </row>
    <row r="102" spans="2:19" x14ac:dyDescent="0.25">
      <c r="B102" s="64" t="s">
        <v>517</v>
      </c>
      <c r="C102" s="65" t="s">
        <v>360</v>
      </c>
      <c r="D102" s="66" t="s">
        <v>64</v>
      </c>
      <c r="E102" s="66" t="s">
        <v>65</v>
      </c>
      <c r="F102" s="67" t="s">
        <v>1402</v>
      </c>
      <c r="G102" s="66" t="s">
        <v>64</v>
      </c>
      <c r="H102" s="66" t="s">
        <v>65</v>
      </c>
      <c r="I102" s="66" t="s">
        <v>66</v>
      </c>
      <c r="J102" s="66" t="s">
        <v>66</v>
      </c>
      <c r="K102" s="68">
        <v>0</v>
      </c>
      <c r="L102" s="68">
        <v>0</v>
      </c>
      <c r="M102" s="68">
        <v>0</v>
      </c>
      <c r="N102" s="68" t="s">
        <v>65</v>
      </c>
      <c r="O102" s="68">
        <v>0</v>
      </c>
      <c r="P102" s="68" t="s">
        <v>68</v>
      </c>
      <c r="Q102" s="68" t="s">
        <v>68</v>
      </c>
      <c r="R102" s="64"/>
      <c r="S102" s="65"/>
    </row>
    <row r="103" spans="2:19" x14ac:dyDescent="0.25">
      <c r="B103" s="64" t="s">
        <v>179</v>
      </c>
      <c r="C103" s="65" t="s">
        <v>1431</v>
      </c>
      <c r="D103" s="66" t="s">
        <v>64</v>
      </c>
      <c r="E103" s="66" t="s">
        <v>65</v>
      </c>
      <c r="F103" s="67">
        <v>2421657880101</v>
      </c>
      <c r="G103" s="66" t="s">
        <v>64</v>
      </c>
      <c r="H103" s="66" t="s">
        <v>65</v>
      </c>
      <c r="I103" s="66" t="s">
        <v>66</v>
      </c>
      <c r="J103" s="66" t="s">
        <v>66</v>
      </c>
      <c r="K103" s="68">
        <v>0</v>
      </c>
      <c r="L103" s="68">
        <v>0</v>
      </c>
      <c r="M103" s="68">
        <v>0</v>
      </c>
      <c r="N103" s="68" t="s">
        <v>65</v>
      </c>
      <c r="O103" s="68">
        <v>0</v>
      </c>
      <c r="P103" s="68" t="s">
        <v>68</v>
      </c>
      <c r="Q103" s="68" t="s">
        <v>68</v>
      </c>
      <c r="R103" s="64"/>
      <c r="S103" s="65"/>
    </row>
    <row r="104" spans="2:19" x14ac:dyDescent="0.25">
      <c r="B104" s="64" t="s">
        <v>515</v>
      </c>
      <c r="C104" s="65" t="s">
        <v>1432</v>
      </c>
      <c r="D104" s="66" t="s">
        <v>64</v>
      </c>
      <c r="E104" s="66" t="s">
        <v>65</v>
      </c>
      <c r="F104" s="67">
        <v>2938378030101</v>
      </c>
      <c r="G104" s="66" t="s">
        <v>64</v>
      </c>
      <c r="H104" s="66" t="s">
        <v>65</v>
      </c>
      <c r="I104" s="66" t="s">
        <v>66</v>
      </c>
      <c r="J104" s="66" t="s">
        <v>66</v>
      </c>
      <c r="K104" s="68">
        <v>0</v>
      </c>
      <c r="L104" s="68">
        <v>0</v>
      </c>
      <c r="M104" s="68">
        <v>0</v>
      </c>
      <c r="N104" s="68" t="s">
        <v>65</v>
      </c>
      <c r="O104" s="68">
        <v>0</v>
      </c>
      <c r="P104" s="68" t="s">
        <v>68</v>
      </c>
      <c r="Q104" s="68" t="s">
        <v>68</v>
      </c>
      <c r="R104" s="64"/>
      <c r="S104" s="65"/>
    </row>
    <row r="105" spans="2:19" x14ac:dyDescent="0.25">
      <c r="B105" s="64" t="s">
        <v>436</v>
      </c>
      <c r="C105" s="65" t="s">
        <v>414</v>
      </c>
      <c r="D105" s="66" t="s">
        <v>65</v>
      </c>
      <c r="E105" s="66" t="s">
        <v>64</v>
      </c>
      <c r="F105" s="67">
        <v>1662198860101</v>
      </c>
      <c r="G105" s="66" t="s">
        <v>64</v>
      </c>
      <c r="H105" s="66" t="s">
        <v>64</v>
      </c>
      <c r="I105" s="66" t="s">
        <v>66</v>
      </c>
      <c r="J105" s="66" t="s">
        <v>65</v>
      </c>
      <c r="K105" s="68">
        <v>0</v>
      </c>
      <c r="L105" s="68">
        <v>0</v>
      </c>
      <c r="M105" s="68">
        <v>0</v>
      </c>
      <c r="N105" s="68" t="s">
        <v>65</v>
      </c>
      <c r="O105" s="68">
        <v>0</v>
      </c>
      <c r="P105" s="68" t="s">
        <v>68</v>
      </c>
      <c r="Q105" s="68" t="s">
        <v>68</v>
      </c>
      <c r="R105" s="64"/>
      <c r="S105" s="65"/>
    </row>
    <row r="106" spans="2:19" x14ac:dyDescent="0.25">
      <c r="B106" s="64" t="s">
        <v>1433</v>
      </c>
      <c r="C106" s="65" t="s">
        <v>1434</v>
      </c>
      <c r="D106" s="66" t="s">
        <v>64</v>
      </c>
      <c r="E106" s="66" t="s">
        <v>65</v>
      </c>
      <c r="F106" s="67">
        <v>2646505060610</v>
      </c>
      <c r="G106" s="66" t="s">
        <v>64</v>
      </c>
      <c r="H106" s="66" t="s">
        <v>65</v>
      </c>
      <c r="I106" s="66" t="s">
        <v>66</v>
      </c>
      <c r="J106" s="66" t="s">
        <v>66</v>
      </c>
      <c r="K106" s="68">
        <v>0</v>
      </c>
      <c r="L106" s="68">
        <v>0</v>
      </c>
      <c r="M106" s="68">
        <v>0</v>
      </c>
      <c r="N106" s="68" t="s">
        <v>65</v>
      </c>
      <c r="O106" s="68">
        <v>0</v>
      </c>
      <c r="P106" s="68" t="s">
        <v>68</v>
      </c>
      <c r="Q106" s="68" t="s">
        <v>68</v>
      </c>
      <c r="R106" s="64"/>
      <c r="S106" s="65"/>
    </row>
    <row r="107" spans="2:19" x14ac:dyDescent="0.25">
      <c r="B107" s="64" t="s">
        <v>1420</v>
      </c>
      <c r="C107" s="65" t="s">
        <v>1435</v>
      </c>
      <c r="D107" s="66" t="s">
        <v>64</v>
      </c>
      <c r="E107" s="66" t="s">
        <v>65</v>
      </c>
      <c r="F107" s="67" t="s">
        <v>1402</v>
      </c>
      <c r="G107" s="66" t="s">
        <v>64</v>
      </c>
      <c r="H107" s="66" t="s">
        <v>65</v>
      </c>
      <c r="I107" s="66" t="s">
        <v>66</v>
      </c>
      <c r="J107" s="66" t="s">
        <v>66</v>
      </c>
      <c r="K107" s="68">
        <v>0</v>
      </c>
      <c r="L107" s="68">
        <v>0</v>
      </c>
      <c r="M107" s="68">
        <v>0</v>
      </c>
      <c r="N107" s="68" t="s">
        <v>65</v>
      </c>
      <c r="O107" s="68">
        <v>0</v>
      </c>
      <c r="P107" s="68" t="s">
        <v>68</v>
      </c>
      <c r="Q107" s="68" t="s">
        <v>68</v>
      </c>
      <c r="R107" s="64"/>
      <c r="S107" s="65"/>
    </row>
    <row r="108" spans="2:19" x14ac:dyDescent="0.25">
      <c r="B108" s="64" t="s">
        <v>1436</v>
      </c>
      <c r="C108" s="65" t="s">
        <v>1437</v>
      </c>
      <c r="D108" s="66" t="s">
        <v>65</v>
      </c>
      <c r="E108" s="66" t="s">
        <v>64</v>
      </c>
      <c r="F108" s="67" t="s">
        <v>1402</v>
      </c>
      <c r="G108" s="66" t="s">
        <v>64</v>
      </c>
      <c r="H108" s="66" t="s">
        <v>65</v>
      </c>
      <c r="I108" s="66" t="s">
        <v>66</v>
      </c>
      <c r="J108" s="66" t="s">
        <v>66</v>
      </c>
      <c r="K108" s="68">
        <v>0</v>
      </c>
      <c r="L108" s="68">
        <v>0</v>
      </c>
      <c r="M108" s="68">
        <v>0</v>
      </c>
      <c r="N108" s="68" t="s">
        <v>65</v>
      </c>
      <c r="O108" s="68">
        <v>0</v>
      </c>
      <c r="P108" s="68" t="s">
        <v>68</v>
      </c>
      <c r="Q108" s="68" t="s">
        <v>68</v>
      </c>
      <c r="R108" s="64"/>
      <c r="S108" s="65"/>
    </row>
    <row r="109" spans="2:19" x14ac:dyDescent="0.25">
      <c r="B109" s="64" t="s">
        <v>1438</v>
      </c>
      <c r="C109" s="65" t="s">
        <v>163</v>
      </c>
      <c r="D109" s="66" t="s">
        <v>64</v>
      </c>
      <c r="E109" s="66" t="s">
        <v>65</v>
      </c>
      <c r="F109" s="67" t="s">
        <v>1402</v>
      </c>
      <c r="G109" s="66" t="s">
        <v>64</v>
      </c>
      <c r="H109" s="66" t="s">
        <v>65</v>
      </c>
      <c r="I109" s="66" t="s">
        <v>66</v>
      </c>
      <c r="J109" s="66" t="s">
        <v>66</v>
      </c>
      <c r="K109" s="68">
        <v>0</v>
      </c>
      <c r="L109" s="68">
        <v>0</v>
      </c>
      <c r="M109" s="68">
        <v>0</v>
      </c>
      <c r="N109" s="68" t="s">
        <v>65</v>
      </c>
      <c r="O109" s="68">
        <v>0</v>
      </c>
      <c r="P109" s="68" t="s">
        <v>68</v>
      </c>
      <c r="Q109" s="68" t="s">
        <v>68</v>
      </c>
      <c r="R109" s="64"/>
      <c r="S109" s="65"/>
    </row>
    <row r="110" spans="2:19" x14ac:dyDescent="0.25">
      <c r="B110" s="64" t="s">
        <v>495</v>
      </c>
      <c r="C110" s="65" t="s">
        <v>163</v>
      </c>
      <c r="D110" s="66" t="s">
        <v>64</v>
      </c>
      <c r="E110" s="66" t="s">
        <v>65</v>
      </c>
      <c r="F110" s="67">
        <v>3030873310108</v>
      </c>
      <c r="G110" s="66" t="s">
        <v>64</v>
      </c>
      <c r="H110" s="66" t="s">
        <v>65</v>
      </c>
      <c r="I110" s="66" t="s">
        <v>66</v>
      </c>
      <c r="J110" s="66" t="s">
        <v>66</v>
      </c>
      <c r="K110" s="68">
        <v>0</v>
      </c>
      <c r="L110" s="68">
        <v>0</v>
      </c>
      <c r="M110" s="68">
        <v>0</v>
      </c>
      <c r="N110" s="68" t="s">
        <v>65</v>
      </c>
      <c r="O110" s="68">
        <v>0</v>
      </c>
      <c r="P110" s="68" t="s">
        <v>68</v>
      </c>
      <c r="Q110" s="68" t="s">
        <v>68</v>
      </c>
      <c r="R110" s="64"/>
      <c r="S110" s="65"/>
    </row>
    <row r="111" spans="2:19" x14ac:dyDescent="0.25">
      <c r="B111" s="64" t="s">
        <v>407</v>
      </c>
      <c r="C111" s="65" t="s">
        <v>442</v>
      </c>
      <c r="D111" s="66" t="s">
        <v>65</v>
      </c>
      <c r="E111" s="66" t="s">
        <v>64</v>
      </c>
      <c r="F111" s="67">
        <v>2467029902217</v>
      </c>
      <c r="G111" s="66" t="s">
        <v>64</v>
      </c>
      <c r="H111" s="66" t="s">
        <v>64</v>
      </c>
      <c r="I111" s="66" t="s">
        <v>65</v>
      </c>
      <c r="J111" s="66" t="s">
        <v>66</v>
      </c>
      <c r="K111" s="68">
        <v>0</v>
      </c>
      <c r="L111" s="68">
        <v>0</v>
      </c>
      <c r="M111" s="68">
        <v>0</v>
      </c>
      <c r="N111" s="68" t="s">
        <v>65</v>
      </c>
      <c r="O111" s="68">
        <v>0</v>
      </c>
      <c r="P111" s="68" t="s">
        <v>68</v>
      </c>
      <c r="Q111" s="68" t="s">
        <v>68</v>
      </c>
      <c r="R111" s="64"/>
      <c r="S111" s="65"/>
    </row>
    <row r="112" spans="2:19" x14ac:dyDescent="0.25">
      <c r="B112" s="64" t="s">
        <v>1439</v>
      </c>
      <c r="C112" s="65" t="s">
        <v>1440</v>
      </c>
      <c r="D112" s="66" t="s">
        <v>65</v>
      </c>
      <c r="E112" s="66" t="s">
        <v>64</v>
      </c>
      <c r="F112" s="67" t="s">
        <v>1402</v>
      </c>
      <c r="G112" s="66" t="s">
        <v>64</v>
      </c>
      <c r="H112" s="66" t="s">
        <v>65</v>
      </c>
      <c r="I112" s="66" t="s">
        <v>66</v>
      </c>
      <c r="J112" s="66" t="s">
        <v>66</v>
      </c>
      <c r="K112" s="68">
        <v>0</v>
      </c>
      <c r="L112" s="68">
        <v>0</v>
      </c>
      <c r="M112" s="68">
        <v>0</v>
      </c>
      <c r="N112" s="68" t="s">
        <v>65</v>
      </c>
      <c r="O112" s="68">
        <v>0</v>
      </c>
      <c r="P112" s="68" t="s">
        <v>68</v>
      </c>
      <c r="Q112" s="68" t="s">
        <v>68</v>
      </c>
      <c r="R112" s="64"/>
      <c r="S112" s="65"/>
    </row>
    <row r="113" spans="2:19" x14ac:dyDescent="0.25">
      <c r="B113" s="64" t="s">
        <v>1441</v>
      </c>
      <c r="C113" s="65" t="s">
        <v>1442</v>
      </c>
      <c r="D113" s="66" t="s">
        <v>64</v>
      </c>
      <c r="E113" s="66" t="s">
        <v>65</v>
      </c>
      <c r="F113" s="67">
        <v>2348318042212</v>
      </c>
      <c r="G113" s="66" t="s">
        <v>64</v>
      </c>
      <c r="H113" s="66" t="s">
        <v>65</v>
      </c>
      <c r="I113" s="66" t="s">
        <v>66</v>
      </c>
      <c r="J113" s="66" t="s">
        <v>66</v>
      </c>
      <c r="K113" s="68">
        <v>0</v>
      </c>
      <c r="L113" s="68">
        <v>0</v>
      </c>
      <c r="M113" s="68">
        <v>0</v>
      </c>
      <c r="N113" s="68" t="s">
        <v>65</v>
      </c>
      <c r="O113" s="68">
        <v>0</v>
      </c>
      <c r="P113" s="68" t="s">
        <v>68</v>
      </c>
      <c r="Q113" s="68" t="s">
        <v>68</v>
      </c>
      <c r="R113" s="64"/>
      <c r="S113" s="65"/>
    </row>
    <row r="114" spans="2:19" x14ac:dyDescent="0.25">
      <c r="B114" s="64" t="s">
        <v>1428</v>
      </c>
      <c r="C114" s="65" t="s">
        <v>1443</v>
      </c>
      <c r="D114" s="66" t="s">
        <v>65</v>
      </c>
      <c r="E114" s="66" t="s">
        <v>64</v>
      </c>
      <c r="F114" s="67" t="s">
        <v>1402</v>
      </c>
      <c r="G114" s="66" t="s">
        <v>65</v>
      </c>
      <c r="H114" s="66" t="s">
        <v>64</v>
      </c>
      <c r="I114" s="66" t="s">
        <v>66</v>
      </c>
      <c r="J114" s="66" t="s">
        <v>66</v>
      </c>
      <c r="K114" s="68">
        <v>0</v>
      </c>
      <c r="L114" s="68">
        <v>0</v>
      </c>
      <c r="M114" s="68">
        <v>0</v>
      </c>
      <c r="N114" s="68" t="s">
        <v>65</v>
      </c>
      <c r="O114" s="68">
        <v>0</v>
      </c>
      <c r="P114" s="68" t="s">
        <v>68</v>
      </c>
      <c r="Q114" s="68" t="s">
        <v>68</v>
      </c>
      <c r="R114" s="64"/>
      <c r="S114" s="65"/>
    </row>
    <row r="115" spans="2:19" x14ac:dyDescent="0.25">
      <c r="B115" s="64" t="s">
        <v>394</v>
      </c>
      <c r="C115" s="65" t="s">
        <v>1444</v>
      </c>
      <c r="D115" s="66" t="s">
        <v>65</v>
      </c>
      <c r="E115" s="66" t="s">
        <v>64</v>
      </c>
      <c r="F115" s="67">
        <v>2153941511801</v>
      </c>
      <c r="G115" s="66" t="s">
        <v>64</v>
      </c>
      <c r="H115" s="66" t="s">
        <v>65</v>
      </c>
      <c r="I115" s="66" t="s">
        <v>66</v>
      </c>
      <c r="J115" s="66" t="s">
        <v>66</v>
      </c>
      <c r="K115" s="68">
        <v>0</v>
      </c>
      <c r="L115" s="68">
        <v>0</v>
      </c>
      <c r="M115" s="68">
        <v>0</v>
      </c>
      <c r="N115" s="68" t="s">
        <v>65</v>
      </c>
      <c r="O115" s="68">
        <v>0</v>
      </c>
      <c r="P115" s="68" t="s">
        <v>68</v>
      </c>
      <c r="Q115" s="68" t="s">
        <v>68</v>
      </c>
      <c r="R115" s="64"/>
      <c r="S115" s="65"/>
    </row>
    <row r="116" spans="2:19" x14ac:dyDescent="0.25">
      <c r="B116" s="64" t="s">
        <v>1445</v>
      </c>
      <c r="C116" s="65" t="s">
        <v>1446</v>
      </c>
      <c r="D116" s="66" t="s">
        <v>64</v>
      </c>
      <c r="E116" s="66" t="s">
        <v>65</v>
      </c>
      <c r="F116" s="67">
        <v>3033037000108</v>
      </c>
      <c r="G116" s="66" t="s">
        <v>64</v>
      </c>
      <c r="H116" s="66" t="s">
        <v>65</v>
      </c>
      <c r="I116" s="66" t="s">
        <v>66</v>
      </c>
      <c r="J116" s="66" t="s">
        <v>66</v>
      </c>
      <c r="K116" s="68">
        <v>0</v>
      </c>
      <c r="L116" s="68">
        <v>0</v>
      </c>
      <c r="M116" s="68">
        <v>0</v>
      </c>
      <c r="N116" s="68" t="s">
        <v>65</v>
      </c>
      <c r="O116" s="68">
        <v>0</v>
      </c>
      <c r="P116" s="68" t="s">
        <v>68</v>
      </c>
      <c r="Q116" s="68" t="s">
        <v>68</v>
      </c>
      <c r="R116" s="64"/>
      <c r="S116" s="65"/>
    </row>
    <row r="117" spans="2:19" x14ac:dyDescent="0.25">
      <c r="B117" s="64" t="s">
        <v>1447</v>
      </c>
      <c r="C117" s="65" t="s">
        <v>1448</v>
      </c>
      <c r="D117" s="66" t="s">
        <v>65</v>
      </c>
      <c r="E117" s="66" t="s">
        <v>64</v>
      </c>
      <c r="F117" s="67">
        <v>2484329660101</v>
      </c>
      <c r="G117" s="66" t="s">
        <v>64</v>
      </c>
      <c r="H117" s="66" t="s">
        <v>64</v>
      </c>
      <c r="I117" s="66" t="s">
        <v>65</v>
      </c>
      <c r="J117" s="66" t="s">
        <v>66</v>
      </c>
      <c r="K117" s="68">
        <v>0</v>
      </c>
      <c r="L117" s="68">
        <v>0</v>
      </c>
      <c r="M117" s="68">
        <v>0</v>
      </c>
      <c r="N117" s="68" t="s">
        <v>65</v>
      </c>
      <c r="O117" s="68">
        <v>0</v>
      </c>
      <c r="P117" s="68" t="s">
        <v>68</v>
      </c>
      <c r="Q117" s="68" t="s">
        <v>68</v>
      </c>
      <c r="R117" s="64"/>
      <c r="S117" s="65"/>
    </row>
    <row r="118" spans="2:19" x14ac:dyDescent="0.25">
      <c r="B118" s="64" t="s">
        <v>1449</v>
      </c>
      <c r="C118" s="65" t="s">
        <v>204</v>
      </c>
      <c r="D118" s="66" t="s">
        <v>64</v>
      </c>
      <c r="E118" s="66" t="s">
        <v>65</v>
      </c>
      <c r="F118" s="67">
        <v>1990666550101</v>
      </c>
      <c r="G118" s="66" t="s">
        <v>64</v>
      </c>
      <c r="H118" s="66" t="s">
        <v>64</v>
      </c>
      <c r="I118" s="66" t="s">
        <v>65</v>
      </c>
      <c r="J118" s="66" t="s">
        <v>66</v>
      </c>
      <c r="K118" s="68">
        <v>0</v>
      </c>
      <c r="L118" s="68">
        <v>0</v>
      </c>
      <c r="M118" s="68">
        <v>0</v>
      </c>
      <c r="N118" s="68" t="s">
        <v>65</v>
      </c>
      <c r="O118" s="68">
        <v>0</v>
      </c>
      <c r="P118" s="68" t="s">
        <v>68</v>
      </c>
      <c r="Q118" s="68" t="s">
        <v>68</v>
      </c>
      <c r="R118" s="64"/>
      <c r="S118" s="65"/>
    </row>
    <row r="119" spans="2:19" x14ac:dyDescent="0.25">
      <c r="B119" s="64" t="s">
        <v>1450</v>
      </c>
      <c r="C119" s="65" t="s">
        <v>1451</v>
      </c>
      <c r="D119" s="66" t="s">
        <v>64</v>
      </c>
      <c r="E119" s="66" t="s">
        <v>65</v>
      </c>
      <c r="F119" s="67">
        <v>1614349750101</v>
      </c>
      <c r="G119" s="66" t="s">
        <v>64</v>
      </c>
      <c r="H119" s="66" t="s">
        <v>64</v>
      </c>
      <c r="I119" s="66" t="s">
        <v>65</v>
      </c>
      <c r="J119" s="66" t="s">
        <v>66</v>
      </c>
      <c r="K119" s="68">
        <v>0</v>
      </c>
      <c r="L119" s="68">
        <v>0</v>
      </c>
      <c r="M119" s="68">
        <v>0</v>
      </c>
      <c r="N119" s="68" t="s">
        <v>65</v>
      </c>
      <c r="O119" s="68">
        <v>0</v>
      </c>
      <c r="P119" s="68" t="s">
        <v>68</v>
      </c>
      <c r="Q119" s="68" t="s">
        <v>68</v>
      </c>
      <c r="R119" s="64"/>
      <c r="S119" s="65"/>
    </row>
    <row r="120" spans="2:19" x14ac:dyDescent="0.25">
      <c r="B120" s="64" t="s">
        <v>1452</v>
      </c>
      <c r="C120" s="65" t="s">
        <v>165</v>
      </c>
      <c r="D120" s="66" t="s">
        <v>65</v>
      </c>
      <c r="E120" s="66" t="s">
        <v>64</v>
      </c>
      <c r="F120" s="67">
        <v>1643801671210</v>
      </c>
      <c r="G120" s="66" t="s">
        <v>64</v>
      </c>
      <c r="H120" s="66" t="s">
        <v>65</v>
      </c>
      <c r="I120" s="66" t="s">
        <v>66</v>
      </c>
      <c r="J120" s="66" t="s">
        <v>66</v>
      </c>
      <c r="K120" s="68">
        <v>0</v>
      </c>
      <c r="L120" s="68">
        <v>0</v>
      </c>
      <c r="M120" s="68">
        <v>0</v>
      </c>
      <c r="N120" s="68" t="s">
        <v>65</v>
      </c>
      <c r="O120" s="68">
        <v>0</v>
      </c>
      <c r="P120" s="68" t="s">
        <v>68</v>
      </c>
      <c r="Q120" s="68" t="s">
        <v>68</v>
      </c>
      <c r="R120" s="64"/>
      <c r="S120" s="65"/>
    </row>
    <row r="121" spans="2:19" x14ac:dyDescent="0.25">
      <c r="B121" s="64" t="s">
        <v>1453</v>
      </c>
      <c r="C121" s="65" t="s">
        <v>605</v>
      </c>
      <c r="D121" s="66" t="s">
        <v>65</v>
      </c>
      <c r="E121" s="66" t="s">
        <v>64</v>
      </c>
      <c r="F121" s="67">
        <v>1783278750101</v>
      </c>
      <c r="G121" s="66" t="s">
        <v>64</v>
      </c>
      <c r="H121" s="66" t="s">
        <v>64</v>
      </c>
      <c r="I121" s="66" t="s">
        <v>65</v>
      </c>
      <c r="J121" s="66" t="s">
        <v>66</v>
      </c>
      <c r="K121" s="68">
        <v>0</v>
      </c>
      <c r="L121" s="68">
        <v>0</v>
      </c>
      <c r="M121" s="68">
        <v>0</v>
      </c>
      <c r="N121" s="68" t="s">
        <v>65</v>
      </c>
      <c r="O121" s="68">
        <v>0</v>
      </c>
      <c r="P121" s="68" t="s">
        <v>68</v>
      </c>
      <c r="Q121" s="68" t="s">
        <v>68</v>
      </c>
      <c r="R121" s="64"/>
      <c r="S121" s="65"/>
    </row>
    <row r="122" spans="2:19" x14ac:dyDescent="0.25">
      <c r="B122" s="64" t="s">
        <v>413</v>
      </c>
      <c r="C122" s="65" t="s">
        <v>414</v>
      </c>
      <c r="D122" s="66" t="s">
        <v>65</v>
      </c>
      <c r="E122" s="66" t="s">
        <v>64</v>
      </c>
      <c r="F122" s="67">
        <v>1662198860101</v>
      </c>
      <c r="G122" s="66" t="s">
        <v>64</v>
      </c>
      <c r="H122" s="66" t="s">
        <v>64</v>
      </c>
      <c r="I122" s="66" t="s">
        <v>66</v>
      </c>
      <c r="J122" s="66" t="s">
        <v>65</v>
      </c>
      <c r="K122" s="68">
        <v>0</v>
      </c>
      <c r="L122" s="68">
        <v>0</v>
      </c>
      <c r="M122" s="68">
        <v>0</v>
      </c>
      <c r="N122" s="68" t="s">
        <v>65</v>
      </c>
      <c r="O122" s="68">
        <v>0</v>
      </c>
      <c r="P122" s="68" t="s">
        <v>68</v>
      </c>
      <c r="Q122" s="68" t="s">
        <v>68</v>
      </c>
      <c r="R122" s="64"/>
      <c r="S122" s="65"/>
    </row>
    <row r="123" spans="2:19" x14ac:dyDescent="0.25">
      <c r="B123" s="64" t="s">
        <v>185</v>
      </c>
      <c r="C123" s="65" t="s">
        <v>1454</v>
      </c>
      <c r="D123" s="66" t="s">
        <v>64</v>
      </c>
      <c r="E123" s="66" t="s">
        <v>65</v>
      </c>
      <c r="F123" s="67">
        <v>3019472190101</v>
      </c>
      <c r="G123" s="66" t="s">
        <v>64</v>
      </c>
      <c r="H123" s="66" t="s">
        <v>65</v>
      </c>
      <c r="I123" s="66" t="s">
        <v>66</v>
      </c>
      <c r="J123" s="66" t="s">
        <v>66</v>
      </c>
      <c r="K123" s="68">
        <v>0</v>
      </c>
      <c r="L123" s="68">
        <v>0</v>
      </c>
      <c r="M123" s="68">
        <v>0</v>
      </c>
      <c r="N123" s="68" t="s">
        <v>65</v>
      </c>
      <c r="O123" s="68">
        <v>0</v>
      </c>
      <c r="P123" s="68" t="s">
        <v>68</v>
      </c>
      <c r="Q123" s="68" t="s">
        <v>68</v>
      </c>
      <c r="R123" s="64"/>
      <c r="S123" s="65"/>
    </row>
    <row r="124" spans="2:19" x14ac:dyDescent="0.25">
      <c r="B124" s="64" t="s">
        <v>425</v>
      </c>
      <c r="C124" s="65" t="s">
        <v>1455</v>
      </c>
      <c r="D124" s="66" t="s">
        <v>65</v>
      </c>
      <c r="E124" s="66" t="s">
        <v>64</v>
      </c>
      <c r="F124" s="67">
        <v>2496345031204</v>
      </c>
      <c r="G124" s="66" t="s">
        <v>64</v>
      </c>
      <c r="H124" s="66" t="s">
        <v>64</v>
      </c>
      <c r="I124" s="66" t="s">
        <v>65</v>
      </c>
      <c r="J124" s="66" t="s">
        <v>66</v>
      </c>
      <c r="K124" s="68" t="s">
        <v>65</v>
      </c>
      <c r="L124" s="68">
        <v>0</v>
      </c>
      <c r="M124" s="68">
        <v>0</v>
      </c>
      <c r="N124" s="68">
        <v>0</v>
      </c>
      <c r="O124" s="68">
        <v>0</v>
      </c>
      <c r="P124" s="68" t="s">
        <v>68</v>
      </c>
      <c r="Q124" s="68" t="s">
        <v>68</v>
      </c>
      <c r="R124" s="64"/>
      <c r="S124" s="65"/>
    </row>
    <row r="125" spans="2:19" x14ac:dyDescent="0.25">
      <c r="B125" s="64" t="s">
        <v>1456</v>
      </c>
      <c r="C125" s="65" t="s">
        <v>1457</v>
      </c>
      <c r="D125" s="66" t="s">
        <v>65</v>
      </c>
      <c r="E125" s="66" t="s">
        <v>64</v>
      </c>
      <c r="F125" s="67">
        <v>2338066950101</v>
      </c>
      <c r="G125" s="66" t="s">
        <v>64</v>
      </c>
      <c r="H125" s="66" t="s">
        <v>64</v>
      </c>
      <c r="I125" s="66" t="s">
        <v>65</v>
      </c>
      <c r="J125" s="66" t="s">
        <v>66</v>
      </c>
      <c r="K125" s="68">
        <v>0</v>
      </c>
      <c r="L125" s="68">
        <v>0</v>
      </c>
      <c r="M125" s="68">
        <v>0</v>
      </c>
      <c r="N125" s="68" t="s">
        <v>65</v>
      </c>
      <c r="O125" s="68">
        <v>0</v>
      </c>
      <c r="P125" s="68" t="s">
        <v>68</v>
      </c>
      <c r="Q125" s="68" t="s">
        <v>68</v>
      </c>
      <c r="R125" s="64"/>
      <c r="S125" s="65"/>
    </row>
    <row r="126" spans="2:19" x14ac:dyDescent="0.25">
      <c r="B126" s="64" t="s">
        <v>445</v>
      </c>
      <c r="C126" s="65" t="s">
        <v>1458</v>
      </c>
      <c r="D126" s="66" t="s">
        <v>65</v>
      </c>
      <c r="E126" s="66" t="s">
        <v>64</v>
      </c>
      <c r="F126" s="67">
        <v>2572049540101</v>
      </c>
      <c r="G126" s="66" t="s">
        <v>64</v>
      </c>
      <c r="H126" s="66" t="s">
        <v>65</v>
      </c>
      <c r="I126" s="66" t="s">
        <v>66</v>
      </c>
      <c r="J126" s="66" t="s">
        <v>66</v>
      </c>
      <c r="K126" s="68">
        <v>0</v>
      </c>
      <c r="L126" s="68">
        <v>0</v>
      </c>
      <c r="M126" s="68">
        <v>0</v>
      </c>
      <c r="N126" s="68" t="s">
        <v>65</v>
      </c>
      <c r="O126" s="68">
        <v>0</v>
      </c>
      <c r="P126" s="68" t="s">
        <v>68</v>
      </c>
      <c r="Q126" s="68" t="s">
        <v>68</v>
      </c>
      <c r="R126" s="64"/>
      <c r="S126" s="65"/>
    </row>
    <row r="127" spans="2:19" x14ac:dyDescent="0.25">
      <c r="B127" s="64" t="s">
        <v>1459</v>
      </c>
      <c r="C127" s="65" t="s">
        <v>1407</v>
      </c>
      <c r="D127" s="66" t="s">
        <v>65</v>
      </c>
      <c r="E127" s="66" t="s">
        <v>64</v>
      </c>
      <c r="F127" s="67" t="s">
        <v>1460</v>
      </c>
      <c r="G127" s="66" t="s">
        <v>65</v>
      </c>
      <c r="H127" s="66" t="s">
        <v>64</v>
      </c>
      <c r="I127" s="66" t="s">
        <v>66</v>
      </c>
      <c r="J127" s="66" t="s">
        <v>66</v>
      </c>
      <c r="K127" s="68">
        <v>0</v>
      </c>
      <c r="L127" s="68">
        <v>0</v>
      </c>
      <c r="M127" s="68">
        <v>0</v>
      </c>
      <c r="N127" s="68" t="s">
        <v>65</v>
      </c>
      <c r="O127" s="68">
        <v>0</v>
      </c>
      <c r="P127" s="68" t="s">
        <v>68</v>
      </c>
      <c r="Q127" s="68" t="s">
        <v>68</v>
      </c>
      <c r="R127" s="64"/>
      <c r="S127" s="65"/>
    </row>
    <row r="128" spans="2:19" x14ac:dyDescent="0.25">
      <c r="B128" s="64" t="s">
        <v>1461</v>
      </c>
      <c r="C128" s="65" t="s">
        <v>1462</v>
      </c>
      <c r="D128" s="66" t="s">
        <v>64</v>
      </c>
      <c r="E128" s="66" t="s">
        <v>65</v>
      </c>
      <c r="F128" s="67" t="s">
        <v>1460</v>
      </c>
      <c r="G128" s="66" t="s">
        <v>65</v>
      </c>
      <c r="H128" s="66" t="s">
        <v>64</v>
      </c>
      <c r="I128" s="66" t="s">
        <v>66</v>
      </c>
      <c r="J128" s="66" t="s">
        <v>66</v>
      </c>
      <c r="K128" s="68">
        <v>0</v>
      </c>
      <c r="L128" s="68">
        <v>0</v>
      </c>
      <c r="M128" s="68">
        <v>0</v>
      </c>
      <c r="N128" s="68" t="s">
        <v>65</v>
      </c>
      <c r="O128" s="68">
        <v>0</v>
      </c>
      <c r="P128" s="68" t="s">
        <v>68</v>
      </c>
      <c r="Q128" s="68" t="s">
        <v>68</v>
      </c>
      <c r="R128" s="64"/>
      <c r="S128" s="65"/>
    </row>
    <row r="129" spans="2:19" x14ac:dyDescent="0.25">
      <c r="B129" s="64" t="s">
        <v>394</v>
      </c>
      <c r="C129" s="65" t="s">
        <v>1463</v>
      </c>
      <c r="D129" s="66" t="s">
        <v>65</v>
      </c>
      <c r="E129" s="66" t="s">
        <v>64</v>
      </c>
      <c r="F129" s="67" t="s">
        <v>1460</v>
      </c>
      <c r="G129" s="66" t="s">
        <v>65</v>
      </c>
      <c r="H129" s="66" t="s">
        <v>64</v>
      </c>
      <c r="I129" s="66" t="s">
        <v>66</v>
      </c>
      <c r="J129" s="66" t="s">
        <v>66</v>
      </c>
      <c r="K129" s="68">
        <v>0</v>
      </c>
      <c r="L129" s="68">
        <v>0</v>
      </c>
      <c r="M129" s="68">
        <v>0</v>
      </c>
      <c r="N129" s="68" t="s">
        <v>65</v>
      </c>
      <c r="O129" s="68">
        <v>0</v>
      </c>
      <c r="P129" s="68" t="s">
        <v>68</v>
      </c>
      <c r="Q129" s="68" t="s">
        <v>68</v>
      </c>
      <c r="R129" s="64"/>
      <c r="S129" s="65"/>
    </row>
    <row r="130" spans="2:19" x14ac:dyDescent="0.25">
      <c r="B130" s="64" t="s">
        <v>1464</v>
      </c>
      <c r="C130" s="65" t="s">
        <v>1463</v>
      </c>
      <c r="D130" s="66" t="s">
        <v>65</v>
      </c>
      <c r="E130" s="66" t="s">
        <v>64</v>
      </c>
      <c r="F130" s="67" t="s">
        <v>1460</v>
      </c>
      <c r="G130" s="66" t="s">
        <v>65</v>
      </c>
      <c r="H130" s="66" t="s">
        <v>64</v>
      </c>
      <c r="I130" s="66" t="s">
        <v>66</v>
      </c>
      <c r="J130" s="66" t="s">
        <v>66</v>
      </c>
      <c r="K130" s="68">
        <v>0</v>
      </c>
      <c r="L130" s="68">
        <v>0</v>
      </c>
      <c r="M130" s="68">
        <v>0</v>
      </c>
      <c r="N130" s="68" t="s">
        <v>65</v>
      </c>
      <c r="O130" s="68">
        <v>0</v>
      </c>
      <c r="P130" s="68" t="s">
        <v>68</v>
      </c>
      <c r="Q130" s="68" t="s">
        <v>68</v>
      </c>
      <c r="R130" s="64"/>
      <c r="S130" s="65"/>
    </row>
    <row r="131" spans="2:19" x14ac:dyDescent="0.25">
      <c r="B131" s="64" t="s">
        <v>1465</v>
      </c>
      <c r="C131" s="65" t="s">
        <v>1463</v>
      </c>
      <c r="D131" s="66" t="s">
        <v>65</v>
      </c>
      <c r="E131" s="66" t="s">
        <v>64</v>
      </c>
      <c r="F131" s="67" t="s">
        <v>1460</v>
      </c>
      <c r="G131" s="66" t="s">
        <v>65</v>
      </c>
      <c r="H131" s="66" t="s">
        <v>64</v>
      </c>
      <c r="I131" s="66" t="s">
        <v>66</v>
      </c>
      <c r="J131" s="66" t="s">
        <v>66</v>
      </c>
      <c r="K131" s="68">
        <v>0</v>
      </c>
      <c r="L131" s="68">
        <v>0</v>
      </c>
      <c r="M131" s="68">
        <v>0</v>
      </c>
      <c r="N131" s="68">
        <v>0</v>
      </c>
      <c r="O131" s="68">
        <v>0</v>
      </c>
      <c r="P131" s="68">
        <v>0</v>
      </c>
      <c r="Q131" s="68">
        <v>0</v>
      </c>
      <c r="R131" s="64"/>
      <c r="S131" s="65"/>
    </row>
    <row r="132" spans="2:19" x14ac:dyDescent="0.25">
      <c r="B132" s="64">
        <v>0</v>
      </c>
      <c r="C132" s="65">
        <v>0</v>
      </c>
      <c r="D132" s="66" t="s">
        <v>64</v>
      </c>
      <c r="E132" s="66" t="s">
        <v>64</v>
      </c>
      <c r="F132" s="67" t="s">
        <v>214</v>
      </c>
      <c r="G132" s="66" t="s">
        <v>64</v>
      </c>
      <c r="H132" s="66" t="s">
        <v>64</v>
      </c>
      <c r="I132" s="66" t="s">
        <v>66</v>
      </c>
      <c r="J132" s="66" t="s">
        <v>66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68">
        <v>0</v>
      </c>
      <c r="R132" s="64"/>
      <c r="S132" s="65"/>
    </row>
    <row r="133" spans="2:19" x14ac:dyDescent="0.25">
      <c r="B133" s="64" t="s">
        <v>1466</v>
      </c>
      <c r="C133" s="65" t="s">
        <v>1467</v>
      </c>
      <c r="D133" s="66" t="s">
        <v>64</v>
      </c>
      <c r="E133" s="66" t="s">
        <v>65</v>
      </c>
      <c r="F133" s="67">
        <v>1991371711502</v>
      </c>
      <c r="G133" s="66" t="s">
        <v>64</v>
      </c>
      <c r="H133" s="66" t="s">
        <v>64</v>
      </c>
      <c r="I133" s="66" t="s">
        <v>65</v>
      </c>
      <c r="J133" s="66" t="s">
        <v>66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68">
        <v>0</v>
      </c>
      <c r="R133" s="64"/>
      <c r="S133" s="65"/>
    </row>
    <row r="134" spans="2:19" x14ac:dyDescent="0.25">
      <c r="B134" s="64" t="s">
        <v>1450</v>
      </c>
      <c r="C134" s="65" t="s">
        <v>1451</v>
      </c>
      <c r="D134" s="66" t="s">
        <v>64</v>
      </c>
      <c r="E134" s="66" t="s">
        <v>65</v>
      </c>
      <c r="F134" s="67">
        <v>0</v>
      </c>
      <c r="G134" s="66" t="s">
        <v>64</v>
      </c>
      <c r="H134" s="66" t="s">
        <v>64</v>
      </c>
      <c r="I134" s="66" t="s">
        <v>65</v>
      </c>
      <c r="J134" s="66" t="s">
        <v>66</v>
      </c>
      <c r="K134" s="68">
        <v>0</v>
      </c>
      <c r="L134" s="68">
        <v>0</v>
      </c>
      <c r="M134" s="68">
        <v>0</v>
      </c>
      <c r="N134" s="68" t="s">
        <v>65</v>
      </c>
      <c r="O134" s="68">
        <v>0</v>
      </c>
      <c r="P134" s="68" t="s">
        <v>68</v>
      </c>
      <c r="Q134" s="68" t="s">
        <v>68</v>
      </c>
      <c r="R134" s="64"/>
      <c r="S134" s="65"/>
    </row>
    <row r="135" spans="2:19" x14ac:dyDescent="0.25">
      <c r="B135" s="64" t="s">
        <v>562</v>
      </c>
      <c r="C135" s="65" t="s">
        <v>1468</v>
      </c>
      <c r="D135" s="66" t="s">
        <v>65</v>
      </c>
      <c r="E135" s="66" t="s">
        <v>64</v>
      </c>
      <c r="F135" s="67" t="s">
        <v>1469</v>
      </c>
      <c r="G135" s="66" t="s">
        <v>64</v>
      </c>
      <c r="H135" s="66" t="s">
        <v>65</v>
      </c>
      <c r="I135" s="66" t="s">
        <v>66</v>
      </c>
      <c r="J135" s="66" t="s">
        <v>66</v>
      </c>
      <c r="K135" s="68">
        <v>0</v>
      </c>
      <c r="L135" s="68">
        <v>0</v>
      </c>
      <c r="M135" s="68">
        <v>0</v>
      </c>
      <c r="N135" s="68" t="s">
        <v>65</v>
      </c>
      <c r="O135" s="68">
        <v>0</v>
      </c>
      <c r="P135" s="68" t="s">
        <v>68</v>
      </c>
      <c r="Q135" s="68" t="s">
        <v>68</v>
      </c>
      <c r="R135" s="64"/>
      <c r="S135" s="65"/>
    </row>
    <row r="136" spans="2:19" x14ac:dyDescent="0.25">
      <c r="B136" s="64" t="s">
        <v>523</v>
      </c>
      <c r="C136" s="65" t="s">
        <v>1470</v>
      </c>
      <c r="D136" s="66" t="s">
        <v>64</v>
      </c>
      <c r="E136" s="66" t="s">
        <v>65</v>
      </c>
      <c r="F136" s="67">
        <v>2509800450917</v>
      </c>
      <c r="G136" s="66" t="s">
        <v>64</v>
      </c>
      <c r="H136" s="66" t="s">
        <v>64</v>
      </c>
      <c r="I136" s="66" t="s">
        <v>66</v>
      </c>
      <c r="J136" s="66" t="s">
        <v>65</v>
      </c>
      <c r="K136" s="68">
        <v>0</v>
      </c>
      <c r="L136" s="68">
        <v>0</v>
      </c>
      <c r="M136" s="68">
        <v>0</v>
      </c>
      <c r="N136" s="68" t="s">
        <v>65</v>
      </c>
      <c r="O136" s="68">
        <v>0</v>
      </c>
      <c r="P136" s="68" t="s">
        <v>68</v>
      </c>
      <c r="Q136" s="68" t="s">
        <v>68</v>
      </c>
      <c r="R136" s="64"/>
      <c r="S136" s="65"/>
    </row>
    <row r="137" spans="2:19" x14ac:dyDescent="0.25">
      <c r="B137" s="64" t="s">
        <v>1471</v>
      </c>
      <c r="C137" s="65" t="s">
        <v>1369</v>
      </c>
      <c r="D137" s="66" t="s">
        <v>64</v>
      </c>
      <c r="E137" s="66" t="s">
        <v>65</v>
      </c>
      <c r="F137" s="67">
        <v>2996330040101</v>
      </c>
      <c r="G137" s="66" t="s">
        <v>64</v>
      </c>
      <c r="H137" s="66" t="s">
        <v>65</v>
      </c>
      <c r="I137" s="66" t="s">
        <v>66</v>
      </c>
      <c r="J137" s="66" t="s">
        <v>66</v>
      </c>
      <c r="K137" s="68">
        <v>0</v>
      </c>
      <c r="L137" s="68">
        <v>0</v>
      </c>
      <c r="M137" s="68">
        <v>0</v>
      </c>
      <c r="N137" s="68" t="s">
        <v>65</v>
      </c>
      <c r="O137" s="68">
        <v>0</v>
      </c>
      <c r="P137" s="68" t="s">
        <v>68</v>
      </c>
      <c r="Q137" s="68" t="s">
        <v>68</v>
      </c>
      <c r="R137" s="64"/>
      <c r="S137" s="65"/>
    </row>
    <row r="138" spans="2:19" x14ac:dyDescent="0.25">
      <c r="B138" s="64" t="s">
        <v>481</v>
      </c>
      <c r="C138" s="65" t="s">
        <v>1472</v>
      </c>
      <c r="D138" s="66" t="s">
        <v>65</v>
      </c>
      <c r="E138" s="66" t="s">
        <v>64</v>
      </c>
      <c r="F138" s="67">
        <v>2314251710101</v>
      </c>
      <c r="G138" s="66" t="s">
        <v>64</v>
      </c>
      <c r="H138" s="66" t="s">
        <v>64</v>
      </c>
      <c r="I138" s="66" t="s">
        <v>65</v>
      </c>
      <c r="J138" s="66" t="s">
        <v>66</v>
      </c>
      <c r="K138" s="68">
        <v>0</v>
      </c>
      <c r="L138" s="68">
        <v>0</v>
      </c>
      <c r="M138" s="68">
        <v>0</v>
      </c>
      <c r="N138" s="68" t="s">
        <v>65</v>
      </c>
      <c r="O138" s="68">
        <v>0</v>
      </c>
      <c r="P138" s="68" t="s">
        <v>68</v>
      </c>
      <c r="Q138" s="68" t="s">
        <v>68</v>
      </c>
      <c r="R138" s="64"/>
      <c r="S138" s="65"/>
    </row>
    <row r="139" spans="2:19" x14ac:dyDescent="0.25">
      <c r="B139" s="64" t="s">
        <v>1436</v>
      </c>
      <c r="C139" s="65" t="s">
        <v>1473</v>
      </c>
      <c r="D139" s="66" t="s">
        <v>65</v>
      </c>
      <c r="E139" s="66" t="s">
        <v>64</v>
      </c>
      <c r="F139" s="67" t="s">
        <v>1469</v>
      </c>
      <c r="G139" s="66" t="s">
        <v>64</v>
      </c>
      <c r="H139" s="66" t="s">
        <v>65</v>
      </c>
      <c r="I139" s="66" t="s">
        <v>66</v>
      </c>
      <c r="J139" s="66" t="s">
        <v>66</v>
      </c>
      <c r="K139" s="68">
        <v>0</v>
      </c>
      <c r="L139" s="68">
        <v>0</v>
      </c>
      <c r="M139" s="68">
        <v>0</v>
      </c>
      <c r="N139" s="68" t="s">
        <v>65</v>
      </c>
      <c r="O139" s="68">
        <v>0</v>
      </c>
      <c r="P139" s="68" t="s">
        <v>68</v>
      </c>
      <c r="Q139" s="68" t="s">
        <v>68</v>
      </c>
      <c r="R139" s="64"/>
      <c r="S139" s="65"/>
    </row>
    <row r="140" spans="2:19" x14ac:dyDescent="0.25">
      <c r="B140" s="64" t="s">
        <v>131</v>
      </c>
      <c r="C140" s="65" t="s">
        <v>516</v>
      </c>
      <c r="D140" s="66" t="s">
        <v>64</v>
      </c>
      <c r="E140" s="66" t="s">
        <v>65</v>
      </c>
      <c r="F140" s="67" t="s">
        <v>1469</v>
      </c>
      <c r="G140" s="66" t="s">
        <v>65</v>
      </c>
      <c r="H140" s="66" t="s">
        <v>64</v>
      </c>
      <c r="I140" s="66" t="s">
        <v>66</v>
      </c>
      <c r="J140" s="66" t="s">
        <v>66</v>
      </c>
      <c r="K140" s="68">
        <v>0</v>
      </c>
      <c r="L140" s="68">
        <v>0</v>
      </c>
      <c r="M140" s="68">
        <v>0</v>
      </c>
      <c r="N140" s="68" t="s">
        <v>65</v>
      </c>
      <c r="O140" s="68">
        <v>0</v>
      </c>
      <c r="P140" s="68" t="s">
        <v>68</v>
      </c>
      <c r="Q140" s="68" t="s">
        <v>68</v>
      </c>
      <c r="R140" s="64"/>
      <c r="S140" s="65"/>
    </row>
    <row r="141" spans="2:19" x14ac:dyDescent="0.25">
      <c r="B141" s="64" t="s">
        <v>413</v>
      </c>
      <c r="C141" s="65" t="s">
        <v>1376</v>
      </c>
      <c r="D141" s="66" t="s">
        <v>65</v>
      </c>
      <c r="E141" s="66" t="s">
        <v>64</v>
      </c>
      <c r="F141" s="67" t="s">
        <v>1474</v>
      </c>
      <c r="G141" s="66" t="s">
        <v>64</v>
      </c>
      <c r="H141" s="66" t="s">
        <v>64</v>
      </c>
      <c r="I141" s="66" t="s">
        <v>66</v>
      </c>
      <c r="J141" s="66" t="s">
        <v>65</v>
      </c>
      <c r="K141" s="68">
        <v>0</v>
      </c>
      <c r="L141" s="68">
        <v>0</v>
      </c>
      <c r="M141" s="68">
        <v>0</v>
      </c>
      <c r="N141" s="68" t="s">
        <v>65</v>
      </c>
      <c r="O141" s="68">
        <v>0</v>
      </c>
      <c r="P141" s="68" t="s">
        <v>68</v>
      </c>
      <c r="Q141" s="68" t="s">
        <v>68</v>
      </c>
      <c r="R141" s="64"/>
      <c r="S141" s="65"/>
    </row>
    <row r="142" spans="2:19" x14ac:dyDescent="0.25">
      <c r="B142" s="64" t="s">
        <v>1475</v>
      </c>
      <c r="C142" s="65" t="s">
        <v>369</v>
      </c>
      <c r="D142" s="66" t="s">
        <v>64</v>
      </c>
      <c r="E142" s="66" t="s">
        <v>65</v>
      </c>
      <c r="F142" s="67" t="s">
        <v>1469</v>
      </c>
      <c r="G142" s="66" t="s">
        <v>65</v>
      </c>
      <c r="H142" s="66" t="s">
        <v>64</v>
      </c>
      <c r="I142" s="66" t="s">
        <v>66</v>
      </c>
      <c r="J142" s="66" t="s">
        <v>66</v>
      </c>
      <c r="K142" s="68">
        <v>0</v>
      </c>
      <c r="L142" s="68">
        <v>0</v>
      </c>
      <c r="M142" s="68">
        <v>0</v>
      </c>
      <c r="N142" s="68" t="s">
        <v>65</v>
      </c>
      <c r="O142" s="68">
        <v>0</v>
      </c>
      <c r="P142" s="68" t="s">
        <v>68</v>
      </c>
      <c r="Q142" s="68" t="s">
        <v>68</v>
      </c>
      <c r="R142" s="64"/>
      <c r="S142" s="65"/>
    </row>
    <row r="143" spans="2:19" x14ac:dyDescent="0.25">
      <c r="B143" s="64" t="s">
        <v>1476</v>
      </c>
      <c r="C143" s="65" t="s">
        <v>1477</v>
      </c>
      <c r="D143" s="66" t="s">
        <v>65</v>
      </c>
      <c r="E143" s="66" t="s">
        <v>64</v>
      </c>
      <c r="F143" s="67" t="s">
        <v>1469</v>
      </c>
      <c r="G143" s="66" t="s">
        <v>65</v>
      </c>
      <c r="H143" s="66" t="s">
        <v>64</v>
      </c>
      <c r="I143" s="66" t="s">
        <v>66</v>
      </c>
      <c r="J143" s="66" t="s">
        <v>66</v>
      </c>
      <c r="K143" s="68">
        <v>0</v>
      </c>
      <c r="L143" s="68">
        <v>0</v>
      </c>
      <c r="M143" s="68">
        <v>0</v>
      </c>
      <c r="N143" s="68" t="s">
        <v>65</v>
      </c>
      <c r="O143" s="68">
        <v>0</v>
      </c>
      <c r="P143" s="68" t="s">
        <v>68</v>
      </c>
      <c r="Q143" s="68" t="s">
        <v>68</v>
      </c>
      <c r="R143" s="64"/>
      <c r="S143" s="65"/>
    </row>
    <row r="144" spans="2:19" x14ac:dyDescent="0.25">
      <c r="B144" s="64" t="s">
        <v>1478</v>
      </c>
      <c r="C144" s="65" t="s">
        <v>414</v>
      </c>
      <c r="D144" s="66" t="s">
        <v>65</v>
      </c>
      <c r="E144" s="66" t="s">
        <v>64</v>
      </c>
      <c r="F144" s="67">
        <v>1662198260101</v>
      </c>
      <c r="G144" s="66" t="s">
        <v>64</v>
      </c>
      <c r="H144" s="66" t="s">
        <v>64</v>
      </c>
      <c r="I144" s="66" t="s">
        <v>66</v>
      </c>
      <c r="J144" s="66" t="s">
        <v>65</v>
      </c>
      <c r="K144" s="68">
        <v>0</v>
      </c>
      <c r="L144" s="68">
        <v>0</v>
      </c>
      <c r="M144" s="68">
        <v>0</v>
      </c>
      <c r="N144" s="68" t="s">
        <v>65</v>
      </c>
      <c r="O144" s="68">
        <v>0</v>
      </c>
      <c r="P144" s="68" t="s">
        <v>68</v>
      </c>
      <c r="Q144" s="68" t="s">
        <v>68</v>
      </c>
      <c r="R144" s="64"/>
      <c r="S144" s="65"/>
    </row>
    <row r="145" spans="2:19" x14ac:dyDescent="0.25">
      <c r="B145" s="64" t="s">
        <v>588</v>
      </c>
      <c r="C145" s="65" t="s">
        <v>190</v>
      </c>
      <c r="D145" s="66" t="s">
        <v>64</v>
      </c>
      <c r="E145" s="66" t="s">
        <v>65</v>
      </c>
      <c r="F145" s="67" t="s">
        <v>1469</v>
      </c>
      <c r="G145" s="66" t="s">
        <v>65</v>
      </c>
      <c r="H145" s="66" t="s">
        <v>64</v>
      </c>
      <c r="I145" s="66" t="s">
        <v>66</v>
      </c>
      <c r="J145" s="66" t="s">
        <v>66</v>
      </c>
      <c r="K145" s="68">
        <v>0</v>
      </c>
      <c r="L145" s="68">
        <v>0</v>
      </c>
      <c r="M145" s="68">
        <v>0</v>
      </c>
      <c r="N145" s="68" t="s">
        <v>65</v>
      </c>
      <c r="O145" s="68">
        <v>0</v>
      </c>
      <c r="P145" s="68" t="s">
        <v>68</v>
      </c>
      <c r="Q145" s="68" t="s">
        <v>68</v>
      </c>
      <c r="R145" s="64"/>
      <c r="S145" s="65"/>
    </row>
    <row r="146" spans="2:19" x14ac:dyDescent="0.25">
      <c r="B146" s="64" t="s">
        <v>1479</v>
      </c>
      <c r="C146" s="65" t="s">
        <v>1480</v>
      </c>
      <c r="D146" s="66" t="s">
        <v>65</v>
      </c>
      <c r="E146" s="66" t="s">
        <v>64</v>
      </c>
      <c r="F146" s="67">
        <v>249453620206</v>
      </c>
      <c r="G146" s="66" t="s">
        <v>64</v>
      </c>
      <c r="H146" s="66" t="s">
        <v>64</v>
      </c>
      <c r="I146" s="66" t="s">
        <v>65</v>
      </c>
      <c r="J146" s="66" t="s">
        <v>66</v>
      </c>
      <c r="K146" s="68">
        <v>0</v>
      </c>
      <c r="L146" s="68">
        <v>0</v>
      </c>
      <c r="M146" s="68">
        <v>0</v>
      </c>
      <c r="N146" s="68" t="s">
        <v>65</v>
      </c>
      <c r="O146" s="68">
        <v>0</v>
      </c>
      <c r="P146" s="68" t="s">
        <v>68</v>
      </c>
      <c r="Q146" s="68" t="s">
        <v>68</v>
      </c>
      <c r="R146" s="64"/>
      <c r="S146" s="65"/>
    </row>
    <row r="147" spans="2:19" x14ac:dyDescent="0.25">
      <c r="B147" s="64" t="s">
        <v>179</v>
      </c>
      <c r="C147" s="65" t="s">
        <v>204</v>
      </c>
      <c r="D147" s="66" t="s">
        <v>64</v>
      </c>
      <c r="E147" s="66" t="s">
        <v>65</v>
      </c>
      <c r="F147" s="67">
        <v>2998734200101</v>
      </c>
      <c r="G147" s="66" t="s">
        <v>64</v>
      </c>
      <c r="H147" s="66" t="s">
        <v>65</v>
      </c>
      <c r="I147" s="66" t="s">
        <v>66</v>
      </c>
      <c r="J147" s="66" t="s">
        <v>66</v>
      </c>
      <c r="K147" s="68">
        <v>0</v>
      </c>
      <c r="L147" s="68">
        <v>0</v>
      </c>
      <c r="M147" s="68">
        <v>0</v>
      </c>
      <c r="N147" s="68" t="s">
        <v>65</v>
      </c>
      <c r="O147" s="68">
        <v>0</v>
      </c>
      <c r="P147" s="68" t="s">
        <v>68</v>
      </c>
      <c r="Q147" s="68" t="s">
        <v>68</v>
      </c>
      <c r="R147" s="64"/>
      <c r="S147" s="65"/>
    </row>
    <row r="148" spans="2:19" x14ac:dyDescent="0.25">
      <c r="B148" s="64" t="s">
        <v>550</v>
      </c>
      <c r="C148" s="65" t="s">
        <v>1393</v>
      </c>
      <c r="D148" s="66" t="s">
        <v>65</v>
      </c>
      <c r="E148" s="66" t="s">
        <v>64</v>
      </c>
      <c r="F148" s="67" t="s">
        <v>1469</v>
      </c>
      <c r="G148" s="66" t="s">
        <v>64</v>
      </c>
      <c r="H148" s="66" t="s">
        <v>65</v>
      </c>
      <c r="I148" s="66" t="s">
        <v>66</v>
      </c>
      <c r="J148" s="66" t="s">
        <v>66</v>
      </c>
      <c r="K148" s="68" t="s">
        <v>65</v>
      </c>
      <c r="L148" s="68">
        <v>0</v>
      </c>
      <c r="M148" s="68">
        <v>0</v>
      </c>
      <c r="N148" s="68">
        <v>0</v>
      </c>
      <c r="O148" s="68">
        <v>0</v>
      </c>
      <c r="P148" s="68" t="s">
        <v>68</v>
      </c>
      <c r="Q148" s="68" t="s">
        <v>68</v>
      </c>
      <c r="R148" s="64"/>
      <c r="S148" s="65"/>
    </row>
    <row r="149" spans="2:19" x14ac:dyDescent="0.25">
      <c r="B149" s="64" t="s">
        <v>205</v>
      </c>
      <c r="C149" s="65" t="s">
        <v>420</v>
      </c>
      <c r="D149" s="66" t="s">
        <v>64</v>
      </c>
      <c r="E149" s="66" t="s">
        <v>65</v>
      </c>
      <c r="F149" s="67">
        <v>1949555160101</v>
      </c>
      <c r="G149" s="66" t="s">
        <v>64</v>
      </c>
      <c r="H149" s="66" t="s">
        <v>64</v>
      </c>
      <c r="I149" s="66" t="s">
        <v>65</v>
      </c>
      <c r="J149" s="66" t="s">
        <v>66</v>
      </c>
      <c r="K149" s="68">
        <v>0</v>
      </c>
      <c r="L149" s="68">
        <v>0</v>
      </c>
      <c r="M149" s="68">
        <v>0</v>
      </c>
      <c r="N149" s="68" t="s">
        <v>65</v>
      </c>
      <c r="O149" s="68">
        <v>0</v>
      </c>
      <c r="P149" s="68" t="s">
        <v>68</v>
      </c>
      <c r="Q149" s="68" t="s">
        <v>68</v>
      </c>
      <c r="R149" s="64"/>
      <c r="S149" s="65"/>
    </row>
    <row r="150" spans="2:19" x14ac:dyDescent="0.25">
      <c r="B150" s="64" t="s">
        <v>214</v>
      </c>
      <c r="C150" s="65" t="s">
        <v>215</v>
      </c>
      <c r="D150" s="66" t="s">
        <v>64</v>
      </c>
      <c r="E150" s="66" t="s">
        <v>65</v>
      </c>
      <c r="F150" s="67">
        <v>1615288990920</v>
      </c>
      <c r="G150" s="66" t="s">
        <v>64</v>
      </c>
      <c r="H150" s="66" t="s">
        <v>64</v>
      </c>
      <c r="I150" s="66" t="s">
        <v>65</v>
      </c>
      <c r="J150" s="66" t="s">
        <v>66</v>
      </c>
      <c r="K150" s="68">
        <v>0</v>
      </c>
      <c r="L150" s="68">
        <v>0</v>
      </c>
      <c r="M150" s="68">
        <v>0</v>
      </c>
      <c r="N150" s="68" t="s">
        <v>65</v>
      </c>
      <c r="O150" s="68">
        <v>0</v>
      </c>
      <c r="P150" s="68" t="s">
        <v>68</v>
      </c>
      <c r="Q150" s="68" t="s">
        <v>68</v>
      </c>
      <c r="R150" s="64"/>
      <c r="S150" s="65"/>
    </row>
    <row r="151" spans="2:19" x14ac:dyDescent="0.25">
      <c r="B151" s="64" t="s">
        <v>1481</v>
      </c>
      <c r="C151" s="65" t="s">
        <v>424</v>
      </c>
      <c r="D151" s="66" t="s">
        <v>65</v>
      </c>
      <c r="E151" s="66" t="s">
        <v>64</v>
      </c>
      <c r="F151" s="67">
        <v>22212607320101</v>
      </c>
      <c r="G151" s="66" t="s">
        <v>64</v>
      </c>
      <c r="H151" s="66" t="s">
        <v>65</v>
      </c>
      <c r="I151" s="66" t="s">
        <v>66</v>
      </c>
      <c r="J151" s="66" t="s">
        <v>66</v>
      </c>
      <c r="K151" s="68">
        <v>0</v>
      </c>
      <c r="L151" s="68">
        <v>0</v>
      </c>
      <c r="M151" s="68">
        <v>0</v>
      </c>
      <c r="N151" s="68" t="s">
        <v>65</v>
      </c>
      <c r="O151" s="68">
        <v>0</v>
      </c>
      <c r="P151" s="68" t="s">
        <v>68</v>
      </c>
      <c r="Q151" s="68" t="s">
        <v>68</v>
      </c>
      <c r="R151" s="64"/>
      <c r="S151" s="65"/>
    </row>
    <row r="152" spans="2:19" x14ac:dyDescent="0.25">
      <c r="B152" s="64" t="s">
        <v>1482</v>
      </c>
      <c r="C152" s="65" t="s">
        <v>1483</v>
      </c>
      <c r="D152" s="66" t="s">
        <v>65</v>
      </c>
      <c r="E152" s="66" t="s">
        <v>64</v>
      </c>
      <c r="F152" s="67" t="s">
        <v>1402</v>
      </c>
      <c r="G152" s="66" t="s">
        <v>65</v>
      </c>
      <c r="H152" s="66" t="s">
        <v>64</v>
      </c>
      <c r="I152" s="66" t="s">
        <v>66</v>
      </c>
      <c r="J152" s="66" t="s">
        <v>66</v>
      </c>
      <c r="K152" s="68">
        <v>0</v>
      </c>
      <c r="L152" s="68">
        <v>0</v>
      </c>
      <c r="M152" s="68">
        <v>0</v>
      </c>
      <c r="N152" s="68" t="s">
        <v>65</v>
      </c>
      <c r="O152" s="68">
        <v>0</v>
      </c>
      <c r="P152" s="68" t="s">
        <v>68</v>
      </c>
      <c r="Q152" s="68" t="s">
        <v>68</v>
      </c>
      <c r="R152" s="64"/>
      <c r="S152" s="65"/>
    </row>
    <row r="153" spans="2:19" x14ac:dyDescent="0.25">
      <c r="B153" s="64" t="s">
        <v>1484</v>
      </c>
      <c r="C153" s="65" t="s">
        <v>389</v>
      </c>
      <c r="D153" s="66" t="s">
        <v>65</v>
      </c>
      <c r="E153" s="66" t="s">
        <v>64</v>
      </c>
      <c r="F153" s="67">
        <v>1662427050611</v>
      </c>
      <c r="G153" s="66" t="s">
        <v>64</v>
      </c>
      <c r="H153" s="66" t="s">
        <v>64</v>
      </c>
      <c r="I153" s="66" t="s">
        <v>65</v>
      </c>
      <c r="J153" s="66" t="s">
        <v>66</v>
      </c>
      <c r="K153" s="68">
        <v>0</v>
      </c>
      <c r="L153" s="68">
        <v>0</v>
      </c>
      <c r="M153" s="68">
        <v>0</v>
      </c>
      <c r="N153" s="68" t="s">
        <v>65</v>
      </c>
      <c r="O153" s="68">
        <v>0</v>
      </c>
      <c r="P153" s="68" t="s">
        <v>1485</v>
      </c>
      <c r="Q153" s="68" t="s">
        <v>1486</v>
      </c>
      <c r="R153" s="64"/>
      <c r="S153" s="65"/>
    </row>
    <row r="154" spans="2:19" x14ac:dyDescent="0.25">
      <c r="B154" s="64" t="s">
        <v>1487</v>
      </c>
      <c r="C154" s="65" t="s">
        <v>1488</v>
      </c>
      <c r="D154" s="66" t="s">
        <v>65</v>
      </c>
      <c r="E154" s="66" t="s">
        <v>64</v>
      </c>
      <c r="F154" s="67" t="s">
        <v>1402</v>
      </c>
      <c r="G154" s="66" t="s">
        <v>64</v>
      </c>
      <c r="H154" s="66" t="s">
        <v>65</v>
      </c>
      <c r="I154" s="66" t="s">
        <v>66</v>
      </c>
      <c r="J154" s="66" t="s">
        <v>66</v>
      </c>
      <c r="K154" s="68">
        <v>0</v>
      </c>
      <c r="L154" s="68">
        <v>0</v>
      </c>
      <c r="M154" s="68">
        <v>0</v>
      </c>
      <c r="N154" s="68" t="s">
        <v>65</v>
      </c>
      <c r="O154" s="68">
        <v>0</v>
      </c>
      <c r="P154" s="68" t="s">
        <v>68</v>
      </c>
      <c r="Q154" s="68" t="s">
        <v>68</v>
      </c>
      <c r="R154" s="64"/>
      <c r="S154" s="65"/>
    </row>
    <row r="155" spans="2:19" x14ac:dyDescent="0.25">
      <c r="B155" s="64" t="s">
        <v>558</v>
      </c>
      <c r="C155" s="65" t="s">
        <v>1489</v>
      </c>
      <c r="D155" s="66" t="s">
        <v>64</v>
      </c>
      <c r="E155" s="66" t="s">
        <v>65</v>
      </c>
      <c r="F155" s="67">
        <v>2975831230101</v>
      </c>
      <c r="G155" s="66" t="s">
        <v>64</v>
      </c>
      <c r="H155" s="66" t="s">
        <v>65</v>
      </c>
      <c r="I155" s="66" t="s">
        <v>66</v>
      </c>
      <c r="J155" s="66" t="s">
        <v>66</v>
      </c>
      <c r="K155" s="68">
        <v>0</v>
      </c>
      <c r="L155" s="68">
        <v>0</v>
      </c>
      <c r="M155" s="68">
        <v>0</v>
      </c>
      <c r="N155" s="68" t="s">
        <v>65</v>
      </c>
      <c r="O155" s="68">
        <v>0</v>
      </c>
      <c r="P155" s="68" t="s">
        <v>68</v>
      </c>
      <c r="Q155" s="68" t="s">
        <v>68</v>
      </c>
      <c r="R155" s="64"/>
      <c r="S155" s="65"/>
    </row>
    <row r="156" spans="2:19" x14ac:dyDescent="0.25">
      <c r="B156" s="64" t="s">
        <v>1490</v>
      </c>
      <c r="C156" s="65" t="s">
        <v>173</v>
      </c>
      <c r="D156" s="66" t="s">
        <v>65</v>
      </c>
      <c r="E156" s="66" t="s">
        <v>64</v>
      </c>
      <c r="F156" s="67" t="s">
        <v>1402</v>
      </c>
      <c r="G156" s="66" t="s">
        <v>65</v>
      </c>
      <c r="H156" s="66" t="s">
        <v>64</v>
      </c>
      <c r="I156" s="66" t="s">
        <v>66</v>
      </c>
      <c r="J156" s="66" t="s">
        <v>66</v>
      </c>
      <c r="K156" s="68">
        <v>0</v>
      </c>
      <c r="L156" s="68">
        <v>0</v>
      </c>
      <c r="M156" s="68">
        <v>0</v>
      </c>
      <c r="N156" s="68" t="s">
        <v>65</v>
      </c>
      <c r="O156" s="68">
        <v>0</v>
      </c>
      <c r="P156" s="68" t="s">
        <v>68</v>
      </c>
      <c r="Q156" s="68" t="s">
        <v>68</v>
      </c>
      <c r="R156" s="64"/>
      <c r="S156" s="65"/>
    </row>
    <row r="157" spans="2:19" x14ac:dyDescent="0.25">
      <c r="B157" s="64" t="s">
        <v>355</v>
      </c>
      <c r="C157" s="65" t="s">
        <v>205</v>
      </c>
      <c r="D157" s="66" t="s">
        <v>64</v>
      </c>
      <c r="E157" s="66" t="s">
        <v>65</v>
      </c>
      <c r="F157" s="67">
        <v>0</v>
      </c>
      <c r="G157" s="66" t="s">
        <v>64</v>
      </c>
      <c r="H157" s="66" t="s">
        <v>65</v>
      </c>
      <c r="I157" s="66" t="s">
        <v>66</v>
      </c>
      <c r="J157" s="66" t="s">
        <v>66</v>
      </c>
      <c r="K157" s="68">
        <v>0</v>
      </c>
      <c r="L157" s="68">
        <v>0</v>
      </c>
      <c r="M157" s="68">
        <v>0</v>
      </c>
      <c r="N157" s="68" t="s">
        <v>65</v>
      </c>
      <c r="O157" s="68">
        <v>0</v>
      </c>
      <c r="P157" s="68" t="s">
        <v>68</v>
      </c>
      <c r="Q157" s="68" t="s">
        <v>68</v>
      </c>
      <c r="R157" s="64"/>
      <c r="S157" s="65"/>
    </row>
    <row r="158" spans="2:19" x14ac:dyDescent="0.25">
      <c r="B158" s="64" t="s">
        <v>1491</v>
      </c>
      <c r="C158" s="65" t="s">
        <v>1492</v>
      </c>
      <c r="D158" s="66" t="s">
        <v>65</v>
      </c>
      <c r="E158" s="66" t="s">
        <v>64</v>
      </c>
      <c r="F158" s="67">
        <v>1816706820101</v>
      </c>
      <c r="G158" s="66" t="s">
        <v>64</v>
      </c>
      <c r="H158" s="66" t="s">
        <v>64</v>
      </c>
      <c r="I158" s="66" t="s">
        <v>65</v>
      </c>
      <c r="J158" s="66" t="s">
        <v>66</v>
      </c>
      <c r="K158" s="68">
        <v>0</v>
      </c>
      <c r="L158" s="68">
        <v>0</v>
      </c>
      <c r="M158" s="68">
        <v>0</v>
      </c>
      <c r="N158" s="68" t="s">
        <v>65</v>
      </c>
      <c r="O158" s="68">
        <v>0</v>
      </c>
      <c r="P158" s="68" t="s">
        <v>68</v>
      </c>
      <c r="Q158" s="68" t="s">
        <v>68</v>
      </c>
      <c r="R158" s="64"/>
      <c r="S158" s="65"/>
    </row>
    <row r="159" spans="2:19" x14ac:dyDescent="0.25">
      <c r="B159" s="64" t="s">
        <v>1493</v>
      </c>
      <c r="C159" s="65" t="s">
        <v>1494</v>
      </c>
      <c r="D159" s="66" t="s">
        <v>64</v>
      </c>
      <c r="E159" s="66" t="s">
        <v>65</v>
      </c>
      <c r="F159" s="67" t="s">
        <v>1495</v>
      </c>
      <c r="G159" s="66" t="s">
        <v>65</v>
      </c>
      <c r="H159" s="66" t="s">
        <v>64</v>
      </c>
      <c r="I159" s="66" t="s">
        <v>66</v>
      </c>
      <c r="J159" s="66" t="s">
        <v>66</v>
      </c>
      <c r="K159" s="68">
        <v>0</v>
      </c>
      <c r="L159" s="68">
        <v>0</v>
      </c>
      <c r="M159" s="68">
        <v>0</v>
      </c>
      <c r="N159" s="68" t="s">
        <v>65</v>
      </c>
      <c r="O159" s="68">
        <v>0</v>
      </c>
      <c r="P159" s="68" t="s">
        <v>68</v>
      </c>
      <c r="Q159" s="68" t="s">
        <v>68</v>
      </c>
      <c r="R159" s="64"/>
      <c r="S159" s="65"/>
    </row>
    <row r="160" spans="2:19" x14ac:dyDescent="0.25">
      <c r="B160" s="64" t="s">
        <v>436</v>
      </c>
      <c r="C160" s="65" t="s">
        <v>414</v>
      </c>
      <c r="D160" s="66" t="s">
        <v>65</v>
      </c>
      <c r="E160" s="66" t="s">
        <v>64</v>
      </c>
      <c r="F160" s="67">
        <v>1662198860101</v>
      </c>
      <c r="G160" s="66" t="s">
        <v>64</v>
      </c>
      <c r="H160" s="66" t="s">
        <v>64</v>
      </c>
      <c r="I160" s="66" t="s">
        <v>66</v>
      </c>
      <c r="J160" s="66" t="s">
        <v>65</v>
      </c>
      <c r="K160" s="68">
        <v>0</v>
      </c>
      <c r="L160" s="68">
        <v>0</v>
      </c>
      <c r="M160" s="68">
        <v>0</v>
      </c>
      <c r="N160" s="68" t="s">
        <v>65</v>
      </c>
      <c r="O160" s="68">
        <v>0</v>
      </c>
      <c r="P160" s="68" t="s">
        <v>68</v>
      </c>
      <c r="Q160" s="68" t="s">
        <v>68</v>
      </c>
      <c r="R160" s="64"/>
      <c r="S160" s="65"/>
    </row>
    <row r="161" spans="2:19" x14ac:dyDescent="0.25">
      <c r="B161" s="64" t="s">
        <v>1496</v>
      </c>
      <c r="C161" s="65" t="s">
        <v>1497</v>
      </c>
      <c r="D161" s="66" t="s">
        <v>64</v>
      </c>
      <c r="E161" s="66" t="s">
        <v>65</v>
      </c>
      <c r="F161" s="67" t="s">
        <v>1495</v>
      </c>
      <c r="G161" s="66" t="s">
        <v>65</v>
      </c>
      <c r="H161" s="66" t="s">
        <v>64</v>
      </c>
      <c r="I161" s="66" t="s">
        <v>66</v>
      </c>
      <c r="J161" s="66" t="s">
        <v>66</v>
      </c>
      <c r="K161" s="68">
        <v>0</v>
      </c>
      <c r="L161" s="68">
        <v>0</v>
      </c>
      <c r="M161" s="68">
        <v>0</v>
      </c>
      <c r="N161" s="68" t="s">
        <v>65</v>
      </c>
      <c r="O161" s="68">
        <v>0</v>
      </c>
      <c r="P161" s="68" t="s">
        <v>68</v>
      </c>
      <c r="Q161" s="68" t="s">
        <v>68</v>
      </c>
      <c r="R161" s="64"/>
      <c r="S161" s="65"/>
    </row>
    <row r="162" spans="2:19" x14ac:dyDescent="0.25">
      <c r="B162" s="64" t="s">
        <v>1498</v>
      </c>
      <c r="C162" s="65" t="s">
        <v>202</v>
      </c>
      <c r="D162" s="66" t="s">
        <v>64</v>
      </c>
      <c r="E162" s="66" t="s">
        <v>65</v>
      </c>
      <c r="F162" s="67" t="s">
        <v>1495</v>
      </c>
      <c r="G162" s="66" t="s">
        <v>65</v>
      </c>
      <c r="H162" s="66" t="s">
        <v>64</v>
      </c>
      <c r="I162" s="66" t="s">
        <v>66</v>
      </c>
      <c r="J162" s="66" t="s">
        <v>66</v>
      </c>
      <c r="K162" s="68">
        <v>0</v>
      </c>
      <c r="L162" s="68">
        <v>0</v>
      </c>
      <c r="M162" s="68">
        <v>0</v>
      </c>
      <c r="N162" s="68" t="s">
        <v>65</v>
      </c>
      <c r="O162" s="68">
        <v>0</v>
      </c>
      <c r="P162" s="68" t="s">
        <v>68</v>
      </c>
      <c r="Q162" s="68" t="s">
        <v>68</v>
      </c>
      <c r="R162" s="64"/>
      <c r="S162" s="65"/>
    </row>
    <row r="163" spans="2:19" x14ac:dyDescent="0.25">
      <c r="B163" s="64" t="s">
        <v>1499</v>
      </c>
      <c r="C163" s="65" t="s">
        <v>428</v>
      </c>
      <c r="D163" s="66" t="s">
        <v>65</v>
      </c>
      <c r="E163" s="66" t="s">
        <v>64</v>
      </c>
      <c r="F163" s="67" t="s">
        <v>1495</v>
      </c>
      <c r="G163" s="66" t="s">
        <v>65</v>
      </c>
      <c r="H163" s="66" t="s">
        <v>64</v>
      </c>
      <c r="I163" s="66" t="s">
        <v>66</v>
      </c>
      <c r="J163" s="66" t="s">
        <v>66</v>
      </c>
      <c r="K163" s="68">
        <v>0</v>
      </c>
      <c r="L163" s="68">
        <v>0</v>
      </c>
      <c r="M163" s="68">
        <v>0</v>
      </c>
      <c r="N163" s="68" t="s">
        <v>65</v>
      </c>
      <c r="O163" s="68">
        <v>0</v>
      </c>
      <c r="P163" s="68" t="s">
        <v>68</v>
      </c>
      <c r="Q163" s="68" t="s">
        <v>68</v>
      </c>
      <c r="R163" s="64"/>
      <c r="S163" s="65"/>
    </row>
    <row r="164" spans="2:19" x14ac:dyDescent="0.25">
      <c r="B164" s="64" t="s">
        <v>1500</v>
      </c>
      <c r="C164" s="65" t="s">
        <v>317</v>
      </c>
      <c r="D164" s="66" t="s">
        <v>65</v>
      </c>
      <c r="E164" s="66" t="s">
        <v>64</v>
      </c>
      <c r="F164" s="67" t="s">
        <v>1495</v>
      </c>
      <c r="G164" s="66" t="s">
        <v>65</v>
      </c>
      <c r="H164" s="66" t="s">
        <v>64</v>
      </c>
      <c r="I164" s="66" t="s">
        <v>66</v>
      </c>
      <c r="J164" s="66" t="s">
        <v>66</v>
      </c>
      <c r="K164" s="68">
        <v>0</v>
      </c>
      <c r="L164" s="68">
        <v>0</v>
      </c>
      <c r="M164" s="68">
        <v>0</v>
      </c>
      <c r="N164" s="68" t="s">
        <v>65</v>
      </c>
      <c r="O164" s="68">
        <v>0</v>
      </c>
      <c r="P164" s="68" t="s">
        <v>68</v>
      </c>
      <c r="Q164" s="68" t="s">
        <v>68</v>
      </c>
      <c r="R164" s="64"/>
      <c r="S164" s="65"/>
    </row>
    <row r="165" spans="2:19" x14ac:dyDescent="0.25">
      <c r="B165" s="64" t="s">
        <v>491</v>
      </c>
      <c r="C165" s="65" t="s">
        <v>1501</v>
      </c>
      <c r="D165" s="66" t="s">
        <v>65</v>
      </c>
      <c r="E165" s="66" t="s">
        <v>64</v>
      </c>
      <c r="F165" s="67">
        <v>2541656640101</v>
      </c>
      <c r="G165" s="66" t="s">
        <v>64</v>
      </c>
      <c r="H165" s="66" t="s">
        <v>64</v>
      </c>
      <c r="I165" s="66" t="s">
        <v>65</v>
      </c>
      <c r="J165" s="66" t="s">
        <v>66</v>
      </c>
      <c r="K165" s="68">
        <v>0</v>
      </c>
      <c r="L165" s="68">
        <v>0</v>
      </c>
      <c r="M165" s="68">
        <v>0</v>
      </c>
      <c r="N165" s="68" t="s">
        <v>65</v>
      </c>
      <c r="O165" s="68">
        <v>0</v>
      </c>
      <c r="P165" s="68" t="s">
        <v>68</v>
      </c>
      <c r="Q165" s="68" t="s">
        <v>68</v>
      </c>
      <c r="R165" s="64"/>
      <c r="S165" s="65"/>
    </row>
    <row r="166" spans="2:19" x14ac:dyDescent="0.25">
      <c r="B166" s="64" t="s">
        <v>1403</v>
      </c>
      <c r="C166" s="65" t="s">
        <v>192</v>
      </c>
      <c r="D166" s="66" t="s">
        <v>65</v>
      </c>
      <c r="E166" s="66" t="s">
        <v>64</v>
      </c>
      <c r="F166" s="67" t="s">
        <v>1495</v>
      </c>
      <c r="G166" s="66" t="s">
        <v>64</v>
      </c>
      <c r="H166" s="66" t="s">
        <v>65</v>
      </c>
      <c r="I166" s="66" t="s">
        <v>66</v>
      </c>
      <c r="J166" s="66" t="s">
        <v>66</v>
      </c>
      <c r="K166" s="68">
        <v>0</v>
      </c>
      <c r="L166" s="68">
        <v>0</v>
      </c>
      <c r="M166" s="68">
        <v>0</v>
      </c>
      <c r="N166" s="68" t="s">
        <v>65</v>
      </c>
      <c r="O166" s="68">
        <v>0</v>
      </c>
      <c r="P166" s="68" t="s">
        <v>68</v>
      </c>
      <c r="Q166" s="68" t="s">
        <v>68</v>
      </c>
      <c r="R166" s="64"/>
      <c r="S166" s="65"/>
    </row>
    <row r="167" spans="2:19" x14ac:dyDescent="0.25">
      <c r="B167" s="64" t="s">
        <v>499</v>
      </c>
      <c r="C167" s="65" t="s">
        <v>163</v>
      </c>
      <c r="D167" s="66" t="s">
        <v>65</v>
      </c>
      <c r="E167" s="66" t="s">
        <v>64</v>
      </c>
      <c r="F167" s="67" t="s">
        <v>1495</v>
      </c>
      <c r="G167" s="66" t="s">
        <v>64</v>
      </c>
      <c r="H167" s="66" t="s">
        <v>65</v>
      </c>
      <c r="I167" s="66" t="s">
        <v>66</v>
      </c>
      <c r="J167" s="66" t="s">
        <v>66</v>
      </c>
      <c r="K167" s="68">
        <v>0</v>
      </c>
      <c r="L167" s="68">
        <v>0</v>
      </c>
      <c r="M167" s="68">
        <v>0</v>
      </c>
      <c r="N167" s="68" t="s">
        <v>65</v>
      </c>
      <c r="O167" s="68">
        <v>0</v>
      </c>
      <c r="P167" s="68" t="s">
        <v>68</v>
      </c>
      <c r="Q167" s="68" t="s">
        <v>68</v>
      </c>
      <c r="R167" s="64"/>
      <c r="S167" s="65"/>
    </row>
    <row r="168" spans="2:19" x14ac:dyDescent="0.25">
      <c r="B168" s="64" t="s">
        <v>481</v>
      </c>
      <c r="C168" s="65" t="s">
        <v>490</v>
      </c>
      <c r="D168" s="66" t="s">
        <v>65</v>
      </c>
      <c r="E168" s="66" t="s">
        <v>64</v>
      </c>
      <c r="F168" s="67">
        <v>2395596730102</v>
      </c>
      <c r="G168" s="66" t="s">
        <v>64</v>
      </c>
      <c r="H168" s="66" t="s">
        <v>64</v>
      </c>
      <c r="I168" s="66" t="s">
        <v>65</v>
      </c>
      <c r="J168" s="66" t="s">
        <v>66</v>
      </c>
      <c r="K168" s="68">
        <v>0</v>
      </c>
      <c r="L168" s="68">
        <v>0</v>
      </c>
      <c r="M168" s="68">
        <v>0</v>
      </c>
      <c r="N168" s="68" t="s">
        <v>65</v>
      </c>
      <c r="O168" s="68">
        <v>0</v>
      </c>
      <c r="P168" s="68" t="s">
        <v>68</v>
      </c>
      <c r="Q168" s="68" t="s">
        <v>68</v>
      </c>
      <c r="R168" s="64"/>
      <c r="S168" s="65"/>
    </row>
    <row r="169" spans="2:19" x14ac:dyDescent="0.25">
      <c r="B169" s="64" t="s">
        <v>1502</v>
      </c>
      <c r="C169" s="65" t="s">
        <v>190</v>
      </c>
      <c r="D169" s="66" t="s">
        <v>65</v>
      </c>
      <c r="E169" s="66" t="s">
        <v>64</v>
      </c>
      <c r="F169" s="67">
        <v>2247961780101</v>
      </c>
      <c r="G169" s="66" t="s">
        <v>64</v>
      </c>
      <c r="H169" s="66" t="s">
        <v>65</v>
      </c>
      <c r="I169" s="66" t="s">
        <v>66</v>
      </c>
      <c r="J169" s="66" t="s">
        <v>66</v>
      </c>
      <c r="K169" s="68">
        <v>0</v>
      </c>
      <c r="L169" s="68">
        <v>0</v>
      </c>
      <c r="M169" s="68">
        <v>0</v>
      </c>
      <c r="N169" s="68" t="s">
        <v>65</v>
      </c>
      <c r="O169" s="68">
        <v>0</v>
      </c>
      <c r="P169" s="68" t="s">
        <v>68</v>
      </c>
      <c r="Q169" s="68" t="s">
        <v>68</v>
      </c>
      <c r="R169" s="64"/>
      <c r="S169" s="65"/>
    </row>
    <row r="170" spans="2:19" x14ac:dyDescent="0.25">
      <c r="B170" s="64" t="s">
        <v>1503</v>
      </c>
      <c r="C170" s="65" t="s">
        <v>1442</v>
      </c>
      <c r="D170" s="66" t="s">
        <v>65</v>
      </c>
      <c r="E170" s="66" t="s">
        <v>64</v>
      </c>
      <c r="F170" s="67">
        <v>2345994640917</v>
      </c>
      <c r="G170" s="66" t="s">
        <v>64</v>
      </c>
      <c r="H170" s="66" t="s">
        <v>64</v>
      </c>
      <c r="I170" s="66" t="s">
        <v>65</v>
      </c>
      <c r="J170" s="66" t="s">
        <v>66</v>
      </c>
      <c r="K170" s="68">
        <v>0</v>
      </c>
      <c r="L170" s="68">
        <v>0</v>
      </c>
      <c r="M170" s="68">
        <v>0</v>
      </c>
      <c r="N170" s="68" t="s">
        <v>65</v>
      </c>
      <c r="O170" s="68">
        <v>0</v>
      </c>
      <c r="P170" s="68" t="s">
        <v>1395</v>
      </c>
      <c r="Q170" s="68" t="s">
        <v>1504</v>
      </c>
      <c r="R170" s="64"/>
      <c r="S170" s="65"/>
    </row>
    <row r="171" spans="2:19" x14ac:dyDescent="0.25">
      <c r="B171" s="64" t="s">
        <v>1505</v>
      </c>
      <c r="C171" s="65" t="s">
        <v>389</v>
      </c>
      <c r="D171" s="66" t="s">
        <v>64</v>
      </c>
      <c r="E171" s="66" t="s">
        <v>65</v>
      </c>
      <c r="F171" s="67" t="s">
        <v>1495</v>
      </c>
      <c r="G171" s="66" t="s">
        <v>65</v>
      </c>
      <c r="H171" s="66" t="s">
        <v>64</v>
      </c>
      <c r="I171" s="66" t="s">
        <v>66</v>
      </c>
      <c r="J171" s="66" t="s">
        <v>66</v>
      </c>
      <c r="K171" s="68">
        <v>0</v>
      </c>
      <c r="L171" s="68">
        <v>0</v>
      </c>
      <c r="M171" s="68">
        <v>0</v>
      </c>
      <c r="N171" s="68" t="s">
        <v>65</v>
      </c>
      <c r="O171" s="68">
        <v>0</v>
      </c>
      <c r="P171" s="68" t="s">
        <v>68</v>
      </c>
      <c r="Q171" s="68" t="s">
        <v>68</v>
      </c>
      <c r="R171" s="64"/>
      <c r="S171" s="65"/>
    </row>
    <row r="172" spans="2:19" x14ac:dyDescent="0.25">
      <c r="B172" s="64" t="s">
        <v>1506</v>
      </c>
      <c r="C172" s="65" t="s">
        <v>1507</v>
      </c>
      <c r="D172" s="66" t="s">
        <v>64</v>
      </c>
      <c r="E172" s="66" t="s">
        <v>65</v>
      </c>
      <c r="F172" s="67" t="s">
        <v>1495</v>
      </c>
      <c r="G172" s="66" t="s">
        <v>64</v>
      </c>
      <c r="H172" s="66" t="s">
        <v>65</v>
      </c>
      <c r="I172" s="66" t="s">
        <v>66</v>
      </c>
      <c r="J172" s="66" t="s">
        <v>66</v>
      </c>
      <c r="K172" s="68">
        <v>0</v>
      </c>
      <c r="L172" s="68">
        <v>0</v>
      </c>
      <c r="M172" s="68">
        <v>0</v>
      </c>
      <c r="N172" s="68" t="s">
        <v>65</v>
      </c>
      <c r="O172" s="68">
        <v>0</v>
      </c>
      <c r="P172" s="68" t="s">
        <v>68</v>
      </c>
      <c r="Q172" s="68" t="s">
        <v>68</v>
      </c>
      <c r="R172" s="64"/>
      <c r="S172" s="65"/>
    </row>
    <row r="173" spans="2:19" x14ac:dyDescent="0.25">
      <c r="B173" s="64" t="s">
        <v>415</v>
      </c>
      <c r="C173" s="65" t="s">
        <v>1508</v>
      </c>
      <c r="D173" s="66" t="s">
        <v>65</v>
      </c>
      <c r="E173" s="66" t="s">
        <v>64</v>
      </c>
      <c r="F173" s="67">
        <v>2598889820101</v>
      </c>
      <c r="G173" s="66" t="s">
        <v>64</v>
      </c>
      <c r="H173" s="66" t="s">
        <v>64</v>
      </c>
      <c r="I173" s="66" t="s">
        <v>65</v>
      </c>
      <c r="J173" s="66" t="s">
        <v>66</v>
      </c>
      <c r="K173" s="68">
        <v>0</v>
      </c>
      <c r="L173" s="68">
        <v>0</v>
      </c>
      <c r="M173" s="68">
        <v>0</v>
      </c>
      <c r="N173" s="68" t="s">
        <v>65</v>
      </c>
      <c r="O173" s="68">
        <v>0</v>
      </c>
      <c r="P173" s="68" t="s">
        <v>68</v>
      </c>
      <c r="Q173" s="68" t="s">
        <v>68</v>
      </c>
      <c r="R173" s="64"/>
      <c r="S173" s="65"/>
    </row>
    <row r="174" spans="2:19" x14ac:dyDescent="0.25">
      <c r="B174" s="64" t="s">
        <v>1509</v>
      </c>
      <c r="C174" s="65" t="s">
        <v>1510</v>
      </c>
      <c r="D174" s="66" t="s">
        <v>65</v>
      </c>
      <c r="E174" s="66" t="s">
        <v>64</v>
      </c>
      <c r="F174" s="67">
        <v>1627809660101</v>
      </c>
      <c r="G174" s="66" t="s">
        <v>64</v>
      </c>
      <c r="H174" s="66" t="s">
        <v>64</v>
      </c>
      <c r="I174" s="66" t="s">
        <v>65</v>
      </c>
      <c r="J174" s="66" t="s">
        <v>66</v>
      </c>
      <c r="K174" s="68">
        <v>0</v>
      </c>
      <c r="L174" s="68">
        <v>0</v>
      </c>
      <c r="M174" s="68">
        <v>0</v>
      </c>
      <c r="N174" s="68" t="s">
        <v>65</v>
      </c>
      <c r="O174" s="68">
        <v>0</v>
      </c>
      <c r="P174" s="68" t="s">
        <v>68</v>
      </c>
      <c r="Q174" s="68" t="s">
        <v>68</v>
      </c>
      <c r="R174" s="64"/>
      <c r="S174" s="65"/>
    </row>
    <row r="175" spans="2:19" x14ac:dyDescent="0.25">
      <c r="B175" s="64" t="s">
        <v>323</v>
      </c>
      <c r="C175" s="65" t="s">
        <v>1511</v>
      </c>
      <c r="D175" s="66" t="s">
        <v>64</v>
      </c>
      <c r="E175" s="66" t="s">
        <v>65</v>
      </c>
      <c r="F175" s="67">
        <v>2423094290101</v>
      </c>
      <c r="G175" s="66" t="s">
        <v>64</v>
      </c>
      <c r="H175" s="66" t="s">
        <v>64</v>
      </c>
      <c r="I175" s="66" t="s">
        <v>66</v>
      </c>
      <c r="J175" s="66" t="s">
        <v>65</v>
      </c>
      <c r="K175" s="68">
        <v>0</v>
      </c>
      <c r="L175" s="68">
        <v>0</v>
      </c>
      <c r="M175" s="68">
        <v>0</v>
      </c>
      <c r="N175" s="68" t="s">
        <v>65</v>
      </c>
      <c r="O175" s="68">
        <v>0</v>
      </c>
      <c r="P175" s="68" t="s">
        <v>68</v>
      </c>
      <c r="Q175" s="68" t="s">
        <v>68</v>
      </c>
      <c r="R175" s="64"/>
      <c r="S175" s="65"/>
    </row>
    <row r="176" spans="2:19" x14ac:dyDescent="0.25">
      <c r="B176" s="64" t="s">
        <v>394</v>
      </c>
      <c r="C176" s="65" t="s">
        <v>1444</v>
      </c>
      <c r="D176" s="66" t="s">
        <v>65</v>
      </c>
      <c r="E176" s="66" t="s">
        <v>64</v>
      </c>
      <c r="F176" s="67">
        <v>2153941511801</v>
      </c>
      <c r="G176" s="66" t="s">
        <v>64</v>
      </c>
      <c r="H176" s="66" t="s">
        <v>65</v>
      </c>
      <c r="I176" s="66" t="s">
        <v>66</v>
      </c>
      <c r="J176" s="66" t="s">
        <v>66</v>
      </c>
      <c r="K176" s="68">
        <v>0</v>
      </c>
      <c r="L176" s="68">
        <v>0</v>
      </c>
      <c r="M176" s="68">
        <v>0</v>
      </c>
      <c r="N176" s="68" t="s">
        <v>65</v>
      </c>
      <c r="O176" s="68">
        <v>0</v>
      </c>
      <c r="P176" s="68" t="s">
        <v>68</v>
      </c>
      <c r="Q176" s="68" t="s">
        <v>68</v>
      </c>
      <c r="R176" s="64"/>
      <c r="S176" s="65"/>
    </row>
    <row r="177" spans="2:19" x14ac:dyDescent="0.25">
      <c r="B177" s="64" t="s">
        <v>1512</v>
      </c>
      <c r="C177" s="65" t="s">
        <v>1513</v>
      </c>
      <c r="D177" s="66" t="s">
        <v>65</v>
      </c>
      <c r="E177" s="66" t="s">
        <v>64</v>
      </c>
      <c r="F177" s="67" t="s">
        <v>1402</v>
      </c>
      <c r="G177" s="66" t="s">
        <v>64</v>
      </c>
      <c r="H177" s="66" t="s">
        <v>65</v>
      </c>
      <c r="I177" s="66" t="s">
        <v>66</v>
      </c>
      <c r="J177" s="66" t="s">
        <v>66</v>
      </c>
      <c r="K177" s="68">
        <v>0</v>
      </c>
      <c r="L177" s="68">
        <v>0</v>
      </c>
      <c r="M177" s="68">
        <v>0</v>
      </c>
      <c r="N177" s="68" t="s">
        <v>65</v>
      </c>
      <c r="O177" s="68">
        <v>0</v>
      </c>
      <c r="P177" s="68" t="s">
        <v>68</v>
      </c>
      <c r="Q177" s="68" t="s">
        <v>68</v>
      </c>
      <c r="R177" s="64"/>
      <c r="S177" s="65"/>
    </row>
    <row r="178" spans="2:19" x14ac:dyDescent="0.25">
      <c r="B178" s="64" t="s">
        <v>1490</v>
      </c>
      <c r="C178" s="65" t="s">
        <v>1514</v>
      </c>
      <c r="D178" s="66" t="s">
        <v>65</v>
      </c>
      <c r="E178" s="66" t="s">
        <v>64</v>
      </c>
      <c r="F178" s="67" t="s">
        <v>1402</v>
      </c>
      <c r="G178" s="66" t="s">
        <v>65</v>
      </c>
      <c r="H178" s="66" t="s">
        <v>65</v>
      </c>
      <c r="I178" s="66" t="s">
        <v>66</v>
      </c>
      <c r="J178" s="66" t="s">
        <v>66</v>
      </c>
      <c r="K178" s="68">
        <v>0</v>
      </c>
      <c r="L178" s="68">
        <v>0</v>
      </c>
      <c r="M178" s="68">
        <v>0</v>
      </c>
      <c r="N178" s="68" t="s">
        <v>65</v>
      </c>
      <c r="O178" s="68">
        <v>0</v>
      </c>
      <c r="P178" s="68" t="s">
        <v>68</v>
      </c>
      <c r="Q178" s="68" t="s">
        <v>68</v>
      </c>
      <c r="R178" s="64"/>
      <c r="S178" s="65"/>
    </row>
    <row r="179" spans="2:19" x14ac:dyDescent="0.25">
      <c r="B179" s="64" t="s">
        <v>192</v>
      </c>
      <c r="C179" s="65" t="s">
        <v>1515</v>
      </c>
      <c r="D179" s="66" t="s">
        <v>65</v>
      </c>
      <c r="E179" s="66" t="s">
        <v>64</v>
      </c>
      <c r="F179" s="67">
        <v>2766150340101</v>
      </c>
      <c r="G179" s="66" t="s">
        <v>64</v>
      </c>
      <c r="H179" s="66" t="s">
        <v>64</v>
      </c>
      <c r="I179" s="66" t="s">
        <v>65</v>
      </c>
      <c r="J179" s="66" t="s">
        <v>66</v>
      </c>
      <c r="K179" s="68">
        <v>0</v>
      </c>
      <c r="L179" s="68">
        <v>0</v>
      </c>
      <c r="M179" s="68">
        <v>0</v>
      </c>
      <c r="N179" s="68" t="s">
        <v>65</v>
      </c>
      <c r="O179" s="68">
        <v>0</v>
      </c>
      <c r="P179" s="68" t="s">
        <v>68</v>
      </c>
      <c r="Q179" s="68" t="s">
        <v>68</v>
      </c>
      <c r="R179" s="64"/>
      <c r="S179" s="65"/>
    </row>
    <row r="180" spans="2:19" x14ac:dyDescent="0.25">
      <c r="B180" s="64" t="s">
        <v>1516</v>
      </c>
      <c r="C180" s="65" t="s">
        <v>1517</v>
      </c>
      <c r="D180" s="66" t="s">
        <v>64</v>
      </c>
      <c r="E180" s="66" t="s">
        <v>65</v>
      </c>
      <c r="F180" s="67">
        <v>2676262580101</v>
      </c>
      <c r="G180" s="66" t="s">
        <v>64</v>
      </c>
      <c r="H180" s="66" t="s">
        <v>65</v>
      </c>
      <c r="I180" s="66" t="s">
        <v>66</v>
      </c>
      <c r="J180" s="66" t="s">
        <v>66</v>
      </c>
      <c r="K180" s="68">
        <v>0</v>
      </c>
      <c r="L180" s="68">
        <v>0</v>
      </c>
      <c r="M180" s="68">
        <v>0</v>
      </c>
      <c r="N180" s="68" t="s">
        <v>65</v>
      </c>
      <c r="O180" s="68">
        <v>0</v>
      </c>
      <c r="P180" s="68" t="s">
        <v>68</v>
      </c>
      <c r="Q180" s="68" t="s">
        <v>68</v>
      </c>
      <c r="R180" s="64"/>
      <c r="S180" s="65"/>
    </row>
    <row r="181" spans="2:19" x14ac:dyDescent="0.25">
      <c r="B181" s="64" t="s">
        <v>1518</v>
      </c>
      <c r="C181" s="65" t="s">
        <v>1519</v>
      </c>
      <c r="D181" s="66" t="s">
        <v>65</v>
      </c>
      <c r="E181" s="66" t="s">
        <v>64</v>
      </c>
      <c r="F181" s="67" t="s">
        <v>1402</v>
      </c>
      <c r="G181" s="66" t="s">
        <v>65</v>
      </c>
      <c r="H181" s="66" t="s">
        <v>64</v>
      </c>
      <c r="I181" s="66" t="s">
        <v>66</v>
      </c>
      <c r="J181" s="66" t="s">
        <v>66</v>
      </c>
      <c r="K181" s="68">
        <v>0</v>
      </c>
      <c r="L181" s="68">
        <v>0</v>
      </c>
      <c r="M181" s="68">
        <v>0</v>
      </c>
      <c r="N181" s="68" t="s">
        <v>65</v>
      </c>
      <c r="O181" s="68">
        <v>0</v>
      </c>
      <c r="P181" s="68" t="s">
        <v>68</v>
      </c>
      <c r="Q181" s="68" t="s">
        <v>68</v>
      </c>
      <c r="R181" s="64"/>
      <c r="S181" s="65"/>
    </row>
    <row r="182" spans="2:19" x14ac:dyDescent="0.25">
      <c r="B182" s="64" t="s">
        <v>1520</v>
      </c>
      <c r="C182" s="65" t="s">
        <v>1521</v>
      </c>
      <c r="D182" s="66" t="s">
        <v>64</v>
      </c>
      <c r="E182" s="66" t="s">
        <v>65</v>
      </c>
      <c r="F182" s="67">
        <v>1827425390101</v>
      </c>
      <c r="G182" s="66" t="s">
        <v>64</v>
      </c>
      <c r="H182" s="66" t="s">
        <v>64</v>
      </c>
      <c r="I182" s="66" t="s">
        <v>65</v>
      </c>
      <c r="J182" s="66" t="s">
        <v>66</v>
      </c>
      <c r="K182" s="68">
        <v>0</v>
      </c>
      <c r="L182" s="68">
        <v>0</v>
      </c>
      <c r="M182" s="68">
        <v>0</v>
      </c>
      <c r="N182" s="68" t="s">
        <v>65</v>
      </c>
      <c r="O182" s="68">
        <v>0</v>
      </c>
      <c r="P182" s="68" t="s">
        <v>68</v>
      </c>
      <c r="Q182" s="68" t="s">
        <v>68</v>
      </c>
      <c r="R182" s="64"/>
      <c r="S182" s="65"/>
    </row>
    <row r="183" spans="2:19" x14ac:dyDescent="0.25">
      <c r="B183" s="64" t="s">
        <v>1433</v>
      </c>
      <c r="C183" s="65" t="s">
        <v>1457</v>
      </c>
      <c r="D183" s="66" t="s">
        <v>64</v>
      </c>
      <c r="E183" s="66" t="s">
        <v>65</v>
      </c>
      <c r="F183" s="67">
        <v>2326857150101</v>
      </c>
      <c r="G183" s="66" t="s">
        <v>64</v>
      </c>
      <c r="H183" s="66" t="s">
        <v>65</v>
      </c>
      <c r="I183" s="66" t="s">
        <v>66</v>
      </c>
      <c r="J183" s="66" t="s">
        <v>66</v>
      </c>
      <c r="K183" s="68">
        <v>0</v>
      </c>
      <c r="L183" s="68">
        <v>0</v>
      </c>
      <c r="M183" s="68">
        <v>0</v>
      </c>
      <c r="N183" s="68" t="s">
        <v>67</v>
      </c>
      <c r="O183" s="68">
        <v>0</v>
      </c>
      <c r="P183" s="68" t="s">
        <v>68</v>
      </c>
      <c r="Q183" s="68" t="s">
        <v>68</v>
      </c>
      <c r="R183" s="64"/>
      <c r="S183" s="65"/>
    </row>
    <row r="184" spans="2:19" x14ac:dyDescent="0.25">
      <c r="B184" s="64" t="s">
        <v>185</v>
      </c>
      <c r="C184" s="65" t="s">
        <v>304</v>
      </c>
      <c r="D184" s="66" t="s">
        <v>64</v>
      </c>
      <c r="E184" s="66" t="s">
        <v>65</v>
      </c>
      <c r="F184" s="67" t="s">
        <v>1522</v>
      </c>
      <c r="G184" s="66" t="s">
        <v>65</v>
      </c>
      <c r="H184" s="66" t="s">
        <v>64</v>
      </c>
      <c r="I184" s="66" t="s">
        <v>66</v>
      </c>
      <c r="J184" s="66" t="s">
        <v>66</v>
      </c>
      <c r="K184" s="68">
        <v>0</v>
      </c>
      <c r="L184" s="68">
        <v>0</v>
      </c>
      <c r="M184" s="68">
        <v>0</v>
      </c>
      <c r="N184" s="68" t="s">
        <v>67</v>
      </c>
      <c r="O184" s="68">
        <v>0</v>
      </c>
      <c r="P184" s="68" t="s">
        <v>68</v>
      </c>
      <c r="Q184" s="68" t="s">
        <v>68</v>
      </c>
      <c r="R184" s="64"/>
      <c r="S184" s="65"/>
    </row>
    <row r="185" spans="2:19" x14ac:dyDescent="0.25">
      <c r="B185" s="64" t="s">
        <v>1523</v>
      </c>
      <c r="C185" s="65" t="s">
        <v>304</v>
      </c>
      <c r="D185" s="66" t="s">
        <v>64</v>
      </c>
      <c r="E185" s="66" t="s">
        <v>65</v>
      </c>
      <c r="F185" s="67" t="s">
        <v>1522</v>
      </c>
      <c r="G185" s="66" t="s">
        <v>65</v>
      </c>
      <c r="H185" s="66" t="s">
        <v>64</v>
      </c>
      <c r="I185" s="66" t="s">
        <v>66</v>
      </c>
      <c r="J185" s="66" t="s">
        <v>66</v>
      </c>
      <c r="K185" s="68">
        <v>0</v>
      </c>
      <c r="L185" s="68">
        <v>0</v>
      </c>
      <c r="M185" s="68">
        <v>0</v>
      </c>
      <c r="N185" s="68" t="s">
        <v>67</v>
      </c>
      <c r="O185" s="68">
        <v>0</v>
      </c>
      <c r="P185" s="68" t="s">
        <v>68</v>
      </c>
      <c r="Q185" s="68" t="s">
        <v>68</v>
      </c>
      <c r="R185" s="64"/>
      <c r="S185" s="65"/>
    </row>
    <row r="186" spans="2:19" x14ac:dyDescent="0.25">
      <c r="B186" s="64" t="s">
        <v>1478</v>
      </c>
      <c r="C186" s="65" t="s">
        <v>414</v>
      </c>
      <c r="D186" s="66" t="s">
        <v>65</v>
      </c>
      <c r="E186" s="66" t="s">
        <v>64</v>
      </c>
      <c r="F186" s="67">
        <v>1662198860101</v>
      </c>
      <c r="G186" s="66" t="s">
        <v>64</v>
      </c>
      <c r="H186" s="66" t="s">
        <v>64</v>
      </c>
      <c r="I186" s="66" t="s">
        <v>66</v>
      </c>
      <c r="J186" s="66" t="s">
        <v>65</v>
      </c>
      <c r="K186" s="68">
        <v>0</v>
      </c>
      <c r="L186" s="68">
        <v>0</v>
      </c>
      <c r="M186" s="68">
        <v>0</v>
      </c>
      <c r="N186" s="68" t="s">
        <v>67</v>
      </c>
      <c r="O186" s="68">
        <v>0</v>
      </c>
      <c r="P186" s="68" t="s">
        <v>68</v>
      </c>
      <c r="Q186" s="68" t="s">
        <v>68</v>
      </c>
      <c r="R186" s="64"/>
      <c r="S186" s="65"/>
    </row>
    <row r="187" spans="2:19" x14ac:dyDescent="0.25">
      <c r="B187" s="64" t="s">
        <v>1524</v>
      </c>
      <c r="C187" s="65" t="s">
        <v>1525</v>
      </c>
      <c r="D187" s="66" t="s">
        <v>65</v>
      </c>
      <c r="E187" s="66" t="s">
        <v>64</v>
      </c>
      <c r="F187" s="67" t="s">
        <v>1526</v>
      </c>
      <c r="G187" s="66" t="s">
        <v>64</v>
      </c>
      <c r="H187" s="66" t="s">
        <v>65</v>
      </c>
      <c r="I187" s="66" t="s">
        <v>66</v>
      </c>
      <c r="J187" s="66" t="s">
        <v>66</v>
      </c>
      <c r="K187" s="68">
        <v>0</v>
      </c>
      <c r="L187" s="68">
        <v>0</v>
      </c>
      <c r="M187" s="68">
        <v>0</v>
      </c>
      <c r="N187" s="68" t="s">
        <v>67</v>
      </c>
      <c r="O187" s="68">
        <v>0</v>
      </c>
      <c r="P187" s="68" t="s">
        <v>68</v>
      </c>
      <c r="Q187" s="68" t="s">
        <v>68</v>
      </c>
      <c r="R187" s="64"/>
      <c r="S187" s="65"/>
    </row>
    <row r="188" spans="2:19" x14ac:dyDescent="0.25">
      <c r="B188" s="64" t="s">
        <v>1527</v>
      </c>
      <c r="C188" s="65" t="s">
        <v>1528</v>
      </c>
      <c r="D188" s="66" t="s">
        <v>65</v>
      </c>
      <c r="E188" s="66" t="s">
        <v>64</v>
      </c>
      <c r="F188" s="67" t="s">
        <v>1522</v>
      </c>
      <c r="G188" s="66" t="s">
        <v>64</v>
      </c>
      <c r="H188" s="66" t="s">
        <v>65</v>
      </c>
      <c r="I188" s="66" t="s">
        <v>66</v>
      </c>
      <c r="J188" s="66" t="s">
        <v>66</v>
      </c>
      <c r="K188" s="68">
        <v>0</v>
      </c>
      <c r="L188" s="68">
        <v>0</v>
      </c>
      <c r="M188" s="68">
        <v>0</v>
      </c>
      <c r="N188" s="68" t="s">
        <v>67</v>
      </c>
      <c r="O188" s="68">
        <v>0</v>
      </c>
      <c r="P188" s="68" t="s">
        <v>68</v>
      </c>
      <c r="Q188" s="68" t="s">
        <v>68</v>
      </c>
      <c r="R188" s="64"/>
      <c r="S188" s="65"/>
    </row>
    <row r="189" spans="2:19" x14ac:dyDescent="0.25">
      <c r="B189" s="64" t="s">
        <v>1524</v>
      </c>
      <c r="C189" s="65" t="s">
        <v>1529</v>
      </c>
      <c r="D189" s="66" t="s">
        <v>65</v>
      </c>
      <c r="E189" s="66" t="s">
        <v>64</v>
      </c>
      <c r="F189" s="67">
        <v>1696490320101</v>
      </c>
      <c r="G189" s="66" t="s">
        <v>64</v>
      </c>
      <c r="H189" s="66" t="s">
        <v>64</v>
      </c>
      <c r="I189" s="66" t="s">
        <v>65</v>
      </c>
      <c r="J189" s="66" t="s">
        <v>66</v>
      </c>
      <c r="K189" s="68">
        <v>0</v>
      </c>
      <c r="L189" s="68">
        <v>0</v>
      </c>
      <c r="M189" s="68">
        <v>0</v>
      </c>
      <c r="N189" s="68" t="s">
        <v>67</v>
      </c>
      <c r="O189" s="68">
        <v>0</v>
      </c>
      <c r="P189" s="68" t="s">
        <v>68</v>
      </c>
      <c r="Q189" s="68" t="s">
        <v>68</v>
      </c>
      <c r="R189" s="64"/>
      <c r="S189" s="65"/>
    </row>
    <row r="190" spans="2:19" x14ac:dyDescent="0.25">
      <c r="B190" s="64" t="s">
        <v>443</v>
      </c>
      <c r="C190" s="65" t="s">
        <v>444</v>
      </c>
      <c r="D190" s="66" t="s">
        <v>65</v>
      </c>
      <c r="E190" s="66" t="s">
        <v>64</v>
      </c>
      <c r="F190" s="67">
        <v>1783739310101</v>
      </c>
      <c r="G190" s="66" t="s">
        <v>64</v>
      </c>
      <c r="H190" s="66" t="s">
        <v>64</v>
      </c>
      <c r="I190" s="66" t="s">
        <v>65</v>
      </c>
      <c r="J190" s="66" t="s">
        <v>66</v>
      </c>
      <c r="K190" s="68">
        <v>0</v>
      </c>
      <c r="L190" s="68">
        <v>0</v>
      </c>
      <c r="M190" s="68">
        <v>0</v>
      </c>
      <c r="N190" s="68" t="s">
        <v>67</v>
      </c>
      <c r="O190" s="68">
        <v>0</v>
      </c>
      <c r="P190" s="68" t="s">
        <v>68</v>
      </c>
      <c r="Q190" s="68" t="s">
        <v>68</v>
      </c>
      <c r="R190" s="64"/>
      <c r="S190" s="65"/>
    </row>
    <row r="191" spans="2:19" x14ac:dyDescent="0.25">
      <c r="B191" s="64" t="s">
        <v>1530</v>
      </c>
      <c r="C191" s="65" t="s">
        <v>1531</v>
      </c>
      <c r="D191" s="66" t="s">
        <v>65</v>
      </c>
      <c r="E191" s="66" t="s">
        <v>64</v>
      </c>
      <c r="F191" s="67" t="s">
        <v>1460</v>
      </c>
      <c r="G191" s="66" t="s">
        <v>64</v>
      </c>
      <c r="H191" s="66" t="s">
        <v>64</v>
      </c>
      <c r="I191" s="66" t="s">
        <v>66</v>
      </c>
      <c r="J191" s="66" t="s">
        <v>65</v>
      </c>
      <c r="K191" s="68">
        <v>0</v>
      </c>
      <c r="L191" s="68">
        <v>0</v>
      </c>
      <c r="M191" s="68">
        <v>0</v>
      </c>
      <c r="N191" s="68" t="s">
        <v>67</v>
      </c>
      <c r="O191" s="68">
        <v>0</v>
      </c>
      <c r="P191" s="68" t="s">
        <v>68</v>
      </c>
      <c r="Q191" s="68" t="s">
        <v>68</v>
      </c>
      <c r="R191" s="64"/>
      <c r="S191" s="65"/>
    </row>
    <row r="192" spans="2:19" x14ac:dyDescent="0.25">
      <c r="B192" s="64" t="s">
        <v>1397</v>
      </c>
      <c r="C192" s="65" t="s">
        <v>1531</v>
      </c>
      <c r="D192" s="66" t="s">
        <v>64</v>
      </c>
      <c r="E192" s="66" t="s">
        <v>65</v>
      </c>
      <c r="F192" s="67" t="s">
        <v>1460</v>
      </c>
      <c r="G192" s="66" t="s">
        <v>65</v>
      </c>
      <c r="H192" s="66" t="s">
        <v>64</v>
      </c>
      <c r="I192" s="66" t="s">
        <v>66</v>
      </c>
      <c r="J192" s="66" t="s">
        <v>66</v>
      </c>
      <c r="K192" s="68">
        <v>0</v>
      </c>
      <c r="L192" s="68">
        <v>0</v>
      </c>
      <c r="M192" s="68">
        <v>0</v>
      </c>
      <c r="N192" s="68" t="s">
        <v>67</v>
      </c>
      <c r="O192" s="68">
        <v>0</v>
      </c>
      <c r="P192" s="68" t="s">
        <v>68</v>
      </c>
      <c r="Q192" s="68" t="s">
        <v>68</v>
      </c>
      <c r="R192" s="64"/>
      <c r="S192" s="65"/>
    </row>
    <row r="193" spans="2:19" x14ac:dyDescent="0.25">
      <c r="B193" s="64" t="s">
        <v>1532</v>
      </c>
      <c r="C193" s="65" t="s">
        <v>190</v>
      </c>
      <c r="D193" s="66" t="s">
        <v>65</v>
      </c>
      <c r="E193" s="66" t="s">
        <v>64</v>
      </c>
      <c r="F193" s="67" t="s">
        <v>1460</v>
      </c>
      <c r="G193" s="66" t="s">
        <v>65</v>
      </c>
      <c r="H193" s="66" t="s">
        <v>64</v>
      </c>
      <c r="I193" s="66" t="s">
        <v>66</v>
      </c>
      <c r="J193" s="66" t="s">
        <v>66</v>
      </c>
      <c r="K193" s="68">
        <v>0</v>
      </c>
      <c r="L193" s="68">
        <v>0</v>
      </c>
      <c r="M193" s="68">
        <v>0</v>
      </c>
      <c r="N193" s="68" t="s">
        <v>67</v>
      </c>
      <c r="O193" s="68">
        <v>0</v>
      </c>
      <c r="P193" s="68" t="s">
        <v>68</v>
      </c>
      <c r="Q193" s="68" t="s">
        <v>68</v>
      </c>
      <c r="R193" s="64"/>
      <c r="S193" s="65"/>
    </row>
    <row r="194" spans="2:19" x14ac:dyDescent="0.25">
      <c r="B194" s="64" t="s">
        <v>1533</v>
      </c>
      <c r="C194" s="65" t="s">
        <v>1534</v>
      </c>
      <c r="D194" s="66" t="s">
        <v>65</v>
      </c>
      <c r="E194" s="66" t="s">
        <v>64</v>
      </c>
      <c r="F194" s="67" t="s">
        <v>1460</v>
      </c>
      <c r="G194" s="66" t="s">
        <v>65</v>
      </c>
      <c r="H194" s="66" t="s">
        <v>65</v>
      </c>
      <c r="I194" s="66" t="s">
        <v>66</v>
      </c>
      <c r="J194" s="66" t="s">
        <v>66</v>
      </c>
      <c r="K194" s="68">
        <v>0</v>
      </c>
      <c r="L194" s="68">
        <v>0</v>
      </c>
      <c r="M194" s="68">
        <v>0</v>
      </c>
      <c r="N194" s="68" t="s">
        <v>67</v>
      </c>
      <c r="O194" s="68">
        <v>0</v>
      </c>
      <c r="P194" s="68" t="s">
        <v>68</v>
      </c>
      <c r="Q194" s="68" t="s">
        <v>68</v>
      </c>
      <c r="R194" s="64"/>
      <c r="S194" s="65"/>
    </row>
    <row r="195" spans="2:19" x14ac:dyDescent="0.25">
      <c r="B195" s="64" t="s">
        <v>1535</v>
      </c>
      <c r="C195" s="65" t="s">
        <v>1536</v>
      </c>
      <c r="D195" s="66" t="s">
        <v>65</v>
      </c>
      <c r="E195" s="66" t="s">
        <v>64</v>
      </c>
      <c r="F195" s="67">
        <v>1797945820101</v>
      </c>
      <c r="G195" s="66" t="s">
        <v>64</v>
      </c>
      <c r="H195" s="66" t="s">
        <v>64</v>
      </c>
      <c r="I195" s="66" t="s">
        <v>65</v>
      </c>
      <c r="J195" s="66" t="s">
        <v>66</v>
      </c>
      <c r="K195" s="68">
        <v>0</v>
      </c>
      <c r="L195" s="68">
        <v>0</v>
      </c>
      <c r="M195" s="68">
        <v>0</v>
      </c>
      <c r="N195" s="68" t="s">
        <v>67</v>
      </c>
      <c r="O195" s="68">
        <v>0</v>
      </c>
      <c r="P195" s="68" t="s">
        <v>68</v>
      </c>
      <c r="Q195" s="68" t="s">
        <v>68</v>
      </c>
      <c r="R195" s="64"/>
      <c r="S195" s="65"/>
    </row>
    <row r="196" spans="2:19" x14ac:dyDescent="0.25">
      <c r="B196" s="64" t="s">
        <v>1491</v>
      </c>
      <c r="C196" s="65" t="s">
        <v>1537</v>
      </c>
      <c r="D196" s="66" t="s">
        <v>65</v>
      </c>
      <c r="E196" s="66" t="s">
        <v>64</v>
      </c>
      <c r="F196" s="67">
        <v>1816706820101</v>
      </c>
      <c r="G196" s="66" t="s">
        <v>64</v>
      </c>
      <c r="H196" s="66" t="s">
        <v>64</v>
      </c>
      <c r="I196" s="66" t="s">
        <v>65</v>
      </c>
      <c r="J196" s="66" t="s">
        <v>66</v>
      </c>
      <c r="K196" s="68">
        <v>0</v>
      </c>
      <c r="L196" s="68">
        <v>0</v>
      </c>
      <c r="M196" s="68">
        <v>0</v>
      </c>
      <c r="N196" s="68" t="s">
        <v>65</v>
      </c>
      <c r="O196" s="68">
        <v>0</v>
      </c>
      <c r="P196" s="68" t="s">
        <v>68</v>
      </c>
      <c r="Q196" s="68" t="s">
        <v>68</v>
      </c>
      <c r="R196" s="64"/>
      <c r="S196" s="65"/>
    </row>
    <row r="197" spans="2:19" x14ac:dyDescent="0.25">
      <c r="B197" s="64" t="s">
        <v>472</v>
      </c>
      <c r="C197" s="65" t="s">
        <v>414</v>
      </c>
      <c r="D197" s="66" t="s">
        <v>65</v>
      </c>
      <c r="E197" s="66" t="s">
        <v>64</v>
      </c>
      <c r="F197" s="67">
        <v>1662198860101</v>
      </c>
      <c r="G197" s="66" t="s">
        <v>64</v>
      </c>
      <c r="H197" s="66" t="s">
        <v>64</v>
      </c>
      <c r="I197" s="66" t="s">
        <v>66</v>
      </c>
      <c r="J197" s="66" t="s">
        <v>65</v>
      </c>
      <c r="K197" s="68">
        <v>0</v>
      </c>
      <c r="L197" s="68">
        <v>0</v>
      </c>
      <c r="M197" s="68">
        <v>0</v>
      </c>
      <c r="N197" s="68" t="s">
        <v>67</v>
      </c>
      <c r="O197" s="68">
        <v>0</v>
      </c>
      <c r="P197" s="68" t="s">
        <v>68</v>
      </c>
      <c r="Q197" s="68" t="s">
        <v>68</v>
      </c>
      <c r="R197" s="64"/>
      <c r="S197" s="65"/>
    </row>
    <row r="198" spans="2:19" x14ac:dyDescent="0.25">
      <c r="B198" s="64" t="s">
        <v>1538</v>
      </c>
      <c r="C198" s="65" t="s">
        <v>1539</v>
      </c>
      <c r="D198" s="66" t="s">
        <v>65</v>
      </c>
      <c r="E198" s="66" t="s">
        <v>64</v>
      </c>
      <c r="F198" s="67">
        <v>3662769560115</v>
      </c>
      <c r="G198" s="66" t="s">
        <v>64</v>
      </c>
      <c r="H198" s="66" t="s">
        <v>65</v>
      </c>
      <c r="I198" s="66" t="s">
        <v>66</v>
      </c>
      <c r="J198" s="66" t="s">
        <v>66</v>
      </c>
      <c r="K198" s="68">
        <v>0</v>
      </c>
      <c r="L198" s="68">
        <v>0</v>
      </c>
      <c r="M198" s="68">
        <v>0</v>
      </c>
      <c r="N198" s="68" t="s">
        <v>65</v>
      </c>
      <c r="O198" s="68">
        <v>0</v>
      </c>
      <c r="P198" s="68" t="s">
        <v>68</v>
      </c>
      <c r="Q198" s="68" t="s">
        <v>68</v>
      </c>
      <c r="R198" s="64"/>
      <c r="S198" s="65"/>
    </row>
    <row r="199" spans="2:19" x14ac:dyDescent="0.25">
      <c r="B199" s="64" t="s">
        <v>1540</v>
      </c>
      <c r="C199" s="65" t="s">
        <v>1541</v>
      </c>
      <c r="D199" s="66" t="s">
        <v>65</v>
      </c>
      <c r="E199" s="66" t="s">
        <v>64</v>
      </c>
      <c r="F199" s="67">
        <v>2603669940101</v>
      </c>
      <c r="G199" s="66" t="s">
        <v>64</v>
      </c>
      <c r="H199" s="66" t="s">
        <v>64</v>
      </c>
      <c r="I199" s="66" t="s">
        <v>65</v>
      </c>
      <c r="J199" s="66" t="s">
        <v>66</v>
      </c>
      <c r="K199" s="68">
        <v>0</v>
      </c>
      <c r="L199" s="68">
        <v>0</v>
      </c>
      <c r="M199" s="68">
        <v>0</v>
      </c>
      <c r="N199" s="68" t="s">
        <v>65</v>
      </c>
      <c r="O199" s="68">
        <v>0</v>
      </c>
      <c r="P199" s="68" t="s">
        <v>68</v>
      </c>
      <c r="Q199" s="68" t="s">
        <v>68</v>
      </c>
      <c r="R199" s="64"/>
      <c r="S199" s="65"/>
    </row>
    <row r="200" spans="2:19" x14ac:dyDescent="0.25">
      <c r="B200" s="64" t="s">
        <v>1542</v>
      </c>
      <c r="C200" s="65" t="s">
        <v>533</v>
      </c>
      <c r="D200" s="66" t="s">
        <v>65</v>
      </c>
      <c r="E200" s="66" t="s">
        <v>64</v>
      </c>
      <c r="F200" s="67">
        <v>2433393132005</v>
      </c>
      <c r="G200" s="66" t="s">
        <v>64</v>
      </c>
      <c r="H200" s="66" t="s">
        <v>64</v>
      </c>
      <c r="I200" s="66" t="s">
        <v>66</v>
      </c>
      <c r="J200" s="66" t="s">
        <v>65</v>
      </c>
      <c r="K200" s="68">
        <v>0</v>
      </c>
      <c r="L200" s="68">
        <v>0</v>
      </c>
      <c r="M200" s="68">
        <v>0</v>
      </c>
      <c r="N200" s="68" t="s">
        <v>67</v>
      </c>
      <c r="O200" s="68">
        <v>0</v>
      </c>
      <c r="P200" s="68" t="s">
        <v>68</v>
      </c>
      <c r="Q200" s="68" t="s">
        <v>68</v>
      </c>
      <c r="R200" s="64"/>
      <c r="S200" s="65"/>
    </row>
    <row r="201" spans="2:19" x14ac:dyDescent="0.25">
      <c r="B201" s="64" t="s">
        <v>1502</v>
      </c>
      <c r="C201" s="65" t="s">
        <v>1543</v>
      </c>
      <c r="D201" s="66" t="s">
        <v>65</v>
      </c>
      <c r="E201" s="66" t="s">
        <v>64</v>
      </c>
      <c r="F201" s="67">
        <v>2247961780101</v>
      </c>
      <c r="G201" s="66" t="s">
        <v>64</v>
      </c>
      <c r="H201" s="66" t="s">
        <v>65</v>
      </c>
      <c r="I201" s="66" t="s">
        <v>66</v>
      </c>
      <c r="J201" s="66" t="s">
        <v>66</v>
      </c>
      <c r="K201" s="68">
        <v>0</v>
      </c>
      <c r="L201" s="68">
        <v>0</v>
      </c>
      <c r="M201" s="68">
        <v>0</v>
      </c>
      <c r="N201" s="68" t="s">
        <v>67</v>
      </c>
      <c r="O201" s="68">
        <v>0</v>
      </c>
      <c r="P201" s="68" t="s">
        <v>68</v>
      </c>
      <c r="Q201" s="68" t="s">
        <v>68</v>
      </c>
      <c r="R201" s="64"/>
      <c r="S201" s="65"/>
    </row>
    <row r="202" spans="2:19" x14ac:dyDescent="0.25">
      <c r="B202" s="64" t="s">
        <v>415</v>
      </c>
      <c r="C202" s="65" t="s">
        <v>1525</v>
      </c>
      <c r="D202" s="66" t="s">
        <v>65</v>
      </c>
      <c r="E202" s="66" t="s">
        <v>64</v>
      </c>
      <c r="F202" s="67">
        <v>2598889820101</v>
      </c>
      <c r="G202" s="66" t="s">
        <v>64</v>
      </c>
      <c r="H202" s="66" t="s">
        <v>64</v>
      </c>
      <c r="I202" s="66" t="s">
        <v>65</v>
      </c>
      <c r="J202" s="66" t="s">
        <v>66</v>
      </c>
      <c r="K202" s="68">
        <v>0</v>
      </c>
      <c r="L202" s="68">
        <v>0</v>
      </c>
      <c r="M202" s="68">
        <v>0</v>
      </c>
      <c r="N202" s="68" t="s">
        <v>67</v>
      </c>
      <c r="O202" s="68">
        <v>0</v>
      </c>
      <c r="P202" s="68" t="s">
        <v>68</v>
      </c>
      <c r="Q202" s="68" t="s">
        <v>68</v>
      </c>
      <c r="R202" s="64"/>
      <c r="S202" s="65"/>
    </row>
    <row r="203" spans="2:19" x14ac:dyDescent="0.25">
      <c r="B203" s="64" t="s">
        <v>1533</v>
      </c>
      <c r="C203" s="65" t="s">
        <v>1544</v>
      </c>
      <c r="D203" s="66" t="s">
        <v>65</v>
      </c>
      <c r="E203" s="66" t="s">
        <v>64</v>
      </c>
      <c r="F203" s="67">
        <v>1604755540101</v>
      </c>
      <c r="G203" s="66" t="s">
        <v>64</v>
      </c>
      <c r="H203" s="66" t="s">
        <v>65</v>
      </c>
      <c r="I203" s="66" t="s">
        <v>66</v>
      </c>
      <c r="J203" s="66" t="s">
        <v>66</v>
      </c>
      <c r="K203" s="68">
        <v>0</v>
      </c>
      <c r="L203" s="68">
        <v>0</v>
      </c>
      <c r="M203" s="68">
        <v>0</v>
      </c>
      <c r="N203" s="68" t="s">
        <v>67</v>
      </c>
      <c r="O203" s="68">
        <v>0</v>
      </c>
      <c r="P203" s="68" t="s">
        <v>68</v>
      </c>
      <c r="Q203" s="68" t="s">
        <v>68</v>
      </c>
      <c r="R203" s="64"/>
      <c r="S203" s="65"/>
    </row>
    <row r="204" spans="2:19" x14ac:dyDescent="0.25">
      <c r="B204" s="64" t="s">
        <v>1478</v>
      </c>
      <c r="C204" s="65" t="s">
        <v>414</v>
      </c>
      <c r="D204" s="66" t="s">
        <v>65</v>
      </c>
      <c r="E204" s="66" t="s">
        <v>64</v>
      </c>
      <c r="F204" s="67">
        <v>1662198860101</v>
      </c>
      <c r="G204" s="66" t="s">
        <v>64</v>
      </c>
      <c r="H204" s="66" t="s">
        <v>64</v>
      </c>
      <c r="I204" s="66" t="s">
        <v>66</v>
      </c>
      <c r="J204" s="66" t="s">
        <v>65</v>
      </c>
      <c r="K204" s="68">
        <v>0</v>
      </c>
      <c r="L204" s="68">
        <v>0</v>
      </c>
      <c r="M204" s="68">
        <v>0</v>
      </c>
      <c r="N204" s="68" t="s">
        <v>65</v>
      </c>
      <c r="O204" s="68">
        <v>0</v>
      </c>
      <c r="P204" s="68" t="s">
        <v>68</v>
      </c>
      <c r="Q204" s="68" t="s">
        <v>68</v>
      </c>
      <c r="R204" s="64"/>
      <c r="S204" s="65"/>
    </row>
    <row r="205" spans="2:19" x14ac:dyDescent="0.25">
      <c r="B205" s="64" t="s">
        <v>1403</v>
      </c>
      <c r="C205" s="65" t="s">
        <v>173</v>
      </c>
      <c r="D205" s="66" t="s">
        <v>65</v>
      </c>
      <c r="E205" s="66" t="s">
        <v>64</v>
      </c>
      <c r="F205" s="67" t="s">
        <v>1495</v>
      </c>
      <c r="G205" s="66" t="s">
        <v>64</v>
      </c>
      <c r="H205" s="66" t="s">
        <v>65</v>
      </c>
      <c r="I205" s="66" t="s">
        <v>66</v>
      </c>
      <c r="J205" s="66" t="s">
        <v>66</v>
      </c>
      <c r="K205" s="68">
        <v>0</v>
      </c>
      <c r="L205" s="68">
        <v>0</v>
      </c>
      <c r="M205" s="68">
        <v>0</v>
      </c>
      <c r="N205" s="68" t="s">
        <v>67</v>
      </c>
      <c r="O205" s="68">
        <v>0</v>
      </c>
      <c r="P205" s="68" t="s">
        <v>68</v>
      </c>
      <c r="Q205" s="68" t="s">
        <v>68</v>
      </c>
      <c r="R205" s="64"/>
      <c r="S205" s="65"/>
    </row>
    <row r="206" spans="2:19" x14ac:dyDescent="0.25">
      <c r="B206" s="64" t="s">
        <v>1491</v>
      </c>
      <c r="C206" s="65" t="s">
        <v>1545</v>
      </c>
      <c r="D206" s="66" t="s">
        <v>65</v>
      </c>
      <c r="E206" s="66" t="s">
        <v>64</v>
      </c>
      <c r="F206" s="67">
        <v>1816706820101</v>
      </c>
      <c r="G206" s="66" t="s">
        <v>64</v>
      </c>
      <c r="H206" s="66" t="s">
        <v>64</v>
      </c>
      <c r="I206" s="66" t="s">
        <v>65</v>
      </c>
      <c r="J206" s="66" t="s">
        <v>66</v>
      </c>
      <c r="K206" s="68">
        <v>0</v>
      </c>
      <c r="L206" s="68">
        <v>0</v>
      </c>
      <c r="M206" s="68">
        <v>0</v>
      </c>
      <c r="N206" s="68" t="s">
        <v>67</v>
      </c>
      <c r="O206" s="68">
        <v>0</v>
      </c>
      <c r="P206" s="68" t="s">
        <v>68</v>
      </c>
      <c r="Q206" s="68" t="s">
        <v>68</v>
      </c>
      <c r="R206" s="64"/>
      <c r="S206" s="65"/>
    </row>
    <row r="207" spans="2:19" x14ac:dyDescent="0.25">
      <c r="B207" s="64" t="s">
        <v>472</v>
      </c>
      <c r="C207" s="65" t="s">
        <v>173</v>
      </c>
      <c r="D207" s="66" t="s">
        <v>65</v>
      </c>
      <c r="E207" s="66" t="s">
        <v>64</v>
      </c>
      <c r="F207" s="67">
        <v>1615273531416</v>
      </c>
      <c r="G207" s="66" t="s">
        <v>64</v>
      </c>
      <c r="H207" s="66" t="s">
        <v>64</v>
      </c>
      <c r="I207" s="66" t="s">
        <v>65</v>
      </c>
      <c r="J207" s="66" t="s">
        <v>66</v>
      </c>
      <c r="K207" s="68">
        <v>0</v>
      </c>
      <c r="L207" s="68">
        <v>0</v>
      </c>
      <c r="M207" s="68">
        <v>0</v>
      </c>
      <c r="N207" s="68" t="s">
        <v>67</v>
      </c>
      <c r="O207" s="68">
        <v>0</v>
      </c>
      <c r="P207" s="68" t="s">
        <v>68</v>
      </c>
      <c r="Q207" s="68" t="s">
        <v>68</v>
      </c>
      <c r="R207" s="64"/>
      <c r="S207" s="65"/>
    </row>
    <row r="208" spans="2:19" x14ac:dyDescent="0.25">
      <c r="B208" s="64" t="s">
        <v>189</v>
      </c>
      <c r="C208" s="65" t="s">
        <v>202</v>
      </c>
      <c r="D208" s="66" t="s">
        <v>64</v>
      </c>
      <c r="E208" s="66" t="s">
        <v>65</v>
      </c>
      <c r="F208" s="67" t="s">
        <v>1402</v>
      </c>
      <c r="G208" s="66" t="s">
        <v>65</v>
      </c>
      <c r="H208" s="66" t="s">
        <v>64</v>
      </c>
      <c r="I208" s="66" t="s">
        <v>66</v>
      </c>
      <c r="J208" s="66" t="s">
        <v>66</v>
      </c>
      <c r="K208" s="68">
        <v>0</v>
      </c>
      <c r="L208" s="68">
        <v>0</v>
      </c>
      <c r="M208" s="68">
        <v>0</v>
      </c>
      <c r="N208" s="68" t="s">
        <v>65</v>
      </c>
      <c r="O208" s="68">
        <v>0</v>
      </c>
      <c r="P208" s="68" t="s">
        <v>68</v>
      </c>
      <c r="Q208" s="68" t="s">
        <v>68</v>
      </c>
      <c r="R208" s="64"/>
      <c r="S208" s="65"/>
    </row>
    <row r="209" spans="2:19" x14ac:dyDescent="0.25">
      <c r="B209" s="64" t="s">
        <v>121</v>
      </c>
      <c r="C209" s="65" t="s">
        <v>180</v>
      </c>
      <c r="D209" s="66" t="s">
        <v>64</v>
      </c>
      <c r="E209" s="66" t="s">
        <v>65</v>
      </c>
      <c r="F209" s="67" t="s">
        <v>1402</v>
      </c>
      <c r="G209" s="66" t="s">
        <v>65</v>
      </c>
      <c r="H209" s="66" t="s">
        <v>64</v>
      </c>
      <c r="I209" s="66" t="s">
        <v>66</v>
      </c>
      <c r="J209" s="66" t="s">
        <v>66</v>
      </c>
      <c r="K209" s="68">
        <v>0</v>
      </c>
      <c r="L209" s="68">
        <v>0</v>
      </c>
      <c r="M209" s="68">
        <v>0</v>
      </c>
      <c r="N209" s="68" t="s">
        <v>65</v>
      </c>
      <c r="O209" s="68">
        <v>0</v>
      </c>
      <c r="P209" s="68" t="s">
        <v>68</v>
      </c>
      <c r="Q209" s="68" t="s">
        <v>68</v>
      </c>
      <c r="R209" s="64"/>
      <c r="S209" s="65"/>
    </row>
    <row r="210" spans="2:19" x14ac:dyDescent="0.25">
      <c r="B210" s="64" t="s">
        <v>1416</v>
      </c>
      <c r="C210" s="65" t="s">
        <v>180</v>
      </c>
      <c r="D210" s="66" t="s">
        <v>65</v>
      </c>
      <c r="E210" s="66" t="s">
        <v>64</v>
      </c>
      <c r="F210" s="67" t="s">
        <v>1402</v>
      </c>
      <c r="G210" s="66" t="s">
        <v>65</v>
      </c>
      <c r="H210" s="66" t="s">
        <v>64</v>
      </c>
      <c r="I210" s="66" t="s">
        <v>66</v>
      </c>
      <c r="J210" s="66" t="s">
        <v>66</v>
      </c>
      <c r="K210" s="68">
        <v>0</v>
      </c>
      <c r="L210" s="68">
        <v>0</v>
      </c>
      <c r="M210" s="68">
        <v>0</v>
      </c>
      <c r="N210" s="68" t="s">
        <v>65</v>
      </c>
      <c r="O210" s="68">
        <v>0</v>
      </c>
      <c r="P210" s="68" t="s">
        <v>68</v>
      </c>
      <c r="Q210" s="68" t="s">
        <v>68</v>
      </c>
      <c r="R210" s="64"/>
      <c r="S210" s="65"/>
    </row>
    <row r="211" spans="2:19" x14ac:dyDescent="0.25">
      <c r="B211" s="64" t="s">
        <v>412</v>
      </c>
      <c r="C211" s="65" t="s">
        <v>202</v>
      </c>
      <c r="D211" s="66" t="s">
        <v>65</v>
      </c>
      <c r="E211" s="66" t="s">
        <v>64</v>
      </c>
      <c r="F211" s="67">
        <v>2817591380101</v>
      </c>
      <c r="G211" s="66" t="s">
        <v>64</v>
      </c>
      <c r="H211" s="66" t="s">
        <v>65</v>
      </c>
      <c r="I211" s="66" t="s">
        <v>66</v>
      </c>
      <c r="J211" s="66" t="s">
        <v>66</v>
      </c>
      <c r="K211" s="68">
        <v>0</v>
      </c>
      <c r="L211" s="68">
        <v>0</v>
      </c>
      <c r="M211" s="68">
        <v>0</v>
      </c>
      <c r="N211" s="68" t="s">
        <v>65</v>
      </c>
      <c r="O211" s="68">
        <v>0</v>
      </c>
      <c r="P211" s="68" t="s">
        <v>68</v>
      </c>
      <c r="Q211" s="68" t="s">
        <v>68</v>
      </c>
      <c r="R211" s="64"/>
      <c r="S211" s="65"/>
    </row>
    <row r="212" spans="2:19" x14ac:dyDescent="0.25">
      <c r="B212" s="64" t="s">
        <v>457</v>
      </c>
      <c r="C212" s="65" t="s">
        <v>416</v>
      </c>
      <c r="D212" s="66" t="s">
        <v>65</v>
      </c>
      <c r="E212" s="66" t="s">
        <v>64</v>
      </c>
      <c r="F212" s="67">
        <v>1638752000101</v>
      </c>
      <c r="G212" s="66" t="s">
        <v>64</v>
      </c>
      <c r="H212" s="66" t="s">
        <v>64</v>
      </c>
      <c r="I212" s="66" t="s">
        <v>65</v>
      </c>
      <c r="J212" s="66" t="s">
        <v>66</v>
      </c>
      <c r="K212" s="68">
        <v>0</v>
      </c>
      <c r="L212" s="68">
        <v>0</v>
      </c>
      <c r="M212" s="68">
        <v>0</v>
      </c>
      <c r="N212" s="68" t="s">
        <v>65</v>
      </c>
      <c r="O212" s="68">
        <v>0</v>
      </c>
      <c r="P212" s="68" t="s">
        <v>68</v>
      </c>
      <c r="Q212" s="68" t="s">
        <v>68</v>
      </c>
      <c r="R212" s="64"/>
      <c r="S212" s="65"/>
    </row>
    <row r="213" spans="2:19" x14ac:dyDescent="0.25">
      <c r="B213" s="64" t="s">
        <v>458</v>
      </c>
      <c r="C213" s="65" t="s">
        <v>116</v>
      </c>
      <c r="D213" s="66" t="s">
        <v>65</v>
      </c>
      <c r="E213" s="66" t="s">
        <v>64</v>
      </c>
      <c r="F213" s="67">
        <v>2435182850611</v>
      </c>
      <c r="G213" s="66" t="s">
        <v>64</v>
      </c>
      <c r="H213" s="66" t="s">
        <v>64</v>
      </c>
      <c r="I213" s="66" t="s">
        <v>66</v>
      </c>
      <c r="J213" s="66" t="s">
        <v>65</v>
      </c>
      <c r="K213" s="68">
        <v>0</v>
      </c>
      <c r="L213" s="68">
        <v>0</v>
      </c>
      <c r="M213" s="68">
        <v>0</v>
      </c>
      <c r="N213" s="68" t="s">
        <v>65</v>
      </c>
      <c r="O213" s="68">
        <v>0</v>
      </c>
      <c r="P213" s="68" t="s">
        <v>68</v>
      </c>
      <c r="Q213" s="68" t="s">
        <v>68</v>
      </c>
      <c r="R213" s="64"/>
      <c r="S213" s="65"/>
    </row>
    <row r="214" spans="2:19" x14ac:dyDescent="0.25">
      <c r="B214" s="64" t="s">
        <v>417</v>
      </c>
      <c r="C214" s="65" t="s">
        <v>459</v>
      </c>
      <c r="D214" s="66" t="s">
        <v>65</v>
      </c>
      <c r="E214" s="66" t="s">
        <v>64</v>
      </c>
      <c r="F214" s="67">
        <v>2400379601006</v>
      </c>
      <c r="G214" s="66" t="s">
        <v>64</v>
      </c>
      <c r="H214" s="66" t="s">
        <v>64</v>
      </c>
      <c r="I214" s="66" t="s">
        <v>65</v>
      </c>
      <c r="J214" s="66" t="s">
        <v>66</v>
      </c>
      <c r="K214" s="68">
        <v>0</v>
      </c>
      <c r="L214" s="68">
        <v>0</v>
      </c>
      <c r="M214" s="68">
        <v>0</v>
      </c>
      <c r="N214" s="68" t="s">
        <v>65</v>
      </c>
      <c r="O214" s="68">
        <v>0</v>
      </c>
      <c r="P214" s="68" t="s">
        <v>68</v>
      </c>
      <c r="Q214" s="68" t="s">
        <v>68</v>
      </c>
      <c r="R214" s="64"/>
      <c r="S214" s="65"/>
    </row>
    <row r="215" spans="2:19" x14ac:dyDescent="0.25">
      <c r="B215" s="64" t="s">
        <v>348</v>
      </c>
      <c r="C215" s="65" t="s">
        <v>460</v>
      </c>
      <c r="D215" s="66" t="s">
        <v>64</v>
      </c>
      <c r="E215" s="66" t="s">
        <v>65</v>
      </c>
      <c r="F215" s="67">
        <v>1637806840101</v>
      </c>
      <c r="G215" s="66" t="s">
        <v>64</v>
      </c>
      <c r="H215" s="66" t="s">
        <v>64</v>
      </c>
      <c r="I215" s="66" t="s">
        <v>65</v>
      </c>
      <c r="J215" s="66" t="s">
        <v>66</v>
      </c>
      <c r="K215" s="68">
        <v>0</v>
      </c>
      <c r="L215" s="68">
        <v>0</v>
      </c>
      <c r="M215" s="68">
        <v>0</v>
      </c>
      <c r="N215" s="68" t="s">
        <v>65</v>
      </c>
      <c r="O215" s="68">
        <v>0</v>
      </c>
      <c r="P215" s="68" t="s">
        <v>68</v>
      </c>
      <c r="Q215" s="68" t="s">
        <v>68</v>
      </c>
      <c r="R215" s="64"/>
      <c r="S215" s="65"/>
    </row>
    <row r="216" spans="2:19" x14ac:dyDescent="0.25">
      <c r="B216" s="64" t="s">
        <v>413</v>
      </c>
      <c r="C216" s="65" t="s">
        <v>461</v>
      </c>
      <c r="D216" s="66" t="s">
        <v>65</v>
      </c>
      <c r="E216" s="66" t="s">
        <v>64</v>
      </c>
      <c r="F216" s="67">
        <v>2508357540101</v>
      </c>
      <c r="G216" s="66" t="s">
        <v>64</v>
      </c>
      <c r="H216" s="66" t="s">
        <v>64</v>
      </c>
      <c r="I216" s="66" t="s">
        <v>65</v>
      </c>
      <c r="J216" s="66" t="s">
        <v>66</v>
      </c>
      <c r="K216" s="68">
        <v>0</v>
      </c>
      <c r="L216" s="68">
        <v>0</v>
      </c>
      <c r="M216" s="68">
        <v>0</v>
      </c>
      <c r="N216" s="68" t="s">
        <v>65</v>
      </c>
      <c r="O216" s="68">
        <v>0</v>
      </c>
      <c r="P216" s="68" t="s">
        <v>68</v>
      </c>
      <c r="Q216" s="68" t="s">
        <v>68</v>
      </c>
      <c r="R216" s="64"/>
      <c r="S216" s="65"/>
    </row>
    <row r="217" spans="2:19" x14ac:dyDescent="0.25">
      <c r="B217" s="64" t="s">
        <v>154</v>
      </c>
      <c r="C217" s="65" t="s">
        <v>1546</v>
      </c>
      <c r="D217" s="66" t="s">
        <v>64</v>
      </c>
      <c r="E217" s="66" t="s">
        <v>65</v>
      </c>
      <c r="F217" s="67" t="s">
        <v>1547</v>
      </c>
      <c r="G217" s="66" t="s">
        <v>65</v>
      </c>
      <c r="H217" s="66" t="s">
        <v>64</v>
      </c>
      <c r="I217" s="66" t="s">
        <v>66</v>
      </c>
      <c r="J217" s="66" t="s">
        <v>66</v>
      </c>
      <c r="K217" s="68">
        <v>0</v>
      </c>
      <c r="L217" s="68">
        <v>0</v>
      </c>
      <c r="M217" s="68">
        <v>0</v>
      </c>
      <c r="N217" s="68">
        <v>0</v>
      </c>
      <c r="O217" s="68">
        <v>0</v>
      </c>
      <c r="P217" s="68" t="s">
        <v>68</v>
      </c>
      <c r="Q217" s="68" t="s">
        <v>68</v>
      </c>
      <c r="R217" s="64"/>
      <c r="S217" s="65"/>
    </row>
    <row r="218" spans="2:19" x14ac:dyDescent="0.25">
      <c r="B218" s="64" t="s">
        <v>1548</v>
      </c>
      <c r="C218" s="65" t="s">
        <v>1546</v>
      </c>
      <c r="D218" s="66" t="s">
        <v>65</v>
      </c>
      <c r="E218" s="66" t="s">
        <v>64</v>
      </c>
      <c r="F218" s="67" t="s">
        <v>1547</v>
      </c>
      <c r="G218" s="66" t="s">
        <v>65</v>
      </c>
      <c r="H218" s="66" t="s">
        <v>64</v>
      </c>
      <c r="I218" s="66" t="s">
        <v>66</v>
      </c>
      <c r="J218" s="66" t="s">
        <v>66</v>
      </c>
      <c r="K218" s="68">
        <v>0</v>
      </c>
      <c r="L218" s="68">
        <v>0</v>
      </c>
      <c r="M218" s="68">
        <v>0</v>
      </c>
      <c r="N218" s="68">
        <v>0</v>
      </c>
      <c r="O218" s="68">
        <v>0</v>
      </c>
      <c r="P218" s="68" t="s">
        <v>68</v>
      </c>
      <c r="Q218" s="68" t="s">
        <v>68</v>
      </c>
      <c r="R218" s="64"/>
      <c r="S218" s="65"/>
    </row>
    <row r="219" spans="2:19" x14ac:dyDescent="0.25">
      <c r="B219" s="64" t="s">
        <v>1549</v>
      </c>
      <c r="C219" s="65" t="s">
        <v>1546</v>
      </c>
      <c r="D219" s="66" t="s">
        <v>65</v>
      </c>
      <c r="E219" s="66" t="s">
        <v>64</v>
      </c>
      <c r="F219" s="67" t="s">
        <v>1402</v>
      </c>
      <c r="G219" s="66" t="s">
        <v>65</v>
      </c>
      <c r="H219" s="66" t="s">
        <v>64</v>
      </c>
      <c r="I219" s="66" t="s">
        <v>66</v>
      </c>
      <c r="J219" s="66" t="s">
        <v>66</v>
      </c>
      <c r="K219" s="68">
        <v>0</v>
      </c>
      <c r="L219" s="68">
        <v>0</v>
      </c>
      <c r="M219" s="68">
        <v>0</v>
      </c>
      <c r="N219" s="68" t="s">
        <v>65</v>
      </c>
      <c r="O219" s="68">
        <v>0</v>
      </c>
      <c r="P219" s="68" t="s">
        <v>68</v>
      </c>
      <c r="Q219" s="68" t="s">
        <v>68</v>
      </c>
      <c r="R219" s="64"/>
      <c r="S219" s="65"/>
    </row>
    <row r="220" spans="2:19" x14ac:dyDescent="0.25">
      <c r="B220" s="64" t="s">
        <v>462</v>
      </c>
      <c r="C220" s="65" t="s">
        <v>463</v>
      </c>
      <c r="D220" s="66" t="s">
        <v>64</v>
      </c>
      <c r="E220" s="66" t="s">
        <v>65</v>
      </c>
      <c r="F220" s="67">
        <v>1998087751803</v>
      </c>
      <c r="G220" s="66" t="s">
        <v>64</v>
      </c>
      <c r="H220" s="66" t="s">
        <v>64</v>
      </c>
      <c r="I220" s="66" t="s">
        <v>65</v>
      </c>
      <c r="J220" s="66" t="s">
        <v>66</v>
      </c>
      <c r="K220" s="68">
        <v>0</v>
      </c>
      <c r="L220" s="68">
        <v>0</v>
      </c>
      <c r="M220" s="68">
        <v>0</v>
      </c>
      <c r="N220" s="68" t="s">
        <v>65</v>
      </c>
      <c r="O220" s="68">
        <v>0</v>
      </c>
      <c r="P220" s="68" t="s">
        <v>68</v>
      </c>
      <c r="Q220" s="68" t="s">
        <v>68</v>
      </c>
      <c r="R220" s="64"/>
      <c r="S220" s="65"/>
    </row>
    <row r="221" spans="2:19" x14ac:dyDescent="0.25">
      <c r="B221" s="64" t="s">
        <v>476</v>
      </c>
      <c r="C221" s="65" t="s">
        <v>1550</v>
      </c>
      <c r="D221" s="66" t="s">
        <v>64</v>
      </c>
      <c r="E221" s="66" t="s">
        <v>65</v>
      </c>
      <c r="F221" s="67" t="s">
        <v>1551</v>
      </c>
      <c r="G221" s="66" t="s">
        <v>64</v>
      </c>
      <c r="H221" s="66" t="s">
        <v>65</v>
      </c>
      <c r="I221" s="66" t="s">
        <v>66</v>
      </c>
      <c r="J221" s="66" t="s">
        <v>66</v>
      </c>
      <c r="K221" s="68">
        <v>0</v>
      </c>
      <c r="L221" s="68">
        <v>0</v>
      </c>
      <c r="M221" s="68">
        <v>0</v>
      </c>
      <c r="N221" s="68" t="s">
        <v>65</v>
      </c>
      <c r="O221" s="68">
        <v>0</v>
      </c>
      <c r="P221" s="68" t="s">
        <v>68</v>
      </c>
      <c r="Q221" s="68" t="s">
        <v>68</v>
      </c>
      <c r="R221" s="64"/>
      <c r="S221" s="65"/>
    </row>
    <row r="222" spans="2:19" x14ac:dyDescent="0.25">
      <c r="B222" s="64" t="s">
        <v>1552</v>
      </c>
      <c r="C222" s="65" t="s">
        <v>1553</v>
      </c>
      <c r="D222" s="66" t="s">
        <v>65</v>
      </c>
      <c r="E222" s="66" t="s">
        <v>64</v>
      </c>
      <c r="F222" s="67" t="s">
        <v>1554</v>
      </c>
      <c r="G222" s="66" t="s">
        <v>64</v>
      </c>
      <c r="H222" s="66" t="s">
        <v>65</v>
      </c>
      <c r="I222" s="66" t="s">
        <v>66</v>
      </c>
      <c r="J222" s="66" t="s">
        <v>66</v>
      </c>
      <c r="K222" s="68">
        <v>0</v>
      </c>
      <c r="L222" s="68">
        <v>0</v>
      </c>
      <c r="M222" s="68">
        <v>0</v>
      </c>
      <c r="N222" s="68" t="s">
        <v>65</v>
      </c>
      <c r="O222" s="68">
        <v>0</v>
      </c>
      <c r="P222" s="68" t="s">
        <v>68</v>
      </c>
      <c r="Q222" s="68" t="s">
        <v>68</v>
      </c>
      <c r="R222" s="64"/>
      <c r="S222" s="65"/>
    </row>
    <row r="223" spans="2:19" x14ac:dyDescent="0.25">
      <c r="B223" s="64" t="s">
        <v>464</v>
      </c>
      <c r="C223" s="65" t="s">
        <v>465</v>
      </c>
      <c r="D223" s="66" t="s">
        <v>64</v>
      </c>
      <c r="E223" s="66" t="s">
        <v>65</v>
      </c>
      <c r="F223" s="67">
        <v>1603554511904</v>
      </c>
      <c r="G223" s="66" t="s">
        <v>64</v>
      </c>
      <c r="H223" s="66" t="s">
        <v>64</v>
      </c>
      <c r="I223" s="66" t="s">
        <v>65</v>
      </c>
      <c r="J223" s="66" t="s">
        <v>66</v>
      </c>
      <c r="K223" s="68">
        <v>0</v>
      </c>
      <c r="L223" s="68">
        <v>0</v>
      </c>
      <c r="M223" s="68">
        <v>0</v>
      </c>
      <c r="N223" s="68" t="s">
        <v>65</v>
      </c>
      <c r="O223" s="68">
        <v>0</v>
      </c>
      <c r="P223" s="68" t="s">
        <v>68</v>
      </c>
      <c r="Q223" s="68" t="s">
        <v>68</v>
      </c>
      <c r="R223" s="64"/>
      <c r="S223" s="65"/>
    </row>
    <row r="224" spans="2:19" x14ac:dyDescent="0.25">
      <c r="B224" s="64" t="s">
        <v>466</v>
      </c>
      <c r="C224" s="65" t="s">
        <v>467</v>
      </c>
      <c r="D224" s="66" t="s">
        <v>64</v>
      </c>
      <c r="E224" s="66" t="s">
        <v>65</v>
      </c>
      <c r="F224" s="67">
        <v>2375539020101</v>
      </c>
      <c r="G224" s="66" t="s">
        <v>64</v>
      </c>
      <c r="H224" s="66" t="s">
        <v>64</v>
      </c>
      <c r="I224" s="66" t="s">
        <v>65</v>
      </c>
      <c r="J224" s="66" t="s">
        <v>66</v>
      </c>
      <c r="K224" s="68">
        <v>0</v>
      </c>
      <c r="L224" s="68">
        <v>0</v>
      </c>
      <c r="M224" s="68">
        <v>0</v>
      </c>
      <c r="N224" s="68" t="s">
        <v>65</v>
      </c>
      <c r="O224" s="68">
        <v>0</v>
      </c>
      <c r="P224" s="68" t="s">
        <v>68</v>
      </c>
      <c r="Q224" s="68" t="s">
        <v>68</v>
      </c>
      <c r="R224" s="64"/>
      <c r="S224" s="65"/>
    </row>
    <row r="225" spans="2:19" x14ac:dyDescent="0.25">
      <c r="B225" s="64" t="s">
        <v>189</v>
      </c>
      <c r="C225" s="65" t="s">
        <v>468</v>
      </c>
      <c r="D225" s="66" t="s">
        <v>64</v>
      </c>
      <c r="E225" s="66" t="s">
        <v>65</v>
      </c>
      <c r="F225" s="67">
        <v>2314383460101</v>
      </c>
      <c r="G225" s="66" t="s">
        <v>64</v>
      </c>
      <c r="H225" s="66" t="s">
        <v>64</v>
      </c>
      <c r="I225" s="66" t="s">
        <v>65</v>
      </c>
      <c r="J225" s="66" t="s">
        <v>66</v>
      </c>
      <c r="K225" s="68">
        <v>0</v>
      </c>
      <c r="L225" s="68">
        <v>0</v>
      </c>
      <c r="M225" s="68">
        <v>0</v>
      </c>
      <c r="N225" s="68" t="s">
        <v>65</v>
      </c>
      <c r="O225" s="68">
        <v>0</v>
      </c>
      <c r="P225" s="68" t="s">
        <v>68</v>
      </c>
      <c r="Q225" s="68" t="s">
        <v>68</v>
      </c>
      <c r="R225" s="64"/>
      <c r="S225" s="65"/>
    </row>
    <row r="226" spans="2:19" x14ac:dyDescent="0.25">
      <c r="B226" s="64" t="s">
        <v>1555</v>
      </c>
      <c r="C226" s="65" t="s">
        <v>468</v>
      </c>
      <c r="D226" s="66" t="s">
        <v>64</v>
      </c>
      <c r="E226" s="66" t="s">
        <v>65</v>
      </c>
      <c r="F226" s="67" t="s">
        <v>1556</v>
      </c>
      <c r="G226" s="66" t="s">
        <v>65</v>
      </c>
      <c r="H226" s="66" t="s">
        <v>64</v>
      </c>
      <c r="I226" s="66" t="s">
        <v>66</v>
      </c>
      <c r="J226" s="66" t="s">
        <v>66</v>
      </c>
      <c r="K226" s="68">
        <v>0</v>
      </c>
      <c r="L226" s="68">
        <v>0</v>
      </c>
      <c r="M226" s="68">
        <v>0</v>
      </c>
      <c r="N226" s="68" t="s">
        <v>65</v>
      </c>
      <c r="O226" s="68">
        <v>0</v>
      </c>
      <c r="P226" s="68" t="s">
        <v>68</v>
      </c>
      <c r="Q226" s="68" t="s">
        <v>68</v>
      </c>
      <c r="R226" s="64"/>
      <c r="S226" s="65"/>
    </row>
    <row r="227" spans="2:19" x14ac:dyDescent="0.25">
      <c r="B227" s="64" t="s">
        <v>1557</v>
      </c>
      <c r="C227" s="65" t="s">
        <v>1558</v>
      </c>
      <c r="D227" s="66" t="s">
        <v>64</v>
      </c>
      <c r="E227" s="66" t="s">
        <v>65</v>
      </c>
      <c r="F227" s="67" t="s">
        <v>1402</v>
      </c>
      <c r="G227" s="66" t="s">
        <v>65</v>
      </c>
      <c r="H227" s="66" t="s">
        <v>64</v>
      </c>
      <c r="I227" s="66" t="s">
        <v>66</v>
      </c>
      <c r="J227" s="66" t="s">
        <v>66</v>
      </c>
      <c r="K227" s="68">
        <v>0</v>
      </c>
      <c r="L227" s="68">
        <v>0</v>
      </c>
      <c r="M227" s="68">
        <v>0</v>
      </c>
      <c r="N227" s="68" t="s">
        <v>65</v>
      </c>
      <c r="O227" s="68">
        <v>0</v>
      </c>
      <c r="P227" s="68" t="s">
        <v>68</v>
      </c>
      <c r="Q227" s="68" t="s">
        <v>68</v>
      </c>
      <c r="R227" s="64"/>
      <c r="S227" s="65"/>
    </row>
    <row r="228" spans="2:19" x14ac:dyDescent="0.25">
      <c r="B228" s="64" t="s">
        <v>469</v>
      </c>
      <c r="C228" s="65" t="s">
        <v>389</v>
      </c>
      <c r="D228" s="66" t="s">
        <v>65</v>
      </c>
      <c r="E228" s="66" t="s">
        <v>64</v>
      </c>
      <c r="F228" s="67">
        <v>2256066230101</v>
      </c>
      <c r="G228" s="66" t="s">
        <v>64</v>
      </c>
      <c r="H228" s="66" t="s">
        <v>65</v>
      </c>
      <c r="I228" s="66" t="s">
        <v>66</v>
      </c>
      <c r="J228" s="66" t="s">
        <v>66</v>
      </c>
      <c r="K228" s="68">
        <v>0</v>
      </c>
      <c r="L228" s="68">
        <v>0</v>
      </c>
      <c r="M228" s="68">
        <v>0</v>
      </c>
      <c r="N228" s="68" t="s">
        <v>65</v>
      </c>
      <c r="O228" s="68">
        <v>0</v>
      </c>
      <c r="P228" s="68" t="s">
        <v>68</v>
      </c>
      <c r="Q228" s="68" t="s">
        <v>68</v>
      </c>
      <c r="R228" s="64"/>
      <c r="S228" s="65"/>
    </row>
    <row r="229" spans="2:19" x14ac:dyDescent="0.25">
      <c r="B229" s="64" t="s">
        <v>470</v>
      </c>
      <c r="C229" s="65" t="s">
        <v>471</v>
      </c>
      <c r="D229" s="66" t="s">
        <v>65</v>
      </c>
      <c r="E229" s="66" t="s">
        <v>64</v>
      </c>
      <c r="F229" s="67">
        <v>1853011850101</v>
      </c>
      <c r="G229" s="66" t="s">
        <v>64</v>
      </c>
      <c r="H229" s="66" t="s">
        <v>64</v>
      </c>
      <c r="I229" s="66" t="s">
        <v>65</v>
      </c>
      <c r="J229" s="66" t="s">
        <v>66</v>
      </c>
      <c r="K229" s="68">
        <v>0</v>
      </c>
      <c r="L229" s="68">
        <v>0</v>
      </c>
      <c r="M229" s="68">
        <v>0</v>
      </c>
      <c r="N229" s="68" t="s">
        <v>65</v>
      </c>
      <c r="O229" s="68">
        <v>0</v>
      </c>
      <c r="P229" s="68" t="s">
        <v>68</v>
      </c>
      <c r="Q229" s="68" t="s">
        <v>68</v>
      </c>
      <c r="R229" s="64"/>
      <c r="S229" s="65"/>
    </row>
    <row r="230" spans="2:19" x14ac:dyDescent="0.25">
      <c r="B230" s="64" t="s">
        <v>472</v>
      </c>
      <c r="C230" s="65" t="s">
        <v>473</v>
      </c>
      <c r="D230" s="66" t="s">
        <v>65</v>
      </c>
      <c r="E230" s="66" t="s">
        <v>64</v>
      </c>
      <c r="F230" s="67">
        <v>1642926080106</v>
      </c>
      <c r="G230" s="66" t="s">
        <v>64</v>
      </c>
      <c r="H230" s="66" t="s">
        <v>64</v>
      </c>
      <c r="I230" s="66" t="s">
        <v>65</v>
      </c>
      <c r="J230" s="66" t="s">
        <v>66</v>
      </c>
      <c r="K230" s="68">
        <v>0</v>
      </c>
      <c r="L230" s="68">
        <v>0</v>
      </c>
      <c r="M230" s="68">
        <v>0</v>
      </c>
      <c r="N230" s="68" t="s">
        <v>67</v>
      </c>
      <c r="O230" s="68">
        <v>0</v>
      </c>
      <c r="P230" s="68" t="s">
        <v>68</v>
      </c>
      <c r="Q230" s="68" t="s">
        <v>68</v>
      </c>
      <c r="R230" s="64"/>
      <c r="S230" s="65"/>
    </row>
    <row r="231" spans="2:19" x14ac:dyDescent="0.25">
      <c r="B231" s="64" t="s">
        <v>427</v>
      </c>
      <c r="C231" s="65" t="s">
        <v>1559</v>
      </c>
      <c r="D231" s="66" t="s">
        <v>64</v>
      </c>
      <c r="E231" s="66" t="s">
        <v>65</v>
      </c>
      <c r="F231" s="67">
        <v>2185059060101</v>
      </c>
      <c r="G231" s="66" t="s">
        <v>64</v>
      </c>
      <c r="H231" s="66" t="s">
        <v>64</v>
      </c>
      <c r="I231" s="66" t="s">
        <v>65</v>
      </c>
      <c r="J231" s="66" t="s">
        <v>66</v>
      </c>
      <c r="K231" s="68">
        <v>0</v>
      </c>
      <c r="L231" s="68">
        <v>0</v>
      </c>
      <c r="M231" s="68">
        <v>0</v>
      </c>
      <c r="N231" s="68" t="s">
        <v>65</v>
      </c>
      <c r="O231" s="68">
        <v>0</v>
      </c>
      <c r="P231" s="68" t="s">
        <v>68</v>
      </c>
      <c r="Q231" s="68" t="s">
        <v>68</v>
      </c>
      <c r="R231" s="64"/>
      <c r="S231" s="65"/>
    </row>
    <row r="232" spans="2:19" x14ac:dyDescent="0.25">
      <c r="B232" s="64" t="s">
        <v>1560</v>
      </c>
      <c r="C232" s="65" t="s">
        <v>202</v>
      </c>
      <c r="D232" s="66" t="s">
        <v>64</v>
      </c>
      <c r="E232" s="66" t="s">
        <v>65</v>
      </c>
      <c r="F232" s="67">
        <v>1587538360101</v>
      </c>
      <c r="G232" s="66" t="s">
        <v>64</v>
      </c>
      <c r="H232" s="66" t="s">
        <v>64</v>
      </c>
      <c r="I232" s="66" t="s">
        <v>65</v>
      </c>
      <c r="J232" s="66" t="s">
        <v>66</v>
      </c>
      <c r="K232" s="68">
        <v>0</v>
      </c>
      <c r="L232" s="68">
        <v>0</v>
      </c>
      <c r="M232" s="68">
        <v>0</v>
      </c>
      <c r="N232" s="68" t="s">
        <v>65</v>
      </c>
      <c r="O232" s="68">
        <v>0</v>
      </c>
      <c r="P232" s="68" t="s">
        <v>68</v>
      </c>
      <c r="Q232" s="68" t="s">
        <v>68</v>
      </c>
      <c r="R232" s="64"/>
      <c r="S232" s="65"/>
    </row>
    <row r="233" spans="2:19" x14ac:dyDescent="0.25">
      <c r="B233" s="64" t="s">
        <v>1561</v>
      </c>
      <c r="C233" s="65" t="s">
        <v>1562</v>
      </c>
      <c r="D233" s="66" t="s">
        <v>65</v>
      </c>
      <c r="E233" s="66" t="s">
        <v>64</v>
      </c>
      <c r="F233" s="67">
        <v>2692612220101</v>
      </c>
      <c r="G233" s="66" t="s">
        <v>64</v>
      </c>
      <c r="H233" s="66" t="s">
        <v>64</v>
      </c>
      <c r="I233" s="66" t="s">
        <v>65</v>
      </c>
      <c r="J233" s="66" t="s">
        <v>66</v>
      </c>
      <c r="K233" s="68">
        <v>0</v>
      </c>
      <c r="L233" s="68">
        <v>0</v>
      </c>
      <c r="M233" s="68">
        <v>0</v>
      </c>
      <c r="N233" s="68" t="s">
        <v>65</v>
      </c>
      <c r="O233" s="68">
        <v>0</v>
      </c>
      <c r="P233" s="68" t="s">
        <v>68</v>
      </c>
      <c r="Q233" s="68" t="s">
        <v>68</v>
      </c>
      <c r="R233" s="64"/>
      <c r="S233" s="65"/>
    </row>
    <row r="234" spans="2:19" x14ac:dyDescent="0.25">
      <c r="B234" s="64" t="s">
        <v>125</v>
      </c>
      <c r="C234" s="65" t="s">
        <v>1563</v>
      </c>
      <c r="D234" s="66" t="s">
        <v>64</v>
      </c>
      <c r="E234" s="66" t="s">
        <v>65</v>
      </c>
      <c r="F234" s="67">
        <v>2316675150116</v>
      </c>
      <c r="G234" s="66" t="s">
        <v>64</v>
      </c>
      <c r="H234" s="66" t="s">
        <v>64</v>
      </c>
      <c r="I234" s="66" t="s">
        <v>65</v>
      </c>
      <c r="J234" s="66" t="s">
        <v>66</v>
      </c>
      <c r="K234" s="68">
        <v>0</v>
      </c>
      <c r="L234" s="68">
        <v>0</v>
      </c>
      <c r="M234" s="68">
        <v>0</v>
      </c>
      <c r="N234" s="68" t="s">
        <v>65</v>
      </c>
      <c r="O234" s="68">
        <v>0</v>
      </c>
      <c r="P234" s="68" t="s">
        <v>68</v>
      </c>
      <c r="Q234" s="68" t="s">
        <v>68</v>
      </c>
      <c r="R234" s="64"/>
      <c r="S234" s="65"/>
    </row>
    <row r="235" spans="2:19" x14ac:dyDescent="0.25">
      <c r="B235" s="64" t="s">
        <v>89</v>
      </c>
      <c r="C235" s="65" t="s">
        <v>1564</v>
      </c>
      <c r="D235" s="66" t="s">
        <v>64</v>
      </c>
      <c r="E235" s="66" t="s">
        <v>65</v>
      </c>
      <c r="F235" s="67">
        <v>2553349580101</v>
      </c>
      <c r="G235" s="66" t="s">
        <v>64</v>
      </c>
      <c r="H235" s="66" t="s">
        <v>65</v>
      </c>
      <c r="I235" s="66" t="s">
        <v>66</v>
      </c>
      <c r="J235" s="66" t="s">
        <v>66</v>
      </c>
      <c r="K235" s="68">
        <v>0</v>
      </c>
      <c r="L235" s="68">
        <v>0</v>
      </c>
      <c r="M235" s="68">
        <v>0</v>
      </c>
      <c r="N235" s="68" t="s">
        <v>65</v>
      </c>
      <c r="O235" s="68">
        <v>0</v>
      </c>
      <c r="P235" s="68" t="s">
        <v>68</v>
      </c>
      <c r="Q235" s="68" t="s">
        <v>68</v>
      </c>
      <c r="R235" s="64"/>
      <c r="S235" s="65"/>
    </row>
    <row r="236" spans="2:19" x14ac:dyDescent="0.25">
      <c r="B236" s="64" t="s">
        <v>179</v>
      </c>
      <c r="C236" s="65" t="s">
        <v>217</v>
      </c>
      <c r="D236" s="66" t="s">
        <v>64</v>
      </c>
      <c r="E236" s="66" t="s">
        <v>65</v>
      </c>
      <c r="F236" s="67" t="s">
        <v>1565</v>
      </c>
      <c r="G236" s="66" t="s">
        <v>65</v>
      </c>
      <c r="H236" s="66" t="s">
        <v>64</v>
      </c>
      <c r="I236" s="66" t="s">
        <v>66</v>
      </c>
      <c r="J236" s="66" t="s">
        <v>66</v>
      </c>
      <c r="K236" s="68">
        <v>0</v>
      </c>
      <c r="L236" s="68">
        <v>0</v>
      </c>
      <c r="M236" s="68">
        <v>0</v>
      </c>
      <c r="N236" s="68" t="s">
        <v>65</v>
      </c>
      <c r="O236" s="68">
        <v>0</v>
      </c>
      <c r="P236" s="68" t="s">
        <v>68</v>
      </c>
      <c r="Q236" s="68" t="s">
        <v>68</v>
      </c>
      <c r="R236" s="64"/>
      <c r="S236" s="65"/>
    </row>
    <row r="237" spans="2:19" x14ac:dyDescent="0.25">
      <c r="B237" s="64" t="s">
        <v>1566</v>
      </c>
      <c r="C237" s="65" t="s">
        <v>101</v>
      </c>
      <c r="D237" s="66" t="s">
        <v>65</v>
      </c>
      <c r="E237" s="66" t="s">
        <v>64</v>
      </c>
      <c r="F237" s="67">
        <v>1961378881802</v>
      </c>
      <c r="G237" s="66" t="s">
        <v>64</v>
      </c>
      <c r="H237" s="66" t="s">
        <v>64</v>
      </c>
      <c r="I237" s="66" t="s">
        <v>65</v>
      </c>
      <c r="J237" s="66" t="s">
        <v>66</v>
      </c>
      <c r="K237" s="68">
        <v>0</v>
      </c>
      <c r="L237" s="68">
        <v>0</v>
      </c>
      <c r="M237" s="68" t="s">
        <v>65</v>
      </c>
      <c r="N237" s="68">
        <v>0</v>
      </c>
      <c r="O237" s="68">
        <v>0</v>
      </c>
      <c r="P237" s="68" t="s">
        <v>68</v>
      </c>
      <c r="Q237" s="68" t="s">
        <v>68</v>
      </c>
      <c r="R237" s="64"/>
      <c r="S237" s="65"/>
    </row>
    <row r="238" spans="2:19" x14ac:dyDescent="0.25">
      <c r="B238" s="64" t="s">
        <v>1567</v>
      </c>
      <c r="C238" s="65" t="s">
        <v>1568</v>
      </c>
      <c r="D238" s="66" t="s">
        <v>64</v>
      </c>
      <c r="E238" s="66" t="s">
        <v>65</v>
      </c>
      <c r="F238" s="67" t="s">
        <v>1569</v>
      </c>
      <c r="G238" s="66" t="s">
        <v>65</v>
      </c>
      <c r="H238" s="66" t="s">
        <v>64</v>
      </c>
      <c r="I238" s="66" t="s">
        <v>66</v>
      </c>
      <c r="J238" s="66" t="s">
        <v>66</v>
      </c>
      <c r="K238" s="68">
        <v>0</v>
      </c>
      <c r="L238" s="68">
        <v>0</v>
      </c>
      <c r="M238" s="68">
        <v>0</v>
      </c>
      <c r="N238" s="68" t="s">
        <v>65</v>
      </c>
      <c r="O238" s="68">
        <v>0</v>
      </c>
      <c r="P238" s="68" t="s">
        <v>68</v>
      </c>
      <c r="Q238" s="68" t="s">
        <v>68</v>
      </c>
      <c r="R238" s="64"/>
      <c r="S238" s="65"/>
    </row>
    <row r="239" spans="2:19" x14ac:dyDescent="0.25">
      <c r="B239" s="64" t="s">
        <v>1570</v>
      </c>
      <c r="C239" s="65" t="s">
        <v>1571</v>
      </c>
      <c r="D239" s="66" t="s">
        <v>65</v>
      </c>
      <c r="E239" s="66" t="s">
        <v>64</v>
      </c>
      <c r="F239" s="67" t="s">
        <v>1402</v>
      </c>
      <c r="G239" s="66" t="s">
        <v>64</v>
      </c>
      <c r="H239" s="66" t="s">
        <v>65</v>
      </c>
      <c r="I239" s="66" t="s">
        <v>66</v>
      </c>
      <c r="J239" s="66" t="s">
        <v>66</v>
      </c>
      <c r="K239" s="68">
        <v>0</v>
      </c>
      <c r="L239" s="68">
        <v>0</v>
      </c>
      <c r="M239" s="68">
        <v>0</v>
      </c>
      <c r="N239" s="68" t="s">
        <v>65</v>
      </c>
      <c r="O239" s="68">
        <v>0</v>
      </c>
      <c r="P239" s="68" t="s">
        <v>68</v>
      </c>
      <c r="Q239" s="68" t="s">
        <v>68</v>
      </c>
      <c r="R239" s="64"/>
      <c r="S239" s="65"/>
    </row>
    <row r="240" spans="2:19" x14ac:dyDescent="0.25">
      <c r="B240" s="64" t="s">
        <v>369</v>
      </c>
      <c r="C240" s="65" t="s">
        <v>1571</v>
      </c>
      <c r="D240" s="66" t="s">
        <v>64</v>
      </c>
      <c r="E240" s="66" t="s">
        <v>65</v>
      </c>
      <c r="F240" s="67" t="s">
        <v>1569</v>
      </c>
      <c r="G240" s="66" t="s">
        <v>65</v>
      </c>
      <c r="H240" s="66" t="s">
        <v>64</v>
      </c>
      <c r="I240" s="66" t="s">
        <v>66</v>
      </c>
      <c r="J240" s="66" t="s">
        <v>66</v>
      </c>
      <c r="K240" s="68">
        <v>0</v>
      </c>
      <c r="L240" s="68">
        <v>0</v>
      </c>
      <c r="M240" s="68">
        <v>0</v>
      </c>
      <c r="N240" s="68" t="s">
        <v>65</v>
      </c>
      <c r="O240" s="68">
        <v>0</v>
      </c>
      <c r="P240" s="68" t="s">
        <v>68</v>
      </c>
      <c r="Q240" s="68" t="s">
        <v>68</v>
      </c>
      <c r="R240" s="64"/>
      <c r="S240" s="65"/>
    </row>
    <row r="241" spans="2:19" x14ac:dyDescent="0.25">
      <c r="B241" s="64" t="s">
        <v>359</v>
      </c>
      <c r="C241" s="65" t="s">
        <v>1572</v>
      </c>
      <c r="D241" s="66" t="s">
        <v>64</v>
      </c>
      <c r="E241" s="66" t="s">
        <v>65</v>
      </c>
      <c r="F241" s="67" t="s">
        <v>1569</v>
      </c>
      <c r="G241" s="66" t="s">
        <v>65</v>
      </c>
      <c r="H241" s="66" t="s">
        <v>64</v>
      </c>
      <c r="I241" s="66" t="s">
        <v>66</v>
      </c>
      <c r="J241" s="66" t="s">
        <v>66</v>
      </c>
      <c r="K241" s="68">
        <v>0</v>
      </c>
      <c r="L241" s="68">
        <v>0</v>
      </c>
      <c r="M241" s="68">
        <v>0</v>
      </c>
      <c r="N241" s="68" t="s">
        <v>65</v>
      </c>
      <c r="O241" s="68">
        <v>0</v>
      </c>
      <c r="P241" s="68" t="s">
        <v>68</v>
      </c>
      <c r="Q241" s="68" t="s">
        <v>68</v>
      </c>
      <c r="R241" s="64"/>
      <c r="S241" s="65"/>
    </row>
    <row r="242" spans="2:19" x14ac:dyDescent="0.25">
      <c r="B242" s="64" t="s">
        <v>1561</v>
      </c>
      <c r="C242" s="65" t="s">
        <v>490</v>
      </c>
      <c r="D242" s="66" t="s">
        <v>65</v>
      </c>
      <c r="E242" s="66" t="s">
        <v>64</v>
      </c>
      <c r="F242" s="67">
        <v>1958864290101</v>
      </c>
      <c r="G242" s="66" t="s">
        <v>64</v>
      </c>
      <c r="H242" s="66" t="s">
        <v>64</v>
      </c>
      <c r="I242" s="66" t="s">
        <v>65</v>
      </c>
      <c r="J242" s="66" t="s">
        <v>66</v>
      </c>
      <c r="K242" s="68">
        <v>0</v>
      </c>
      <c r="L242" s="68">
        <v>0</v>
      </c>
      <c r="M242" s="68">
        <v>0</v>
      </c>
      <c r="N242" s="68" t="s">
        <v>65</v>
      </c>
      <c r="O242" s="68">
        <v>0</v>
      </c>
      <c r="P242" s="68" t="s">
        <v>68</v>
      </c>
      <c r="Q242" s="68" t="s">
        <v>68</v>
      </c>
      <c r="R242" s="64"/>
      <c r="S242" s="65"/>
    </row>
    <row r="243" spans="2:19" x14ac:dyDescent="0.25">
      <c r="B243" s="64" t="s">
        <v>1573</v>
      </c>
      <c r="C243" s="65" t="s">
        <v>1574</v>
      </c>
      <c r="D243" s="66" t="s">
        <v>65</v>
      </c>
      <c r="E243" s="66" t="s">
        <v>64</v>
      </c>
      <c r="F243" s="67">
        <v>2223309222214</v>
      </c>
      <c r="G243" s="66" t="s">
        <v>64</v>
      </c>
      <c r="H243" s="66" t="s">
        <v>64</v>
      </c>
      <c r="I243" s="66" t="s">
        <v>65</v>
      </c>
      <c r="J243" s="66" t="s">
        <v>66</v>
      </c>
      <c r="K243" s="68">
        <v>0</v>
      </c>
      <c r="L243" s="68">
        <v>0</v>
      </c>
      <c r="M243" s="68">
        <v>0</v>
      </c>
      <c r="N243" s="68" t="s">
        <v>65</v>
      </c>
      <c r="O243" s="68">
        <v>0</v>
      </c>
      <c r="P243" s="68" t="s">
        <v>68</v>
      </c>
      <c r="Q243" s="68" t="s">
        <v>68</v>
      </c>
      <c r="R243" s="64"/>
      <c r="S243" s="65"/>
    </row>
    <row r="244" spans="2:19" x14ac:dyDescent="0.25">
      <c r="B244" s="64" t="s">
        <v>481</v>
      </c>
      <c r="C244" s="65" t="s">
        <v>1472</v>
      </c>
      <c r="D244" s="66" t="s">
        <v>65</v>
      </c>
      <c r="E244" s="66" t="s">
        <v>64</v>
      </c>
      <c r="F244" s="67">
        <v>2314251710101</v>
      </c>
      <c r="G244" s="66" t="s">
        <v>64</v>
      </c>
      <c r="H244" s="66" t="s">
        <v>64</v>
      </c>
      <c r="I244" s="66" t="s">
        <v>65</v>
      </c>
      <c r="J244" s="66" t="s">
        <v>66</v>
      </c>
      <c r="K244" s="68">
        <v>0</v>
      </c>
      <c r="L244" s="68">
        <v>0</v>
      </c>
      <c r="M244" s="68">
        <v>0</v>
      </c>
      <c r="N244" s="68" t="s">
        <v>65</v>
      </c>
      <c r="O244" s="68">
        <v>0</v>
      </c>
      <c r="P244" s="68" t="s">
        <v>68</v>
      </c>
      <c r="Q244" s="68" t="s">
        <v>68</v>
      </c>
      <c r="R244" s="64"/>
      <c r="S244" s="65"/>
    </row>
    <row r="245" spans="2:19" x14ac:dyDescent="0.25">
      <c r="B245" s="64" t="s">
        <v>177</v>
      </c>
      <c r="C245" s="65" t="s">
        <v>343</v>
      </c>
      <c r="D245" s="66" t="s">
        <v>64</v>
      </c>
      <c r="E245" s="66" t="s">
        <v>65</v>
      </c>
      <c r="F245" s="67">
        <v>1820760080101</v>
      </c>
      <c r="G245" s="66" t="s">
        <v>64</v>
      </c>
      <c r="H245" s="66" t="s">
        <v>64</v>
      </c>
      <c r="I245" s="66" t="s">
        <v>65</v>
      </c>
      <c r="J245" s="66" t="s">
        <v>66</v>
      </c>
      <c r="K245" s="68">
        <v>0</v>
      </c>
      <c r="L245" s="68">
        <v>0</v>
      </c>
      <c r="M245" s="68">
        <v>0</v>
      </c>
      <c r="N245" s="68" t="s">
        <v>65</v>
      </c>
      <c r="O245" s="68">
        <v>0</v>
      </c>
      <c r="P245" s="68" t="s">
        <v>68</v>
      </c>
      <c r="Q245" s="68" t="s">
        <v>68</v>
      </c>
      <c r="R245" s="64"/>
      <c r="S245" s="65"/>
    </row>
    <row r="246" spans="2:19" x14ac:dyDescent="0.25">
      <c r="B246" s="64" t="s">
        <v>452</v>
      </c>
      <c r="C246" s="65" t="s">
        <v>1575</v>
      </c>
      <c r="D246" s="66" t="s">
        <v>65</v>
      </c>
      <c r="E246" s="66" t="s">
        <v>64</v>
      </c>
      <c r="F246" s="67">
        <v>2085484910101</v>
      </c>
      <c r="G246" s="66" t="s">
        <v>64</v>
      </c>
      <c r="H246" s="66" t="s">
        <v>65</v>
      </c>
      <c r="I246" s="66" t="s">
        <v>66</v>
      </c>
      <c r="J246" s="66" t="s">
        <v>66</v>
      </c>
      <c r="K246" s="68">
        <v>0</v>
      </c>
      <c r="L246" s="68">
        <v>0</v>
      </c>
      <c r="M246" s="68">
        <v>0</v>
      </c>
      <c r="N246" s="68" t="s">
        <v>65</v>
      </c>
      <c r="O246" s="68">
        <v>0</v>
      </c>
      <c r="P246" s="68" t="s">
        <v>68</v>
      </c>
      <c r="Q246" s="68" t="s">
        <v>68</v>
      </c>
      <c r="R246" s="64"/>
      <c r="S246" s="65"/>
    </row>
    <row r="247" spans="2:19" x14ac:dyDescent="0.25">
      <c r="B247" s="64" t="s">
        <v>1570</v>
      </c>
      <c r="C247" s="65" t="s">
        <v>1571</v>
      </c>
      <c r="D247" s="66" t="s">
        <v>65</v>
      </c>
      <c r="E247" s="66" t="s">
        <v>64</v>
      </c>
      <c r="F247" s="67" t="s">
        <v>1402</v>
      </c>
      <c r="G247" s="66" t="s">
        <v>65</v>
      </c>
      <c r="H247" s="66" t="s">
        <v>64</v>
      </c>
      <c r="I247" s="66" t="s">
        <v>66</v>
      </c>
      <c r="J247" s="66" t="s">
        <v>66</v>
      </c>
      <c r="K247" s="68">
        <v>0</v>
      </c>
      <c r="L247" s="68">
        <v>0</v>
      </c>
      <c r="M247" s="68">
        <v>0</v>
      </c>
      <c r="N247" s="68" t="s">
        <v>65</v>
      </c>
      <c r="O247" s="68">
        <v>0</v>
      </c>
      <c r="P247" s="68" t="s">
        <v>68</v>
      </c>
      <c r="Q247" s="68" t="s">
        <v>68</v>
      </c>
      <c r="R247" s="64"/>
      <c r="S247" s="65"/>
    </row>
    <row r="248" spans="2:19" x14ac:dyDescent="0.25">
      <c r="B248" s="64" t="s">
        <v>369</v>
      </c>
      <c r="C248" s="65" t="s">
        <v>1571</v>
      </c>
      <c r="D248" s="66" t="s">
        <v>64</v>
      </c>
      <c r="E248" s="66" t="s">
        <v>65</v>
      </c>
      <c r="F248" s="67" t="s">
        <v>1402</v>
      </c>
      <c r="G248" s="66" t="s">
        <v>65</v>
      </c>
      <c r="H248" s="66" t="s">
        <v>65</v>
      </c>
      <c r="I248" s="66" t="s">
        <v>66</v>
      </c>
      <c r="J248" s="66" t="s">
        <v>66</v>
      </c>
      <c r="K248" s="68">
        <v>0</v>
      </c>
      <c r="L248" s="68">
        <v>0</v>
      </c>
      <c r="M248" s="68">
        <v>0</v>
      </c>
      <c r="N248" s="68" t="s">
        <v>65</v>
      </c>
      <c r="O248" s="68">
        <v>0</v>
      </c>
      <c r="P248" s="68" t="s">
        <v>68</v>
      </c>
      <c r="Q248" s="68" t="s">
        <v>68</v>
      </c>
      <c r="R248" s="64"/>
      <c r="S248" s="65"/>
    </row>
    <row r="249" spans="2:19" x14ac:dyDescent="0.25">
      <c r="B249" s="64" t="s">
        <v>1561</v>
      </c>
      <c r="C249" s="65" t="s">
        <v>490</v>
      </c>
      <c r="D249" s="66" t="s">
        <v>65</v>
      </c>
      <c r="E249" s="66" t="s">
        <v>64</v>
      </c>
      <c r="F249" s="67">
        <v>2692612220101</v>
      </c>
      <c r="G249" s="66" t="s">
        <v>64</v>
      </c>
      <c r="H249" s="66" t="s">
        <v>64</v>
      </c>
      <c r="I249" s="66" t="s">
        <v>65</v>
      </c>
      <c r="J249" s="66" t="s">
        <v>66</v>
      </c>
      <c r="K249" s="68">
        <v>0</v>
      </c>
      <c r="L249" s="68">
        <v>0</v>
      </c>
      <c r="M249" s="68">
        <v>0</v>
      </c>
      <c r="N249" s="68" t="s">
        <v>65</v>
      </c>
      <c r="O249" s="68">
        <v>0</v>
      </c>
      <c r="P249" s="68" t="s">
        <v>68</v>
      </c>
      <c r="Q249" s="68" t="s">
        <v>68</v>
      </c>
      <c r="R249" s="64"/>
      <c r="S249" s="65"/>
    </row>
    <row r="250" spans="2:19" x14ac:dyDescent="0.25">
      <c r="B250" s="64" t="s">
        <v>1576</v>
      </c>
      <c r="C250" s="65" t="s">
        <v>1577</v>
      </c>
      <c r="D250" s="66" t="s">
        <v>65</v>
      </c>
      <c r="E250" s="66" t="s">
        <v>64</v>
      </c>
      <c r="F250" s="67">
        <v>2523254000403</v>
      </c>
      <c r="G250" s="66" t="s">
        <v>64</v>
      </c>
      <c r="H250" s="66" t="s">
        <v>65</v>
      </c>
      <c r="I250" s="66" t="s">
        <v>66</v>
      </c>
      <c r="J250" s="66" t="s">
        <v>66</v>
      </c>
      <c r="K250" s="68">
        <v>0</v>
      </c>
      <c r="L250" s="68">
        <v>0</v>
      </c>
      <c r="M250" s="68">
        <v>0</v>
      </c>
      <c r="N250" s="68" t="s">
        <v>65</v>
      </c>
      <c r="O250" s="68">
        <v>0</v>
      </c>
      <c r="P250" s="68" t="s">
        <v>1578</v>
      </c>
      <c r="Q250" s="68" t="s">
        <v>1579</v>
      </c>
      <c r="R250" s="64"/>
      <c r="S250" s="65"/>
    </row>
    <row r="251" spans="2:19" x14ac:dyDescent="0.25">
      <c r="B251" s="64" t="s">
        <v>194</v>
      </c>
      <c r="C251" s="65" t="s">
        <v>1580</v>
      </c>
      <c r="D251" s="66" t="s">
        <v>64</v>
      </c>
      <c r="E251" s="66" t="s">
        <v>65</v>
      </c>
      <c r="F251" s="67" t="s">
        <v>1556</v>
      </c>
      <c r="G251" s="66" t="s">
        <v>65</v>
      </c>
      <c r="H251" s="66" t="s">
        <v>64</v>
      </c>
      <c r="I251" s="66" t="s">
        <v>66</v>
      </c>
      <c r="J251" s="66" t="s">
        <v>66</v>
      </c>
      <c r="K251" s="68">
        <v>0</v>
      </c>
      <c r="L251" s="68">
        <v>0</v>
      </c>
      <c r="M251" s="68">
        <v>0</v>
      </c>
      <c r="N251" s="68" t="s">
        <v>65</v>
      </c>
      <c r="O251" s="68">
        <v>0</v>
      </c>
      <c r="P251" s="68" t="s">
        <v>68</v>
      </c>
      <c r="Q251" s="68" t="s">
        <v>68</v>
      </c>
      <c r="R251" s="64"/>
      <c r="S251" s="65"/>
    </row>
    <row r="252" spans="2:19" x14ac:dyDescent="0.25">
      <c r="B252" s="64" t="s">
        <v>532</v>
      </c>
      <c r="C252" s="65" t="s">
        <v>1580</v>
      </c>
      <c r="D252" s="66" t="s">
        <v>65</v>
      </c>
      <c r="E252" s="66" t="s">
        <v>64</v>
      </c>
      <c r="F252" s="67" t="s">
        <v>1556</v>
      </c>
      <c r="G252" s="66" t="s">
        <v>65</v>
      </c>
      <c r="H252" s="66" t="s">
        <v>64</v>
      </c>
      <c r="I252" s="66" t="s">
        <v>66</v>
      </c>
      <c r="J252" s="66" t="s">
        <v>66</v>
      </c>
      <c r="K252" s="68">
        <v>0</v>
      </c>
      <c r="L252" s="68">
        <v>0</v>
      </c>
      <c r="M252" s="68">
        <v>0</v>
      </c>
      <c r="N252" s="68" t="s">
        <v>65</v>
      </c>
      <c r="O252" s="68">
        <v>0</v>
      </c>
      <c r="P252" s="68" t="s">
        <v>68</v>
      </c>
      <c r="Q252" s="68" t="s">
        <v>68</v>
      </c>
      <c r="R252" s="64"/>
      <c r="S252" s="65"/>
    </row>
    <row r="253" spans="2:19" x14ac:dyDescent="0.25">
      <c r="B253" s="64" t="s">
        <v>121</v>
      </c>
      <c r="C253" s="65" t="s">
        <v>1580</v>
      </c>
      <c r="D253" s="66" t="s">
        <v>64</v>
      </c>
      <c r="E253" s="66" t="s">
        <v>65</v>
      </c>
      <c r="F253" s="67" t="s">
        <v>1556</v>
      </c>
      <c r="G253" s="66" t="s">
        <v>65</v>
      </c>
      <c r="H253" s="66" t="s">
        <v>64</v>
      </c>
      <c r="I253" s="66" t="s">
        <v>66</v>
      </c>
      <c r="J253" s="66" t="s">
        <v>66</v>
      </c>
      <c r="K253" s="68">
        <v>0</v>
      </c>
      <c r="L253" s="68">
        <v>0</v>
      </c>
      <c r="M253" s="68">
        <v>0</v>
      </c>
      <c r="N253" s="68" t="s">
        <v>65</v>
      </c>
      <c r="O253" s="68">
        <v>0</v>
      </c>
      <c r="P253" s="68" t="s">
        <v>68</v>
      </c>
      <c r="Q253" s="68" t="s">
        <v>68</v>
      </c>
      <c r="R253" s="64"/>
      <c r="S253" s="65"/>
    </row>
    <row r="254" spans="2:19" x14ac:dyDescent="0.25">
      <c r="B254" s="64" t="s">
        <v>1581</v>
      </c>
      <c r="C254" s="65" t="s">
        <v>1582</v>
      </c>
      <c r="D254" s="66" t="s">
        <v>64</v>
      </c>
      <c r="E254" s="66" t="s">
        <v>65</v>
      </c>
      <c r="F254" s="67">
        <v>2247961780101</v>
      </c>
      <c r="G254" s="66" t="s">
        <v>64</v>
      </c>
      <c r="H254" s="66" t="s">
        <v>64</v>
      </c>
      <c r="I254" s="66" t="s">
        <v>66</v>
      </c>
      <c r="J254" s="66" t="s">
        <v>65</v>
      </c>
      <c r="K254" s="68">
        <v>0</v>
      </c>
      <c r="L254" s="68">
        <v>0</v>
      </c>
      <c r="M254" s="68">
        <v>0</v>
      </c>
      <c r="N254" s="68" t="s">
        <v>65</v>
      </c>
      <c r="O254" s="68">
        <v>0</v>
      </c>
      <c r="P254" s="68" t="s">
        <v>1583</v>
      </c>
      <c r="Q254" s="68" t="s">
        <v>68</v>
      </c>
      <c r="R254" s="64"/>
      <c r="S254" s="65"/>
    </row>
    <row r="255" spans="2:19" x14ac:dyDescent="0.25">
      <c r="B255" s="64" t="s">
        <v>1503</v>
      </c>
      <c r="C255" s="65" t="s">
        <v>1442</v>
      </c>
      <c r="D255" s="66" t="s">
        <v>65</v>
      </c>
      <c r="E255" s="66" t="s">
        <v>64</v>
      </c>
      <c r="F255" s="67">
        <v>2345994640917</v>
      </c>
      <c r="G255" s="66" t="s">
        <v>64</v>
      </c>
      <c r="H255" s="66" t="s">
        <v>64</v>
      </c>
      <c r="I255" s="66" t="s">
        <v>65</v>
      </c>
      <c r="J255" s="66" t="s">
        <v>66</v>
      </c>
      <c r="K255" s="68">
        <v>0</v>
      </c>
      <c r="L255" s="68">
        <v>0</v>
      </c>
      <c r="M255" s="68">
        <v>0</v>
      </c>
      <c r="N255" s="68" t="s">
        <v>65</v>
      </c>
      <c r="O255" s="68">
        <v>0</v>
      </c>
      <c r="P255" s="68" t="s">
        <v>1395</v>
      </c>
      <c r="Q255" s="68" t="s">
        <v>1504</v>
      </c>
      <c r="R255" s="64"/>
      <c r="S255" s="65"/>
    </row>
    <row r="256" spans="2:19" x14ac:dyDescent="0.25">
      <c r="B256" s="64" t="s">
        <v>481</v>
      </c>
      <c r="C256" s="65" t="s">
        <v>1584</v>
      </c>
      <c r="D256" s="66" t="s">
        <v>65</v>
      </c>
      <c r="E256" s="66" t="s">
        <v>64</v>
      </c>
      <c r="F256" s="67">
        <v>2177534422007</v>
      </c>
      <c r="G256" s="66" t="s">
        <v>64</v>
      </c>
      <c r="H256" s="66" t="s">
        <v>65</v>
      </c>
      <c r="I256" s="66" t="s">
        <v>66</v>
      </c>
      <c r="J256" s="66" t="s">
        <v>66</v>
      </c>
      <c r="K256" s="68">
        <v>0</v>
      </c>
      <c r="L256" s="68">
        <v>0</v>
      </c>
      <c r="M256" s="68">
        <v>0</v>
      </c>
      <c r="N256" s="68" t="s">
        <v>65</v>
      </c>
      <c r="O256" s="68">
        <v>0</v>
      </c>
      <c r="P256" s="68" t="s">
        <v>68</v>
      </c>
      <c r="Q256" s="68" t="s">
        <v>68</v>
      </c>
      <c r="R256" s="64"/>
      <c r="S256" s="65"/>
    </row>
    <row r="257" spans="2:19" x14ac:dyDescent="0.25">
      <c r="B257" s="64" t="s">
        <v>1573</v>
      </c>
      <c r="C257" s="65" t="s">
        <v>1574</v>
      </c>
      <c r="D257" s="66" t="s">
        <v>65</v>
      </c>
      <c r="E257" s="66" t="s">
        <v>64</v>
      </c>
      <c r="F257" s="67">
        <v>2223309222214</v>
      </c>
      <c r="G257" s="66" t="s">
        <v>64</v>
      </c>
      <c r="H257" s="66" t="s">
        <v>64</v>
      </c>
      <c r="I257" s="66" t="s">
        <v>65</v>
      </c>
      <c r="J257" s="66" t="s">
        <v>66</v>
      </c>
      <c r="K257" s="68">
        <v>0</v>
      </c>
      <c r="L257" s="68">
        <v>0</v>
      </c>
      <c r="M257" s="68">
        <v>0</v>
      </c>
      <c r="N257" s="68" t="s">
        <v>65</v>
      </c>
      <c r="O257" s="68">
        <v>0</v>
      </c>
      <c r="P257" s="68" t="s">
        <v>68</v>
      </c>
      <c r="Q257" s="68" t="s">
        <v>68</v>
      </c>
      <c r="R257" s="64"/>
      <c r="S257" s="65"/>
    </row>
    <row r="258" spans="2:19" x14ac:dyDescent="0.25">
      <c r="B258" s="64" t="s">
        <v>1585</v>
      </c>
      <c r="C258" s="65" t="s">
        <v>1574</v>
      </c>
      <c r="D258" s="66" t="s">
        <v>65</v>
      </c>
      <c r="E258" s="66" t="s">
        <v>64</v>
      </c>
      <c r="F258" s="67" t="s">
        <v>1556</v>
      </c>
      <c r="G258" s="66" t="s">
        <v>65</v>
      </c>
      <c r="H258" s="66" t="s">
        <v>64</v>
      </c>
      <c r="I258" s="66" t="s">
        <v>66</v>
      </c>
      <c r="J258" s="66" t="s">
        <v>66</v>
      </c>
      <c r="K258" s="68">
        <v>0</v>
      </c>
      <c r="L258" s="68">
        <v>0</v>
      </c>
      <c r="M258" s="68">
        <v>0</v>
      </c>
      <c r="N258" s="68" t="s">
        <v>65</v>
      </c>
      <c r="O258" s="68">
        <v>0</v>
      </c>
      <c r="P258" s="68" t="s">
        <v>68</v>
      </c>
      <c r="Q258" s="68" t="s">
        <v>68</v>
      </c>
      <c r="R258" s="64"/>
      <c r="S258" s="65"/>
    </row>
    <row r="259" spans="2:19" x14ac:dyDescent="0.25">
      <c r="B259" s="64" t="s">
        <v>101</v>
      </c>
      <c r="C259" s="65" t="s">
        <v>1586</v>
      </c>
      <c r="D259" s="66" t="s">
        <v>65</v>
      </c>
      <c r="E259" s="66" t="s">
        <v>64</v>
      </c>
      <c r="F259" s="67">
        <v>0</v>
      </c>
      <c r="G259" s="66" t="s">
        <v>64</v>
      </c>
      <c r="H259" s="66" t="s">
        <v>64</v>
      </c>
      <c r="I259" s="66" t="s">
        <v>65</v>
      </c>
      <c r="J259" s="66" t="s">
        <v>66</v>
      </c>
      <c r="K259" s="68">
        <v>0</v>
      </c>
      <c r="L259" s="68">
        <v>0</v>
      </c>
      <c r="M259" s="68" t="s">
        <v>65</v>
      </c>
      <c r="N259" s="68">
        <v>0</v>
      </c>
      <c r="O259" s="68">
        <v>0</v>
      </c>
      <c r="P259" s="68" t="s">
        <v>68</v>
      </c>
      <c r="Q259" s="68" t="s">
        <v>68</v>
      </c>
      <c r="R259" s="64"/>
      <c r="S259" s="65"/>
    </row>
    <row r="260" spans="2:19" x14ac:dyDescent="0.25">
      <c r="B260" s="64" t="s">
        <v>177</v>
      </c>
      <c r="C260" s="65" t="s">
        <v>343</v>
      </c>
      <c r="D260" s="66" t="s">
        <v>64</v>
      </c>
      <c r="E260" s="66" t="s">
        <v>65</v>
      </c>
      <c r="F260" s="67">
        <v>1820760080101</v>
      </c>
      <c r="G260" s="66" t="s">
        <v>64</v>
      </c>
      <c r="H260" s="66" t="s">
        <v>64</v>
      </c>
      <c r="I260" s="66" t="s">
        <v>65</v>
      </c>
      <c r="J260" s="66" t="s">
        <v>66</v>
      </c>
      <c r="K260" s="68">
        <v>0</v>
      </c>
      <c r="L260" s="68">
        <v>0</v>
      </c>
      <c r="M260" s="68" t="s">
        <v>65</v>
      </c>
      <c r="N260" s="68">
        <v>0</v>
      </c>
      <c r="O260" s="68">
        <v>0</v>
      </c>
      <c r="P260" s="68" t="s">
        <v>68</v>
      </c>
      <c r="Q260" s="68" t="s">
        <v>68</v>
      </c>
      <c r="R260" s="64"/>
      <c r="S260" s="65"/>
    </row>
    <row r="261" spans="2:19" x14ac:dyDescent="0.25">
      <c r="B261" s="64" t="s">
        <v>1587</v>
      </c>
      <c r="C261" s="65" t="s">
        <v>402</v>
      </c>
      <c r="D261" s="66" t="s">
        <v>65</v>
      </c>
      <c r="E261" s="66" t="s">
        <v>64</v>
      </c>
      <c r="F261" s="67" t="s">
        <v>1588</v>
      </c>
      <c r="G261" s="66" t="s">
        <v>64</v>
      </c>
      <c r="H261" s="66" t="s">
        <v>64</v>
      </c>
      <c r="I261" s="66" t="s">
        <v>65</v>
      </c>
      <c r="J261" s="66" t="s">
        <v>66</v>
      </c>
      <c r="K261" s="68">
        <v>0</v>
      </c>
      <c r="L261" s="68">
        <v>0</v>
      </c>
      <c r="M261" s="68">
        <v>0</v>
      </c>
      <c r="N261" s="68" t="s">
        <v>65</v>
      </c>
      <c r="O261" s="68">
        <v>0</v>
      </c>
      <c r="P261" s="68">
        <v>0</v>
      </c>
      <c r="Q261" s="68">
        <v>0</v>
      </c>
      <c r="R261" s="64"/>
      <c r="S261" s="65"/>
    </row>
    <row r="262" spans="2:19" x14ac:dyDescent="0.25">
      <c r="B262" s="64" t="s">
        <v>1589</v>
      </c>
      <c r="C262" s="65" t="s">
        <v>376</v>
      </c>
      <c r="D262" s="66" t="s">
        <v>65</v>
      </c>
      <c r="E262" s="66" t="s">
        <v>64</v>
      </c>
      <c r="F262" s="67">
        <v>2565426510101</v>
      </c>
      <c r="G262" s="66" t="s">
        <v>64</v>
      </c>
      <c r="H262" s="66" t="s">
        <v>64</v>
      </c>
      <c r="I262" s="66" t="s">
        <v>65</v>
      </c>
      <c r="J262" s="66" t="s">
        <v>66</v>
      </c>
      <c r="K262" s="68">
        <v>0</v>
      </c>
      <c r="L262" s="68">
        <v>0</v>
      </c>
      <c r="M262" s="68">
        <v>0</v>
      </c>
      <c r="N262" s="68" t="s">
        <v>65</v>
      </c>
      <c r="O262" s="68">
        <v>0</v>
      </c>
      <c r="P262" s="68" t="s">
        <v>68</v>
      </c>
      <c r="Q262" s="68" t="s">
        <v>68</v>
      </c>
      <c r="R262" s="64"/>
      <c r="S262" s="65"/>
    </row>
    <row r="263" spans="2:19" x14ac:dyDescent="0.25">
      <c r="B263" s="64" t="s">
        <v>1570</v>
      </c>
      <c r="C263" s="65" t="s">
        <v>1571</v>
      </c>
      <c r="D263" s="66" t="s">
        <v>65</v>
      </c>
      <c r="E263" s="66" t="s">
        <v>64</v>
      </c>
      <c r="F263" s="67" t="s">
        <v>1402</v>
      </c>
      <c r="G263" s="66" t="s">
        <v>65</v>
      </c>
      <c r="H263" s="66" t="s">
        <v>65</v>
      </c>
      <c r="I263" s="66" t="s">
        <v>66</v>
      </c>
      <c r="J263" s="66" t="s">
        <v>66</v>
      </c>
      <c r="K263" s="68">
        <v>0</v>
      </c>
      <c r="L263" s="68">
        <v>0</v>
      </c>
      <c r="M263" s="68">
        <v>0</v>
      </c>
      <c r="N263" s="68" t="s">
        <v>65</v>
      </c>
      <c r="O263" s="68">
        <v>0</v>
      </c>
      <c r="P263" s="68" t="s">
        <v>68</v>
      </c>
      <c r="Q263" s="68" t="s">
        <v>68</v>
      </c>
      <c r="R263" s="64"/>
      <c r="S263" s="65"/>
    </row>
    <row r="264" spans="2:19" x14ac:dyDescent="0.25">
      <c r="B264" s="64" t="s">
        <v>179</v>
      </c>
      <c r="C264" s="65" t="s">
        <v>1571</v>
      </c>
      <c r="D264" s="66" t="s">
        <v>64</v>
      </c>
      <c r="E264" s="66" t="s">
        <v>65</v>
      </c>
      <c r="F264" s="67" t="s">
        <v>1402</v>
      </c>
      <c r="G264" s="66" t="s">
        <v>65</v>
      </c>
      <c r="H264" s="66" t="s">
        <v>64</v>
      </c>
      <c r="I264" s="66" t="s">
        <v>66</v>
      </c>
      <c r="J264" s="66" t="s">
        <v>66</v>
      </c>
      <c r="K264" s="68">
        <v>0</v>
      </c>
      <c r="L264" s="68">
        <v>0</v>
      </c>
      <c r="M264" s="68">
        <v>0</v>
      </c>
      <c r="N264" s="68" t="s">
        <v>65</v>
      </c>
      <c r="O264" s="68">
        <v>0</v>
      </c>
      <c r="P264" s="68" t="s">
        <v>68</v>
      </c>
      <c r="Q264" s="68" t="s">
        <v>68</v>
      </c>
      <c r="R264" s="64"/>
      <c r="S264" s="65"/>
    </row>
    <row r="265" spans="2:19" x14ac:dyDescent="0.25">
      <c r="B265" s="64" t="s">
        <v>1590</v>
      </c>
      <c r="C265" s="65" t="s">
        <v>186</v>
      </c>
      <c r="D265" s="66" t="s">
        <v>64</v>
      </c>
      <c r="E265" s="66" t="s">
        <v>65</v>
      </c>
      <c r="F265" s="67">
        <v>1795070360101</v>
      </c>
      <c r="G265" s="66" t="s">
        <v>64</v>
      </c>
      <c r="H265" s="66" t="s">
        <v>64</v>
      </c>
      <c r="I265" s="66" t="s">
        <v>65</v>
      </c>
      <c r="J265" s="66" t="s">
        <v>66</v>
      </c>
      <c r="K265" s="68">
        <v>0</v>
      </c>
      <c r="L265" s="68">
        <v>0</v>
      </c>
      <c r="M265" s="68">
        <v>0</v>
      </c>
      <c r="N265" s="68" t="s">
        <v>65</v>
      </c>
      <c r="O265" s="68">
        <v>0</v>
      </c>
      <c r="P265" s="68" t="s">
        <v>68</v>
      </c>
      <c r="Q265" s="68" t="s">
        <v>68</v>
      </c>
      <c r="R265" s="64"/>
      <c r="S265" s="65"/>
    </row>
    <row r="266" spans="2:19" x14ac:dyDescent="0.25">
      <c r="B266" s="64" t="s">
        <v>1591</v>
      </c>
      <c r="C266" s="65" t="s">
        <v>1592</v>
      </c>
      <c r="D266" s="66" t="s">
        <v>64</v>
      </c>
      <c r="E266" s="66" t="s">
        <v>65</v>
      </c>
      <c r="F266" s="67" t="s">
        <v>1495</v>
      </c>
      <c r="G266" s="66" t="s">
        <v>65</v>
      </c>
      <c r="H266" s="66" t="s">
        <v>64</v>
      </c>
      <c r="I266" s="66" t="s">
        <v>66</v>
      </c>
      <c r="J266" s="66" t="s">
        <v>66</v>
      </c>
      <c r="K266" s="68">
        <v>0</v>
      </c>
      <c r="L266" s="68">
        <v>0</v>
      </c>
      <c r="M266" s="68">
        <v>0</v>
      </c>
      <c r="N266" s="68" t="s">
        <v>67</v>
      </c>
      <c r="O266" s="68">
        <v>0</v>
      </c>
      <c r="P266" s="68" t="s">
        <v>68</v>
      </c>
      <c r="Q266" s="68" t="s">
        <v>68</v>
      </c>
      <c r="R266" s="64"/>
      <c r="S266" s="65"/>
    </row>
    <row r="267" spans="2:19" x14ac:dyDescent="0.25">
      <c r="B267" s="64" t="s">
        <v>1593</v>
      </c>
      <c r="C267" s="65" t="s">
        <v>545</v>
      </c>
      <c r="D267" s="66" t="s">
        <v>65</v>
      </c>
      <c r="E267" s="66" t="s">
        <v>64</v>
      </c>
      <c r="F267" s="67">
        <v>2337475830101</v>
      </c>
      <c r="G267" s="66" t="s">
        <v>64</v>
      </c>
      <c r="H267" s="66" t="s">
        <v>65</v>
      </c>
      <c r="I267" s="66" t="s">
        <v>66</v>
      </c>
      <c r="J267" s="66" t="s">
        <v>66</v>
      </c>
      <c r="K267" s="68">
        <v>0</v>
      </c>
      <c r="L267" s="68">
        <v>0</v>
      </c>
      <c r="M267" s="68">
        <v>0</v>
      </c>
      <c r="N267" s="68" t="s">
        <v>67</v>
      </c>
      <c r="O267" s="68">
        <v>0</v>
      </c>
      <c r="P267" s="68" t="s">
        <v>68</v>
      </c>
      <c r="Q267" s="68" t="s">
        <v>68</v>
      </c>
      <c r="R267" s="64"/>
      <c r="S267" s="65"/>
    </row>
    <row r="268" spans="2:19" x14ac:dyDescent="0.25">
      <c r="B268" s="64" t="s">
        <v>1594</v>
      </c>
      <c r="C268" s="65" t="s">
        <v>1595</v>
      </c>
      <c r="D268" s="66" t="s">
        <v>65</v>
      </c>
      <c r="E268" s="66" t="s">
        <v>64</v>
      </c>
      <c r="F268" s="67">
        <v>2636585890101</v>
      </c>
      <c r="G268" s="66" t="s">
        <v>64</v>
      </c>
      <c r="H268" s="66" t="s">
        <v>65</v>
      </c>
      <c r="I268" s="66" t="s">
        <v>66</v>
      </c>
      <c r="J268" s="66" t="s">
        <v>66</v>
      </c>
      <c r="K268" s="68">
        <v>0</v>
      </c>
      <c r="L268" s="68">
        <v>0</v>
      </c>
      <c r="M268" s="68">
        <v>0</v>
      </c>
      <c r="N268" s="68" t="s">
        <v>67</v>
      </c>
      <c r="O268" s="68">
        <v>0</v>
      </c>
      <c r="P268" s="68" t="s">
        <v>68</v>
      </c>
      <c r="Q268" s="68" t="s">
        <v>68</v>
      </c>
      <c r="R268" s="64"/>
      <c r="S268" s="65"/>
    </row>
    <row r="269" spans="2:19" x14ac:dyDescent="0.25">
      <c r="B269" s="64" t="s">
        <v>532</v>
      </c>
      <c r="C269" s="65" t="s">
        <v>516</v>
      </c>
      <c r="D269" s="66" t="s">
        <v>65</v>
      </c>
      <c r="E269" s="66" t="s">
        <v>64</v>
      </c>
      <c r="F269" s="67">
        <v>2370597380101</v>
      </c>
      <c r="G269" s="66" t="s">
        <v>64</v>
      </c>
      <c r="H269" s="66" t="s">
        <v>64</v>
      </c>
      <c r="I269" s="66" t="s">
        <v>65</v>
      </c>
      <c r="J269" s="66" t="s">
        <v>66</v>
      </c>
      <c r="K269" s="68">
        <v>0</v>
      </c>
      <c r="L269" s="68">
        <v>0</v>
      </c>
      <c r="M269" s="68">
        <v>0</v>
      </c>
      <c r="N269" s="68" t="s">
        <v>67</v>
      </c>
      <c r="O269" s="68">
        <v>0</v>
      </c>
      <c r="P269" s="68" t="s">
        <v>68</v>
      </c>
      <c r="Q269" s="68" t="s">
        <v>68</v>
      </c>
      <c r="R269" s="64"/>
      <c r="S269" s="65"/>
    </row>
    <row r="270" spans="2:19" x14ac:dyDescent="0.25">
      <c r="B270" s="64" t="s">
        <v>539</v>
      </c>
      <c r="C270" s="65" t="s">
        <v>1596</v>
      </c>
      <c r="D270" s="66" t="s">
        <v>65</v>
      </c>
      <c r="E270" s="66" t="s">
        <v>64</v>
      </c>
      <c r="F270" s="67">
        <v>3472288600101</v>
      </c>
      <c r="G270" s="66" t="s">
        <v>64</v>
      </c>
      <c r="H270" s="66" t="s">
        <v>65</v>
      </c>
      <c r="I270" s="66" t="s">
        <v>66</v>
      </c>
      <c r="J270" s="66" t="s">
        <v>66</v>
      </c>
      <c r="K270" s="68">
        <v>0</v>
      </c>
      <c r="L270" s="68">
        <v>0</v>
      </c>
      <c r="M270" s="68">
        <v>0</v>
      </c>
      <c r="N270" s="68" t="s">
        <v>67</v>
      </c>
      <c r="O270" s="68">
        <v>0</v>
      </c>
      <c r="P270" s="68" t="s">
        <v>68</v>
      </c>
      <c r="Q270" s="68" t="s">
        <v>68</v>
      </c>
      <c r="R270" s="64"/>
      <c r="S270" s="65"/>
    </row>
    <row r="271" spans="2:19" x14ac:dyDescent="0.25">
      <c r="B271" s="64" t="s">
        <v>1597</v>
      </c>
      <c r="C271" s="65" t="s">
        <v>1596</v>
      </c>
      <c r="D271" s="66" t="s">
        <v>65</v>
      </c>
      <c r="E271" s="66" t="s">
        <v>64</v>
      </c>
      <c r="F271" s="67">
        <v>1741895240101</v>
      </c>
      <c r="G271" s="66" t="s">
        <v>64</v>
      </c>
      <c r="H271" s="66" t="s">
        <v>65</v>
      </c>
      <c r="I271" s="66" t="s">
        <v>66</v>
      </c>
      <c r="J271" s="66" t="s">
        <v>66</v>
      </c>
      <c r="K271" s="68">
        <v>0</v>
      </c>
      <c r="L271" s="68">
        <v>0</v>
      </c>
      <c r="M271" s="68">
        <v>0</v>
      </c>
      <c r="N271" s="68" t="s">
        <v>67</v>
      </c>
      <c r="O271" s="68">
        <v>0</v>
      </c>
      <c r="P271" s="68" t="s">
        <v>68</v>
      </c>
      <c r="Q271" s="68" t="s">
        <v>68</v>
      </c>
      <c r="R271" s="64"/>
      <c r="S271" s="65"/>
    </row>
    <row r="272" spans="2:19" x14ac:dyDescent="0.25">
      <c r="B272" s="64" t="s">
        <v>476</v>
      </c>
      <c r="C272" s="65" t="s">
        <v>173</v>
      </c>
      <c r="D272" s="66" t="s">
        <v>64</v>
      </c>
      <c r="E272" s="66" t="s">
        <v>65</v>
      </c>
      <c r="F272" s="67" t="s">
        <v>1495</v>
      </c>
      <c r="G272" s="66" t="s">
        <v>64</v>
      </c>
      <c r="H272" s="66" t="s">
        <v>65</v>
      </c>
      <c r="I272" s="66" t="s">
        <v>66</v>
      </c>
      <c r="J272" s="66" t="s">
        <v>66</v>
      </c>
      <c r="K272" s="68">
        <v>0</v>
      </c>
      <c r="L272" s="68">
        <v>0</v>
      </c>
      <c r="M272" s="68">
        <v>0</v>
      </c>
      <c r="N272" s="68" t="s">
        <v>67</v>
      </c>
      <c r="O272" s="68">
        <v>0</v>
      </c>
      <c r="P272" s="68" t="s">
        <v>68</v>
      </c>
      <c r="Q272" s="68" t="s">
        <v>68</v>
      </c>
      <c r="R272" s="64"/>
      <c r="S272" s="65"/>
    </row>
    <row r="273" spans="2:19" x14ac:dyDescent="0.25">
      <c r="B273" s="64" t="s">
        <v>1570</v>
      </c>
      <c r="C273" s="65" t="s">
        <v>1571</v>
      </c>
      <c r="D273" s="66" t="s">
        <v>65</v>
      </c>
      <c r="E273" s="66" t="s">
        <v>64</v>
      </c>
      <c r="F273" s="67" t="s">
        <v>1495</v>
      </c>
      <c r="G273" s="66" t="s">
        <v>65</v>
      </c>
      <c r="H273" s="66" t="s">
        <v>65</v>
      </c>
      <c r="I273" s="66" t="s">
        <v>66</v>
      </c>
      <c r="J273" s="66" t="s">
        <v>66</v>
      </c>
      <c r="K273" s="68">
        <v>0</v>
      </c>
      <c r="L273" s="68">
        <v>0</v>
      </c>
      <c r="M273" s="68">
        <v>0</v>
      </c>
      <c r="N273" s="68" t="s">
        <v>67</v>
      </c>
      <c r="O273" s="68">
        <v>0</v>
      </c>
      <c r="P273" s="68" t="s">
        <v>68</v>
      </c>
      <c r="Q273" s="68" t="s">
        <v>68</v>
      </c>
      <c r="R273" s="64"/>
      <c r="S273" s="65"/>
    </row>
    <row r="274" spans="2:19" x14ac:dyDescent="0.25">
      <c r="B274" s="64" t="s">
        <v>121</v>
      </c>
      <c r="C274" s="65" t="s">
        <v>1571</v>
      </c>
      <c r="D274" s="66" t="s">
        <v>64</v>
      </c>
      <c r="E274" s="66" t="s">
        <v>65</v>
      </c>
      <c r="F274" s="67" t="s">
        <v>1495</v>
      </c>
      <c r="G274" s="66" t="s">
        <v>65</v>
      </c>
      <c r="H274" s="66" t="s">
        <v>64</v>
      </c>
      <c r="I274" s="66" t="s">
        <v>66</v>
      </c>
      <c r="J274" s="66" t="s">
        <v>66</v>
      </c>
      <c r="K274" s="68">
        <v>0</v>
      </c>
      <c r="L274" s="68">
        <v>0</v>
      </c>
      <c r="M274" s="68">
        <v>0</v>
      </c>
      <c r="N274" s="68" t="s">
        <v>67</v>
      </c>
      <c r="O274" s="68">
        <v>0</v>
      </c>
      <c r="P274" s="68" t="s">
        <v>68</v>
      </c>
      <c r="Q274" s="68" t="s">
        <v>68</v>
      </c>
      <c r="R274" s="64"/>
      <c r="S274" s="65"/>
    </row>
    <row r="275" spans="2:19" x14ac:dyDescent="0.25">
      <c r="B275" s="64" t="s">
        <v>1598</v>
      </c>
      <c r="C275" s="65" t="s">
        <v>336</v>
      </c>
      <c r="D275" s="66" t="s">
        <v>64</v>
      </c>
      <c r="E275" s="66" t="s">
        <v>65</v>
      </c>
      <c r="F275" s="67" t="s">
        <v>1495</v>
      </c>
      <c r="G275" s="66" t="s">
        <v>65</v>
      </c>
      <c r="H275" s="66" t="s">
        <v>64</v>
      </c>
      <c r="I275" s="66" t="s">
        <v>66</v>
      </c>
      <c r="J275" s="66" t="s">
        <v>66</v>
      </c>
      <c r="K275" s="68">
        <v>0</v>
      </c>
      <c r="L275" s="68">
        <v>0</v>
      </c>
      <c r="M275" s="68">
        <v>0</v>
      </c>
      <c r="N275" s="68" t="s">
        <v>67</v>
      </c>
      <c r="O275" s="68">
        <v>0</v>
      </c>
      <c r="P275" s="68" t="s">
        <v>68</v>
      </c>
      <c r="Q275" s="68" t="s">
        <v>68</v>
      </c>
      <c r="R275" s="64"/>
      <c r="S275" s="65"/>
    </row>
    <row r="276" spans="2:19" x14ac:dyDescent="0.25">
      <c r="B276" s="64" t="s">
        <v>474</v>
      </c>
      <c r="C276" s="65" t="s">
        <v>368</v>
      </c>
      <c r="D276" s="66" t="s">
        <v>64</v>
      </c>
      <c r="E276" s="66" t="s">
        <v>65</v>
      </c>
      <c r="F276" s="67">
        <v>2753056510101</v>
      </c>
      <c r="G276" s="66" t="s">
        <v>64</v>
      </c>
      <c r="H276" s="66" t="s">
        <v>64</v>
      </c>
      <c r="I276" s="66" t="s">
        <v>66</v>
      </c>
      <c r="J276" s="66" t="s">
        <v>65</v>
      </c>
      <c r="K276" s="68">
        <v>0</v>
      </c>
      <c r="L276" s="68">
        <v>0</v>
      </c>
      <c r="M276" s="68">
        <v>0</v>
      </c>
      <c r="N276" s="68" t="s">
        <v>65</v>
      </c>
      <c r="O276" s="68">
        <v>0</v>
      </c>
      <c r="P276" s="68" t="s">
        <v>68</v>
      </c>
      <c r="Q276" s="68" t="s">
        <v>68</v>
      </c>
      <c r="R276" s="64"/>
      <c r="S276" s="65"/>
    </row>
    <row r="277" spans="2:19" x14ac:dyDescent="0.25">
      <c r="B277" s="64" t="s">
        <v>475</v>
      </c>
      <c r="C277" s="65" t="s">
        <v>204</v>
      </c>
      <c r="D277" s="66" t="s">
        <v>65</v>
      </c>
      <c r="E277" s="66" t="s">
        <v>64</v>
      </c>
      <c r="F277" s="67">
        <v>1710919140608</v>
      </c>
      <c r="G277" s="66" t="s">
        <v>64</v>
      </c>
      <c r="H277" s="66" t="s">
        <v>64</v>
      </c>
      <c r="I277" s="66" t="s">
        <v>66</v>
      </c>
      <c r="J277" s="66" t="s">
        <v>65</v>
      </c>
      <c r="K277" s="68">
        <v>0</v>
      </c>
      <c r="L277" s="68">
        <v>0</v>
      </c>
      <c r="M277" s="68">
        <v>0</v>
      </c>
      <c r="N277" s="68" t="s">
        <v>65</v>
      </c>
      <c r="O277" s="68">
        <v>0</v>
      </c>
      <c r="P277" s="68" t="s">
        <v>68</v>
      </c>
      <c r="Q277" s="68" t="s">
        <v>68</v>
      </c>
      <c r="R277" s="64"/>
      <c r="S277" s="65"/>
    </row>
    <row r="278" spans="2:19" x14ac:dyDescent="0.25">
      <c r="B278" s="64" t="s">
        <v>359</v>
      </c>
      <c r="C278" s="65" t="s">
        <v>496</v>
      </c>
      <c r="D278" s="66" t="s">
        <v>65</v>
      </c>
      <c r="E278" s="66" t="s">
        <v>64</v>
      </c>
      <c r="F278" s="67" t="s">
        <v>1402</v>
      </c>
      <c r="G278" s="66" t="s">
        <v>64</v>
      </c>
      <c r="H278" s="66" t="s">
        <v>64</v>
      </c>
      <c r="I278" s="66" t="s">
        <v>66</v>
      </c>
      <c r="J278" s="66" t="s">
        <v>65</v>
      </c>
      <c r="K278" s="68">
        <v>0</v>
      </c>
      <c r="L278" s="68">
        <v>0</v>
      </c>
      <c r="M278" s="68">
        <v>0</v>
      </c>
      <c r="N278" s="68" t="s">
        <v>65</v>
      </c>
      <c r="O278" s="68">
        <v>0</v>
      </c>
      <c r="P278" s="68" t="s">
        <v>68</v>
      </c>
      <c r="Q278" s="68" t="s">
        <v>68</v>
      </c>
      <c r="R278" s="64"/>
      <c r="S278" s="65"/>
    </row>
    <row r="279" spans="2:19" x14ac:dyDescent="0.25">
      <c r="B279" s="64" t="s">
        <v>1599</v>
      </c>
      <c r="C279" s="65" t="s">
        <v>477</v>
      </c>
      <c r="D279" s="66" t="s">
        <v>65</v>
      </c>
      <c r="E279" s="66" t="s">
        <v>64</v>
      </c>
      <c r="F279" s="67" t="s">
        <v>1402</v>
      </c>
      <c r="G279" s="66" t="s">
        <v>64</v>
      </c>
      <c r="H279" s="66" t="s">
        <v>64</v>
      </c>
      <c r="I279" s="66" t="s">
        <v>66</v>
      </c>
      <c r="J279" s="66" t="s">
        <v>65</v>
      </c>
      <c r="K279" s="68">
        <v>0</v>
      </c>
      <c r="L279" s="68">
        <v>0</v>
      </c>
      <c r="M279" s="68">
        <v>0</v>
      </c>
      <c r="N279" s="68" t="s">
        <v>65</v>
      </c>
      <c r="O279" s="68">
        <v>0</v>
      </c>
      <c r="P279" s="68" t="s">
        <v>68</v>
      </c>
      <c r="Q279" s="68" t="s">
        <v>68</v>
      </c>
      <c r="R279" s="64"/>
      <c r="S279" s="65"/>
    </row>
    <row r="280" spans="2:19" x14ac:dyDescent="0.25">
      <c r="B280" s="64" t="s">
        <v>476</v>
      </c>
      <c r="C280" s="65" t="s">
        <v>477</v>
      </c>
      <c r="D280" s="66" t="s">
        <v>64</v>
      </c>
      <c r="E280" s="66" t="s">
        <v>65</v>
      </c>
      <c r="F280" s="67">
        <v>2294813960101</v>
      </c>
      <c r="G280" s="66" t="s">
        <v>64</v>
      </c>
      <c r="H280" s="66" t="s">
        <v>64</v>
      </c>
      <c r="I280" s="66" t="s">
        <v>66</v>
      </c>
      <c r="J280" s="66" t="s">
        <v>65</v>
      </c>
      <c r="K280" s="68">
        <v>0</v>
      </c>
      <c r="L280" s="68">
        <v>0</v>
      </c>
      <c r="M280" s="68">
        <v>0</v>
      </c>
      <c r="N280" s="68" t="s">
        <v>65</v>
      </c>
      <c r="O280" s="68">
        <v>0</v>
      </c>
      <c r="P280" s="68" t="s">
        <v>68</v>
      </c>
      <c r="Q280" s="68" t="s">
        <v>68</v>
      </c>
      <c r="R280" s="64"/>
      <c r="S280" s="65"/>
    </row>
    <row r="281" spans="2:19" x14ac:dyDescent="0.25">
      <c r="B281" s="64" t="s">
        <v>105</v>
      </c>
      <c r="C281" s="65" t="s">
        <v>478</v>
      </c>
      <c r="D281" s="66" t="s">
        <v>64</v>
      </c>
      <c r="E281" s="66" t="s">
        <v>65</v>
      </c>
      <c r="F281" s="67">
        <v>2636995790101</v>
      </c>
      <c r="G281" s="66" t="s">
        <v>64</v>
      </c>
      <c r="H281" s="66" t="s">
        <v>65</v>
      </c>
      <c r="I281" s="66" t="s">
        <v>66</v>
      </c>
      <c r="J281" s="66" t="s">
        <v>66</v>
      </c>
      <c r="K281" s="68">
        <v>0</v>
      </c>
      <c r="L281" s="68">
        <v>0</v>
      </c>
      <c r="M281" s="68">
        <v>0</v>
      </c>
      <c r="N281" s="68" t="s">
        <v>65</v>
      </c>
      <c r="O281" s="68">
        <v>0</v>
      </c>
      <c r="P281" s="68" t="s">
        <v>68</v>
      </c>
      <c r="Q281" s="68" t="s">
        <v>68</v>
      </c>
      <c r="R281" s="64"/>
      <c r="S281" s="65"/>
    </row>
    <row r="282" spans="2:19" x14ac:dyDescent="0.25">
      <c r="B282" s="64" t="s">
        <v>479</v>
      </c>
      <c r="C282" s="65" t="s">
        <v>480</v>
      </c>
      <c r="D282" s="66" t="s">
        <v>65</v>
      </c>
      <c r="E282" s="66" t="s">
        <v>64</v>
      </c>
      <c r="F282" s="67">
        <v>1645639700101</v>
      </c>
      <c r="G282" s="66" t="s">
        <v>64</v>
      </c>
      <c r="H282" s="66" t="s">
        <v>64</v>
      </c>
      <c r="I282" s="66" t="s">
        <v>65</v>
      </c>
      <c r="J282" s="66" t="s">
        <v>66</v>
      </c>
      <c r="K282" s="68">
        <v>0</v>
      </c>
      <c r="L282" s="68">
        <v>0</v>
      </c>
      <c r="M282" s="68">
        <v>0</v>
      </c>
      <c r="N282" s="68" t="s">
        <v>65</v>
      </c>
      <c r="O282" s="68">
        <v>0</v>
      </c>
      <c r="P282" s="68" t="s">
        <v>68</v>
      </c>
      <c r="Q282" s="68" t="s">
        <v>68</v>
      </c>
      <c r="R282" s="64"/>
      <c r="S282" s="65"/>
    </row>
    <row r="283" spans="2:19" x14ac:dyDescent="0.25">
      <c r="B283" s="64" t="s">
        <v>412</v>
      </c>
      <c r="C283" s="65" t="s">
        <v>198</v>
      </c>
      <c r="D283" s="66" t="s">
        <v>65</v>
      </c>
      <c r="E283" s="66" t="s">
        <v>64</v>
      </c>
      <c r="F283" s="67" t="s">
        <v>1469</v>
      </c>
      <c r="G283" s="66" t="s">
        <v>65</v>
      </c>
      <c r="H283" s="66" t="s">
        <v>64</v>
      </c>
      <c r="I283" s="66" t="s">
        <v>66</v>
      </c>
      <c r="J283" s="66" t="s">
        <v>66</v>
      </c>
      <c r="K283" s="68">
        <v>0</v>
      </c>
      <c r="L283" s="68">
        <v>0</v>
      </c>
      <c r="M283" s="68">
        <v>0</v>
      </c>
      <c r="N283" s="68" t="s">
        <v>65</v>
      </c>
      <c r="O283" s="68">
        <v>0</v>
      </c>
      <c r="P283" s="68" t="s">
        <v>68</v>
      </c>
      <c r="Q283" s="68" t="s">
        <v>68</v>
      </c>
      <c r="R283" s="64"/>
      <c r="S283" s="65"/>
    </row>
    <row r="284" spans="2:19" x14ac:dyDescent="0.25">
      <c r="B284" s="64" t="s">
        <v>558</v>
      </c>
      <c r="C284" s="65" t="s">
        <v>198</v>
      </c>
      <c r="D284" s="66" t="s">
        <v>64</v>
      </c>
      <c r="E284" s="66" t="s">
        <v>65</v>
      </c>
      <c r="F284" s="67" t="s">
        <v>1469</v>
      </c>
      <c r="G284" s="66" t="s">
        <v>65</v>
      </c>
      <c r="H284" s="66" t="s">
        <v>64</v>
      </c>
      <c r="I284" s="66" t="s">
        <v>66</v>
      </c>
      <c r="J284" s="66" t="s">
        <v>66</v>
      </c>
      <c r="K284" s="68">
        <v>0</v>
      </c>
      <c r="L284" s="68">
        <v>0</v>
      </c>
      <c r="M284" s="68">
        <v>0</v>
      </c>
      <c r="N284" s="68" t="s">
        <v>65</v>
      </c>
      <c r="O284" s="68">
        <v>0</v>
      </c>
      <c r="P284" s="68" t="s">
        <v>68</v>
      </c>
      <c r="Q284" s="68" t="s">
        <v>68</v>
      </c>
      <c r="R284" s="64"/>
      <c r="S284" s="65"/>
    </row>
    <row r="285" spans="2:19" x14ac:dyDescent="0.25">
      <c r="B285" s="64" t="s">
        <v>1600</v>
      </c>
      <c r="C285" s="65" t="s">
        <v>198</v>
      </c>
      <c r="D285" s="66" t="s">
        <v>64</v>
      </c>
      <c r="E285" s="66" t="s">
        <v>65</v>
      </c>
      <c r="F285" s="67" t="s">
        <v>1469</v>
      </c>
      <c r="G285" s="66" t="s">
        <v>65</v>
      </c>
      <c r="H285" s="66" t="s">
        <v>64</v>
      </c>
      <c r="I285" s="66" t="s">
        <v>66</v>
      </c>
      <c r="J285" s="66" t="s">
        <v>66</v>
      </c>
      <c r="K285" s="68">
        <v>0</v>
      </c>
      <c r="L285" s="68">
        <v>0</v>
      </c>
      <c r="M285" s="68">
        <v>0</v>
      </c>
      <c r="N285" s="68" t="s">
        <v>65</v>
      </c>
      <c r="O285" s="68">
        <v>0</v>
      </c>
      <c r="P285" s="68" t="s">
        <v>68</v>
      </c>
      <c r="Q285" s="68" t="s">
        <v>68</v>
      </c>
      <c r="R285" s="64"/>
      <c r="S285" s="65"/>
    </row>
    <row r="286" spans="2:19" x14ac:dyDescent="0.25">
      <c r="B286" s="64" t="s">
        <v>481</v>
      </c>
      <c r="C286" s="65" t="s">
        <v>482</v>
      </c>
      <c r="D286" s="66" t="s">
        <v>65</v>
      </c>
      <c r="E286" s="66" t="s">
        <v>64</v>
      </c>
      <c r="F286" s="67">
        <v>2086713070110</v>
      </c>
      <c r="G286" s="66" t="s">
        <v>64</v>
      </c>
      <c r="H286" s="66" t="s">
        <v>65</v>
      </c>
      <c r="I286" s="66" t="s">
        <v>66</v>
      </c>
      <c r="J286" s="66" t="s">
        <v>66</v>
      </c>
      <c r="K286" s="68">
        <v>0</v>
      </c>
      <c r="L286" s="68">
        <v>0</v>
      </c>
      <c r="M286" s="68">
        <v>0</v>
      </c>
      <c r="N286" s="68" t="s">
        <v>65</v>
      </c>
      <c r="O286" s="68">
        <v>0</v>
      </c>
      <c r="P286" s="68" t="s">
        <v>68</v>
      </c>
      <c r="Q286" s="68" t="s">
        <v>68</v>
      </c>
      <c r="R286" s="64"/>
      <c r="S286" s="65"/>
    </row>
    <row r="287" spans="2:19" x14ac:dyDescent="0.25">
      <c r="B287" s="64" t="s">
        <v>161</v>
      </c>
      <c r="C287" s="65" t="s">
        <v>158</v>
      </c>
      <c r="D287" s="66" t="s">
        <v>65</v>
      </c>
      <c r="E287" s="66" t="s">
        <v>64</v>
      </c>
      <c r="F287" s="67">
        <v>1811705312010</v>
      </c>
      <c r="G287" s="66" t="s">
        <v>64</v>
      </c>
      <c r="H287" s="66" t="s">
        <v>65</v>
      </c>
      <c r="I287" s="66" t="s">
        <v>66</v>
      </c>
      <c r="J287" s="66" t="s">
        <v>66</v>
      </c>
      <c r="K287" s="68">
        <v>0</v>
      </c>
      <c r="L287" s="68">
        <v>0</v>
      </c>
      <c r="M287" s="68">
        <v>0</v>
      </c>
      <c r="N287" s="68" t="s">
        <v>65</v>
      </c>
      <c r="O287" s="68">
        <v>0</v>
      </c>
      <c r="P287" s="68" t="s">
        <v>68</v>
      </c>
      <c r="Q287" s="68" t="s">
        <v>68</v>
      </c>
      <c r="R287" s="64"/>
      <c r="S287" s="65"/>
    </row>
    <row r="288" spans="2:19" x14ac:dyDescent="0.25">
      <c r="B288" s="64" t="s">
        <v>511</v>
      </c>
      <c r="C288" s="65" t="s">
        <v>217</v>
      </c>
      <c r="D288" s="66" t="s">
        <v>64</v>
      </c>
      <c r="E288" s="66" t="s">
        <v>65</v>
      </c>
      <c r="F288" s="67" t="s">
        <v>1556</v>
      </c>
      <c r="G288" s="66" t="s">
        <v>65</v>
      </c>
      <c r="H288" s="66" t="s">
        <v>64</v>
      </c>
      <c r="I288" s="66" t="s">
        <v>66</v>
      </c>
      <c r="J288" s="66" t="s">
        <v>66</v>
      </c>
      <c r="K288" s="68">
        <v>0</v>
      </c>
      <c r="L288" s="68">
        <v>0</v>
      </c>
      <c r="M288" s="68">
        <v>0</v>
      </c>
      <c r="N288" s="68" t="s">
        <v>65</v>
      </c>
      <c r="O288" s="68">
        <v>0</v>
      </c>
      <c r="P288" s="68" t="s">
        <v>68</v>
      </c>
      <c r="Q288" s="68" t="s">
        <v>68</v>
      </c>
      <c r="R288" s="64"/>
      <c r="S288" s="65"/>
    </row>
    <row r="289" spans="2:19" x14ac:dyDescent="0.25">
      <c r="B289" s="64" t="s">
        <v>558</v>
      </c>
      <c r="C289" s="65" t="s">
        <v>217</v>
      </c>
      <c r="D289" s="66" t="s">
        <v>64</v>
      </c>
      <c r="E289" s="66" t="s">
        <v>65</v>
      </c>
      <c r="F289" s="67" t="s">
        <v>1556</v>
      </c>
      <c r="G289" s="66" t="s">
        <v>65</v>
      </c>
      <c r="H289" s="66" t="s">
        <v>64</v>
      </c>
      <c r="I289" s="66" t="s">
        <v>66</v>
      </c>
      <c r="J289" s="66" t="s">
        <v>66</v>
      </c>
      <c r="K289" s="68">
        <v>0</v>
      </c>
      <c r="L289" s="68">
        <v>0</v>
      </c>
      <c r="M289" s="68">
        <v>0</v>
      </c>
      <c r="N289" s="68" t="s">
        <v>65</v>
      </c>
      <c r="O289" s="68">
        <v>0</v>
      </c>
      <c r="P289" s="68" t="s">
        <v>68</v>
      </c>
      <c r="Q289" s="68" t="s">
        <v>68</v>
      </c>
      <c r="R289" s="64"/>
      <c r="S289" s="65"/>
    </row>
    <row r="290" spans="2:19" x14ac:dyDescent="0.25">
      <c r="B290" s="64" t="s">
        <v>1420</v>
      </c>
      <c r="C290" s="65" t="s">
        <v>1601</v>
      </c>
      <c r="D290" s="66" t="s">
        <v>64</v>
      </c>
      <c r="E290" s="66" t="s">
        <v>65</v>
      </c>
      <c r="F290" s="67" t="s">
        <v>1556</v>
      </c>
      <c r="G290" s="66" t="s">
        <v>65</v>
      </c>
      <c r="H290" s="66" t="s">
        <v>64</v>
      </c>
      <c r="I290" s="66" t="s">
        <v>66</v>
      </c>
      <c r="J290" s="66" t="s">
        <v>66</v>
      </c>
      <c r="K290" s="68">
        <v>0</v>
      </c>
      <c r="L290" s="68">
        <v>0</v>
      </c>
      <c r="M290" s="68">
        <v>0</v>
      </c>
      <c r="N290" s="68" t="s">
        <v>65</v>
      </c>
      <c r="O290" s="68">
        <v>0</v>
      </c>
      <c r="P290" s="68" t="s">
        <v>68</v>
      </c>
      <c r="Q290" s="68" t="s">
        <v>68</v>
      </c>
      <c r="R290" s="64"/>
      <c r="S290" s="65"/>
    </row>
    <row r="291" spans="2:19" x14ac:dyDescent="0.25">
      <c r="B291" s="64" t="s">
        <v>483</v>
      </c>
      <c r="C291" s="65" t="s">
        <v>165</v>
      </c>
      <c r="D291" s="66" t="s">
        <v>65</v>
      </c>
      <c r="E291" s="66" t="s">
        <v>64</v>
      </c>
      <c r="F291" s="67">
        <v>2553292290101</v>
      </c>
      <c r="G291" s="66" t="s">
        <v>64</v>
      </c>
      <c r="H291" s="66" t="s">
        <v>65</v>
      </c>
      <c r="I291" s="66" t="s">
        <v>66</v>
      </c>
      <c r="J291" s="66" t="s">
        <v>66</v>
      </c>
      <c r="K291" s="68">
        <v>0</v>
      </c>
      <c r="L291" s="68">
        <v>0</v>
      </c>
      <c r="M291" s="68">
        <v>0</v>
      </c>
      <c r="N291" s="68" t="s">
        <v>65</v>
      </c>
      <c r="O291" s="68">
        <v>0</v>
      </c>
      <c r="P291" s="68" t="s">
        <v>68</v>
      </c>
      <c r="Q291" s="68" t="s">
        <v>68</v>
      </c>
      <c r="R291" s="64"/>
      <c r="S291" s="65"/>
    </row>
    <row r="292" spans="2:19" x14ac:dyDescent="0.25">
      <c r="B292" s="64" t="s">
        <v>1449</v>
      </c>
      <c r="C292" s="65" t="s">
        <v>188</v>
      </c>
      <c r="D292" s="66" t="s">
        <v>64</v>
      </c>
      <c r="E292" s="66" t="s">
        <v>65</v>
      </c>
      <c r="F292" s="67" t="s">
        <v>1556</v>
      </c>
      <c r="G292" s="66" t="s">
        <v>65</v>
      </c>
      <c r="H292" s="66" t="s">
        <v>64</v>
      </c>
      <c r="I292" s="66" t="s">
        <v>66</v>
      </c>
      <c r="J292" s="66" t="s">
        <v>66</v>
      </c>
      <c r="K292" s="68">
        <v>0</v>
      </c>
      <c r="L292" s="68">
        <v>0</v>
      </c>
      <c r="M292" s="68">
        <v>0</v>
      </c>
      <c r="N292" s="68" t="s">
        <v>65</v>
      </c>
      <c r="O292" s="68">
        <v>0</v>
      </c>
      <c r="P292" s="68" t="s">
        <v>68</v>
      </c>
      <c r="Q292" s="68" t="s">
        <v>68</v>
      </c>
      <c r="R292" s="64"/>
      <c r="S292" s="65"/>
    </row>
    <row r="293" spans="2:19" x14ac:dyDescent="0.25">
      <c r="B293" s="64" t="s">
        <v>484</v>
      </c>
      <c r="C293" s="65" t="s">
        <v>485</v>
      </c>
      <c r="D293" s="66" t="s">
        <v>65</v>
      </c>
      <c r="E293" s="66" t="s">
        <v>64</v>
      </c>
      <c r="F293" s="67">
        <v>1814209201712</v>
      </c>
      <c r="G293" s="66" t="s">
        <v>64</v>
      </c>
      <c r="H293" s="66" t="s">
        <v>64</v>
      </c>
      <c r="I293" s="66" t="s">
        <v>65</v>
      </c>
      <c r="J293" s="66" t="s">
        <v>66</v>
      </c>
      <c r="K293" s="68">
        <v>0</v>
      </c>
      <c r="L293" s="68">
        <v>0</v>
      </c>
      <c r="M293" s="68">
        <v>0</v>
      </c>
      <c r="N293" s="68" t="s">
        <v>65</v>
      </c>
      <c r="O293" s="68">
        <v>0</v>
      </c>
      <c r="P293" s="68" t="s">
        <v>68</v>
      </c>
      <c r="Q293" s="68" t="s">
        <v>68</v>
      </c>
      <c r="R293" s="64"/>
      <c r="S293" s="65"/>
    </row>
    <row r="294" spans="2:19" x14ac:dyDescent="0.25">
      <c r="B294" s="64" t="s">
        <v>179</v>
      </c>
      <c r="C294" s="65" t="s">
        <v>605</v>
      </c>
      <c r="D294" s="66" t="s">
        <v>64</v>
      </c>
      <c r="E294" s="66" t="s">
        <v>65</v>
      </c>
      <c r="F294" s="67" t="s">
        <v>1556</v>
      </c>
      <c r="G294" s="66" t="s">
        <v>65</v>
      </c>
      <c r="H294" s="66" t="s">
        <v>64</v>
      </c>
      <c r="I294" s="66" t="s">
        <v>66</v>
      </c>
      <c r="J294" s="66" t="s">
        <v>66</v>
      </c>
      <c r="K294" s="68">
        <v>0</v>
      </c>
      <c r="L294" s="68">
        <v>0</v>
      </c>
      <c r="M294" s="68">
        <v>0</v>
      </c>
      <c r="N294" s="68" t="s">
        <v>65</v>
      </c>
      <c r="O294" s="68">
        <v>0</v>
      </c>
      <c r="P294" s="68" t="s">
        <v>68</v>
      </c>
      <c r="Q294" s="68" t="s">
        <v>68</v>
      </c>
      <c r="R294" s="64"/>
      <c r="S294" s="65"/>
    </row>
    <row r="295" spans="2:19" x14ac:dyDescent="0.25">
      <c r="B295" s="64" t="s">
        <v>421</v>
      </c>
      <c r="C295" s="65" t="s">
        <v>204</v>
      </c>
      <c r="D295" s="66" t="s">
        <v>65</v>
      </c>
      <c r="E295" s="66" t="s">
        <v>64</v>
      </c>
      <c r="F295" s="67">
        <v>2226173061015</v>
      </c>
      <c r="G295" s="66" t="s">
        <v>64</v>
      </c>
      <c r="H295" s="66" t="s">
        <v>65</v>
      </c>
      <c r="I295" s="66" t="s">
        <v>66</v>
      </c>
      <c r="J295" s="66" t="s">
        <v>66</v>
      </c>
      <c r="K295" s="68">
        <v>0</v>
      </c>
      <c r="L295" s="68">
        <v>0</v>
      </c>
      <c r="M295" s="68">
        <v>0</v>
      </c>
      <c r="N295" s="68" t="s">
        <v>65</v>
      </c>
      <c r="O295" s="68">
        <v>0</v>
      </c>
      <c r="P295" s="68" t="s">
        <v>68</v>
      </c>
      <c r="Q295" s="68" t="s">
        <v>68</v>
      </c>
      <c r="R295" s="64"/>
      <c r="S295" s="65"/>
    </row>
    <row r="296" spans="2:19" x14ac:dyDescent="0.25">
      <c r="B296" s="64" t="s">
        <v>483</v>
      </c>
      <c r="C296" s="65" t="s">
        <v>389</v>
      </c>
      <c r="D296" s="66" t="s">
        <v>65</v>
      </c>
      <c r="E296" s="66" t="s">
        <v>64</v>
      </c>
      <c r="F296" s="67">
        <v>2553292290101</v>
      </c>
      <c r="G296" s="66" t="s">
        <v>64</v>
      </c>
      <c r="H296" s="66" t="s">
        <v>65</v>
      </c>
      <c r="I296" s="66" t="s">
        <v>66</v>
      </c>
      <c r="J296" s="66" t="s">
        <v>66</v>
      </c>
      <c r="K296" s="68">
        <v>0</v>
      </c>
      <c r="L296" s="68">
        <v>0</v>
      </c>
      <c r="M296" s="68">
        <v>0</v>
      </c>
      <c r="N296" s="68" t="s">
        <v>65</v>
      </c>
      <c r="O296" s="68">
        <v>0</v>
      </c>
      <c r="P296" s="68" t="s">
        <v>68</v>
      </c>
      <c r="Q296" s="68" t="s">
        <v>68</v>
      </c>
      <c r="R296" s="64"/>
      <c r="S296" s="65"/>
    </row>
    <row r="297" spans="2:19" x14ac:dyDescent="0.25">
      <c r="B297" s="64" t="s">
        <v>189</v>
      </c>
      <c r="C297" s="65" t="s">
        <v>468</v>
      </c>
      <c r="D297" s="66" t="s">
        <v>65</v>
      </c>
      <c r="E297" s="66" t="s">
        <v>64</v>
      </c>
      <c r="F297" s="67">
        <v>2314383460101</v>
      </c>
      <c r="G297" s="66" t="s">
        <v>64</v>
      </c>
      <c r="H297" s="66" t="s">
        <v>65</v>
      </c>
      <c r="I297" s="66" t="s">
        <v>66</v>
      </c>
      <c r="J297" s="66" t="s">
        <v>66</v>
      </c>
      <c r="K297" s="68">
        <v>0</v>
      </c>
      <c r="L297" s="68">
        <v>0</v>
      </c>
      <c r="M297" s="68">
        <v>0</v>
      </c>
      <c r="N297" s="68" t="s">
        <v>65</v>
      </c>
      <c r="O297" s="68">
        <v>0</v>
      </c>
      <c r="P297" s="68" t="s">
        <v>68</v>
      </c>
      <c r="Q297" s="68" t="s">
        <v>68</v>
      </c>
      <c r="R297" s="64"/>
      <c r="S297" s="65"/>
    </row>
    <row r="298" spans="2:19" x14ac:dyDescent="0.25">
      <c r="B298" s="64" t="s">
        <v>1602</v>
      </c>
      <c r="C298" s="65" t="s">
        <v>1603</v>
      </c>
      <c r="D298" s="66" t="s">
        <v>64</v>
      </c>
      <c r="E298" s="66" t="s">
        <v>65</v>
      </c>
      <c r="F298" s="67" t="s">
        <v>1556</v>
      </c>
      <c r="G298" s="66" t="s">
        <v>65</v>
      </c>
      <c r="H298" s="66" t="s">
        <v>64</v>
      </c>
      <c r="I298" s="66" t="s">
        <v>66</v>
      </c>
      <c r="J298" s="66" t="s">
        <v>66</v>
      </c>
      <c r="K298" s="68">
        <v>0</v>
      </c>
      <c r="L298" s="68">
        <v>0</v>
      </c>
      <c r="M298" s="68">
        <v>0</v>
      </c>
      <c r="N298" s="68" t="s">
        <v>65</v>
      </c>
      <c r="O298" s="68">
        <v>0</v>
      </c>
      <c r="P298" s="68" t="s">
        <v>68</v>
      </c>
      <c r="Q298" s="68" t="s">
        <v>68</v>
      </c>
      <c r="R298" s="64"/>
      <c r="S298" s="65"/>
    </row>
    <row r="299" spans="2:19" x14ac:dyDescent="0.25">
      <c r="B299" s="64" t="s">
        <v>511</v>
      </c>
      <c r="C299" s="65" t="s">
        <v>1604</v>
      </c>
      <c r="D299" s="66" t="s">
        <v>64</v>
      </c>
      <c r="E299" s="66" t="s">
        <v>65</v>
      </c>
      <c r="F299" s="67" t="s">
        <v>1556</v>
      </c>
      <c r="G299" s="66" t="s">
        <v>65</v>
      </c>
      <c r="H299" s="66" t="s">
        <v>64</v>
      </c>
      <c r="I299" s="66" t="s">
        <v>66</v>
      </c>
      <c r="J299" s="66" t="s">
        <v>66</v>
      </c>
      <c r="K299" s="68">
        <v>0</v>
      </c>
      <c r="L299" s="68">
        <v>0</v>
      </c>
      <c r="M299" s="68">
        <v>0</v>
      </c>
      <c r="N299" s="68" t="s">
        <v>65</v>
      </c>
      <c r="O299" s="68">
        <v>0</v>
      </c>
      <c r="P299" s="68" t="s">
        <v>68</v>
      </c>
      <c r="Q299" s="68" t="s">
        <v>68</v>
      </c>
      <c r="R299" s="64"/>
      <c r="S299" s="65"/>
    </row>
    <row r="300" spans="2:19" x14ac:dyDescent="0.25">
      <c r="B300" s="64" t="s">
        <v>486</v>
      </c>
      <c r="C300" s="65" t="s">
        <v>204</v>
      </c>
      <c r="D300" s="66" t="s">
        <v>65</v>
      </c>
      <c r="E300" s="66" t="s">
        <v>64</v>
      </c>
      <c r="F300" s="67">
        <v>2215065430408</v>
      </c>
      <c r="G300" s="66" t="s">
        <v>64</v>
      </c>
      <c r="H300" s="66" t="s">
        <v>64</v>
      </c>
      <c r="I300" s="66" t="s">
        <v>65</v>
      </c>
      <c r="J300" s="66" t="s">
        <v>66</v>
      </c>
      <c r="K300" s="68">
        <v>0</v>
      </c>
      <c r="L300" s="68">
        <v>0</v>
      </c>
      <c r="M300" s="68">
        <v>0</v>
      </c>
      <c r="N300" s="68" t="s">
        <v>65</v>
      </c>
      <c r="O300" s="68">
        <v>0</v>
      </c>
      <c r="P300" s="68" t="s">
        <v>68</v>
      </c>
      <c r="Q300" s="68" t="s">
        <v>68</v>
      </c>
      <c r="R300" s="64"/>
      <c r="S300" s="65"/>
    </row>
    <row r="301" spans="2:19" x14ac:dyDescent="0.25">
      <c r="B301" s="64" t="s">
        <v>487</v>
      </c>
      <c r="C301" s="65" t="s">
        <v>488</v>
      </c>
      <c r="D301" s="66" t="s">
        <v>65</v>
      </c>
      <c r="E301" s="66" t="s">
        <v>64</v>
      </c>
      <c r="F301" s="67">
        <v>2433337300101</v>
      </c>
      <c r="G301" s="66" t="s">
        <v>64</v>
      </c>
      <c r="H301" s="66" t="s">
        <v>64</v>
      </c>
      <c r="I301" s="66" t="s">
        <v>65</v>
      </c>
      <c r="J301" s="66" t="s">
        <v>66</v>
      </c>
      <c r="K301" s="68">
        <v>0</v>
      </c>
      <c r="L301" s="68">
        <v>0</v>
      </c>
      <c r="M301" s="68">
        <v>0</v>
      </c>
      <c r="N301" s="68" t="s">
        <v>65</v>
      </c>
      <c r="O301" s="68">
        <v>0</v>
      </c>
      <c r="P301" s="68" t="s">
        <v>68</v>
      </c>
      <c r="Q301" s="68" t="s">
        <v>68</v>
      </c>
      <c r="R301" s="64"/>
      <c r="S301" s="65"/>
    </row>
    <row r="302" spans="2:19" x14ac:dyDescent="0.25">
      <c r="B302" s="64" t="s">
        <v>350</v>
      </c>
      <c r="C302" s="65" t="s">
        <v>1605</v>
      </c>
      <c r="D302" s="66" t="s">
        <v>64</v>
      </c>
      <c r="E302" s="66" t="s">
        <v>65</v>
      </c>
      <c r="F302" s="67" t="s">
        <v>1402</v>
      </c>
      <c r="G302" s="66" t="s">
        <v>65</v>
      </c>
      <c r="H302" s="66" t="s">
        <v>64</v>
      </c>
      <c r="I302" s="66" t="s">
        <v>66</v>
      </c>
      <c r="J302" s="66" t="s">
        <v>66</v>
      </c>
      <c r="K302" s="68">
        <v>0</v>
      </c>
      <c r="L302" s="68">
        <v>0</v>
      </c>
      <c r="M302" s="68">
        <v>0</v>
      </c>
      <c r="N302" s="68" t="s">
        <v>65</v>
      </c>
      <c r="O302" s="68">
        <v>0</v>
      </c>
      <c r="P302" s="68" t="s">
        <v>68</v>
      </c>
      <c r="Q302" s="68" t="s">
        <v>68</v>
      </c>
      <c r="R302" s="64"/>
      <c r="S302" s="65"/>
    </row>
    <row r="303" spans="2:19" x14ac:dyDescent="0.25">
      <c r="B303" s="64" t="s">
        <v>1606</v>
      </c>
      <c r="C303" s="65" t="s">
        <v>605</v>
      </c>
      <c r="D303" s="66" t="s">
        <v>65</v>
      </c>
      <c r="E303" s="66" t="s">
        <v>64</v>
      </c>
      <c r="F303" s="67" t="s">
        <v>1402</v>
      </c>
      <c r="G303" s="66" t="s">
        <v>64</v>
      </c>
      <c r="H303" s="66" t="s">
        <v>65</v>
      </c>
      <c r="I303" s="66" t="s">
        <v>66</v>
      </c>
      <c r="J303" s="66" t="s">
        <v>66</v>
      </c>
      <c r="K303" s="68">
        <v>0</v>
      </c>
      <c r="L303" s="68">
        <v>0</v>
      </c>
      <c r="M303" s="68">
        <v>0</v>
      </c>
      <c r="N303" s="68" t="s">
        <v>65</v>
      </c>
      <c r="O303" s="68">
        <v>0</v>
      </c>
      <c r="P303" s="68" t="s">
        <v>68</v>
      </c>
      <c r="Q303" s="68" t="s">
        <v>68</v>
      </c>
      <c r="R303" s="64"/>
      <c r="S303" s="65"/>
    </row>
    <row r="304" spans="2:19" x14ac:dyDescent="0.25">
      <c r="B304" s="64" t="s">
        <v>484</v>
      </c>
      <c r="C304" s="65" t="s">
        <v>489</v>
      </c>
      <c r="D304" s="66" t="s">
        <v>65</v>
      </c>
      <c r="E304" s="66" t="s">
        <v>64</v>
      </c>
      <c r="F304" s="67">
        <v>1814209101712</v>
      </c>
      <c r="G304" s="66" t="s">
        <v>64</v>
      </c>
      <c r="H304" s="66" t="s">
        <v>64</v>
      </c>
      <c r="I304" s="66" t="s">
        <v>65</v>
      </c>
      <c r="J304" s="66" t="s">
        <v>66</v>
      </c>
      <c r="K304" s="68">
        <v>0</v>
      </c>
      <c r="L304" s="68">
        <v>0</v>
      </c>
      <c r="M304" s="68">
        <v>0</v>
      </c>
      <c r="N304" s="68" t="s">
        <v>65</v>
      </c>
      <c r="O304" s="68">
        <v>0</v>
      </c>
      <c r="P304" s="68" t="s">
        <v>68</v>
      </c>
      <c r="Q304" s="68" t="s">
        <v>68</v>
      </c>
      <c r="R304" s="64"/>
      <c r="S304" s="65"/>
    </row>
    <row r="305" spans="2:19" x14ac:dyDescent="0.25">
      <c r="B305" s="64" t="s">
        <v>121</v>
      </c>
      <c r="C305" s="65" t="s">
        <v>1607</v>
      </c>
      <c r="D305" s="66" t="s">
        <v>64</v>
      </c>
      <c r="E305" s="66" t="s">
        <v>65</v>
      </c>
      <c r="F305" s="67" t="s">
        <v>1402</v>
      </c>
      <c r="G305" s="66" t="s">
        <v>65</v>
      </c>
      <c r="H305" s="66" t="s">
        <v>64</v>
      </c>
      <c r="I305" s="66" t="s">
        <v>66</v>
      </c>
      <c r="J305" s="66" t="s">
        <v>66</v>
      </c>
      <c r="K305" s="68">
        <v>0</v>
      </c>
      <c r="L305" s="68">
        <v>0</v>
      </c>
      <c r="M305" s="68">
        <v>0</v>
      </c>
      <c r="N305" s="68" t="s">
        <v>65</v>
      </c>
      <c r="O305" s="68">
        <v>0</v>
      </c>
      <c r="P305" s="68" t="s">
        <v>68</v>
      </c>
      <c r="Q305" s="68" t="s">
        <v>68</v>
      </c>
      <c r="R305" s="64"/>
      <c r="S305" s="65"/>
    </row>
    <row r="306" spans="2:19" x14ac:dyDescent="0.25">
      <c r="B306" s="64" t="s">
        <v>440</v>
      </c>
      <c r="C306" s="65" t="s">
        <v>441</v>
      </c>
      <c r="D306" s="66" t="s">
        <v>65</v>
      </c>
      <c r="E306" s="66" t="s">
        <v>64</v>
      </c>
      <c r="F306" s="67">
        <v>2528272600101</v>
      </c>
      <c r="G306" s="66" t="s">
        <v>64</v>
      </c>
      <c r="H306" s="66" t="s">
        <v>64</v>
      </c>
      <c r="I306" s="66" t="s">
        <v>65</v>
      </c>
      <c r="J306" s="66" t="s">
        <v>66</v>
      </c>
      <c r="K306" s="68">
        <v>0</v>
      </c>
      <c r="L306" s="68">
        <v>0</v>
      </c>
      <c r="M306" s="68">
        <v>0</v>
      </c>
      <c r="N306" s="68" t="s">
        <v>65</v>
      </c>
      <c r="O306" s="68">
        <v>0</v>
      </c>
      <c r="P306" s="68" t="s">
        <v>68</v>
      </c>
      <c r="Q306" s="68" t="s">
        <v>68</v>
      </c>
      <c r="R306" s="64"/>
      <c r="S306" s="65"/>
    </row>
    <row r="307" spans="2:19" x14ac:dyDescent="0.25">
      <c r="B307" s="64" t="s">
        <v>460</v>
      </c>
      <c r="C307" s="65" t="s">
        <v>1608</v>
      </c>
      <c r="D307" s="66" t="s">
        <v>64</v>
      </c>
      <c r="E307" s="66" t="s">
        <v>65</v>
      </c>
      <c r="F307" s="67" t="s">
        <v>1402</v>
      </c>
      <c r="G307" s="66" t="s">
        <v>65</v>
      </c>
      <c r="H307" s="66" t="s">
        <v>64</v>
      </c>
      <c r="I307" s="66" t="s">
        <v>66</v>
      </c>
      <c r="J307" s="66" t="s">
        <v>66</v>
      </c>
      <c r="K307" s="68">
        <v>0</v>
      </c>
      <c r="L307" s="68">
        <v>0</v>
      </c>
      <c r="M307" s="68">
        <v>0</v>
      </c>
      <c r="N307" s="68" t="s">
        <v>65</v>
      </c>
      <c r="O307" s="68">
        <v>0</v>
      </c>
      <c r="P307" s="68" t="s">
        <v>68</v>
      </c>
      <c r="Q307" s="68" t="s">
        <v>68</v>
      </c>
      <c r="R307" s="64"/>
      <c r="S307" s="65"/>
    </row>
    <row r="308" spans="2:19" x14ac:dyDescent="0.25">
      <c r="B308" s="64" t="s">
        <v>460</v>
      </c>
      <c r="C308" s="65" t="s">
        <v>1609</v>
      </c>
      <c r="D308" s="66" t="s">
        <v>64</v>
      </c>
      <c r="E308" s="66" t="s">
        <v>65</v>
      </c>
      <c r="F308" s="67" t="s">
        <v>1402</v>
      </c>
      <c r="G308" s="66" t="s">
        <v>65</v>
      </c>
      <c r="H308" s="66" t="s">
        <v>64</v>
      </c>
      <c r="I308" s="66" t="s">
        <v>66</v>
      </c>
      <c r="J308" s="66" t="s">
        <v>66</v>
      </c>
      <c r="K308" s="68">
        <v>0</v>
      </c>
      <c r="L308" s="68">
        <v>0</v>
      </c>
      <c r="M308" s="68">
        <v>0</v>
      </c>
      <c r="N308" s="68" t="s">
        <v>65</v>
      </c>
      <c r="O308" s="68">
        <v>0</v>
      </c>
      <c r="P308" s="68" t="s">
        <v>68</v>
      </c>
      <c r="Q308" s="68" t="s">
        <v>68</v>
      </c>
      <c r="R308" s="64"/>
      <c r="S308" s="65"/>
    </row>
    <row r="309" spans="2:19" x14ac:dyDescent="0.25">
      <c r="B309" s="64" t="s">
        <v>490</v>
      </c>
      <c r="C309" s="65" t="s">
        <v>491</v>
      </c>
      <c r="D309" s="66" t="s">
        <v>65</v>
      </c>
      <c r="E309" s="66" t="s">
        <v>64</v>
      </c>
      <c r="F309" s="67">
        <v>2696064670101</v>
      </c>
      <c r="G309" s="66" t="s">
        <v>64</v>
      </c>
      <c r="H309" s="66" t="s">
        <v>64</v>
      </c>
      <c r="I309" s="66" t="s">
        <v>65</v>
      </c>
      <c r="J309" s="66" t="s">
        <v>66</v>
      </c>
      <c r="K309" s="68">
        <v>0</v>
      </c>
      <c r="L309" s="68">
        <v>0</v>
      </c>
      <c r="M309" s="68">
        <v>0</v>
      </c>
      <c r="N309" s="68" t="s">
        <v>65</v>
      </c>
      <c r="O309" s="68">
        <v>0</v>
      </c>
      <c r="P309" s="68" t="s">
        <v>68</v>
      </c>
      <c r="Q309" s="68" t="s">
        <v>68</v>
      </c>
      <c r="R309" s="64"/>
      <c r="S309" s="65"/>
    </row>
    <row r="310" spans="2:19" x14ac:dyDescent="0.25">
      <c r="B310" s="64" t="s">
        <v>481</v>
      </c>
      <c r="C310" s="65" t="s">
        <v>204</v>
      </c>
      <c r="D310" s="66" t="s">
        <v>65</v>
      </c>
      <c r="E310" s="66" t="s">
        <v>64</v>
      </c>
      <c r="F310" s="67">
        <v>2674584790101</v>
      </c>
      <c r="G310" s="66" t="s">
        <v>64</v>
      </c>
      <c r="H310" s="66" t="s">
        <v>64</v>
      </c>
      <c r="I310" s="66" t="s">
        <v>65</v>
      </c>
      <c r="J310" s="66" t="s">
        <v>66</v>
      </c>
      <c r="K310" s="68">
        <v>0</v>
      </c>
      <c r="L310" s="68">
        <v>0</v>
      </c>
      <c r="M310" s="68">
        <v>0</v>
      </c>
      <c r="N310" s="68" t="s">
        <v>65</v>
      </c>
      <c r="O310" s="68">
        <v>0</v>
      </c>
      <c r="P310" s="68" t="s">
        <v>68</v>
      </c>
      <c r="Q310" s="68" t="s">
        <v>68</v>
      </c>
      <c r="R310" s="64"/>
      <c r="S310" s="65"/>
    </row>
    <row r="311" spans="2:19" x14ac:dyDescent="0.25">
      <c r="B311" s="64" t="s">
        <v>1518</v>
      </c>
      <c r="C311" s="65" t="s">
        <v>1610</v>
      </c>
      <c r="D311" s="66" t="s">
        <v>65</v>
      </c>
      <c r="E311" s="66" t="s">
        <v>64</v>
      </c>
      <c r="F311" s="67" t="s">
        <v>1556</v>
      </c>
      <c r="G311" s="66" t="s">
        <v>65</v>
      </c>
      <c r="H311" s="66" t="s">
        <v>64</v>
      </c>
      <c r="I311" s="66" t="s">
        <v>66</v>
      </c>
      <c r="J311" s="66" t="s">
        <v>66</v>
      </c>
      <c r="K311" s="68">
        <v>0</v>
      </c>
      <c r="L311" s="68">
        <v>0</v>
      </c>
      <c r="M311" s="68">
        <v>0</v>
      </c>
      <c r="N311" s="68" t="s">
        <v>65</v>
      </c>
      <c r="O311" s="68">
        <v>0</v>
      </c>
      <c r="P311" s="68" t="s">
        <v>68</v>
      </c>
      <c r="Q311" s="68" t="s">
        <v>68</v>
      </c>
      <c r="R311" s="64"/>
      <c r="S311" s="65"/>
    </row>
    <row r="312" spans="2:19" x14ac:dyDescent="0.25">
      <c r="B312" s="64" t="s">
        <v>105</v>
      </c>
      <c r="C312" s="65" t="s">
        <v>1611</v>
      </c>
      <c r="D312" s="66" t="s">
        <v>64</v>
      </c>
      <c r="E312" s="66" t="s">
        <v>65</v>
      </c>
      <c r="F312" s="67">
        <v>2636995790101</v>
      </c>
      <c r="G312" s="66" t="s">
        <v>64</v>
      </c>
      <c r="H312" s="66" t="s">
        <v>65</v>
      </c>
      <c r="I312" s="66" t="s">
        <v>66</v>
      </c>
      <c r="J312" s="66" t="s">
        <v>66</v>
      </c>
      <c r="K312" s="68">
        <v>0</v>
      </c>
      <c r="L312" s="68">
        <v>0</v>
      </c>
      <c r="M312" s="68">
        <v>0</v>
      </c>
      <c r="N312" s="68" t="s">
        <v>65</v>
      </c>
      <c r="O312" s="68">
        <v>0</v>
      </c>
      <c r="P312" s="68" t="s">
        <v>68</v>
      </c>
      <c r="Q312" s="68" t="s">
        <v>68</v>
      </c>
      <c r="R312" s="64"/>
      <c r="S312" s="65"/>
    </row>
    <row r="313" spans="2:19" x14ac:dyDescent="0.25">
      <c r="B313" s="64" t="s">
        <v>202</v>
      </c>
      <c r="C313" s="65" t="s">
        <v>1612</v>
      </c>
      <c r="D313" s="66" t="s">
        <v>64</v>
      </c>
      <c r="E313" s="66" t="s">
        <v>65</v>
      </c>
      <c r="F313" s="67">
        <v>2240044090101</v>
      </c>
      <c r="G313" s="66" t="s">
        <v>64</v>
      </c>
      <c r="H313" s="66" t="s">
        <v>65</v>
      </c>
      <c r="I313" s="66" t="s">
        <v>66</v>
      </c>
      <c r="J313" s="66" t="s">
        <v>66</v>
      </c>
      <c r="K313" s="68">
        <v>0</v>
      </c>
      <c r="L313" s="68">
        <v>0</v>
      </c>
      <c r="M313" s="68">
        <v>0</v>
      </c>
      <c r="N313" s="68" t="s">
        <v>65</v>
      </c>
      <c r="O313" s="68">
        <v>0</v>
      </c>
      <c r="P313" s="68" t="s">
        <v>68</v>
      </c>
      <c r="Q313" s="68" t="s">
        <v>68</v>
      </c>
      <c r="R313" s="64"/>
      <c r="S313" s="65"/>
    </row>
    <row r="314" spans="2:19" x14ac:dyDescent="0.25">
      <c r="B314" s="64" t="s">
        <v>161</v>
      </c>
      <c r="C314" s="65" t="s">
        <v>1613</v>
      </c>
      <c r="D314" s="66" t="s">
        <v>65</v>
      </c>
      <c r="E314" s="66" t="s">
        <v>64</v>
      </c>
      <c r="F314" s="67">
        <v>1811705312010</v>
      </c>
      <c r="G314" s="66" t="s">
        <v>64</v>
      </c>
      <c r="H314" s="66" t="s">
        <v>65</v>
      </c>
      <c r="I314" s="66" t="s">
        <v>66</v>
      </c>
      <c r="J314" s="66" t="s">
        <v>66</v>
      </c>
      <c r="K314" s="68">
        <v>0</v>
      </c>
      <c r="L314" s="68">
        <v>0</v>
      </c>
      <c r="M314" s="68">
        <v>0</v>
      </c>
      <c r="N314" s="68" t="s">
        <v>65</v>
      </c>
      <c r="O314" s="68">
        <v>0</v>
      </c>
      <c r="P314" s="68" t="s">
        <v>68</v>
      </c>
      <c r="Q314" s="68" t="s">
        <v>68</v>
      </c>
      <c r="R314" s="64"/>
      <c r="S314" s="65"/>
    </row>
    <row r="315" spans="2:19" x14ac:dyDescent="0.25">
      <c r="B315" s="64" t="s">
        <v>511</v>
      </c>
      <c r="C315" s="65" t="s">
        <v>217</v>
      </c>
      <c r="D315" s="66" t="s">
        <v>64</v>
      </c>
      <c r="E315" s="66" t="s">
        <v>65</v>
      </c>
      <c r="F315" s="67" t="s">
        <v>1556</v>
      </c>
      <c r="G315" s="66" t="s">
        <v>65</v>
      </c>
      <c r="H315" s="66" t="s">
        <v>64</v>
      </c>
      <c r="I315" s="66" t="s">
        <v>66</v>
      </c>
      <c r="J315" s="66" t="s">
        <v>66</v>
      </c>
      <c r="K315" s="68">
        <v>0</v>
      </c>
      <c r="L315" s="68">
        <v>0</v>
      </c>
      <c r="M315" s="68">
        <v>0</v>
      </c>
      <c r="N315" s="68" t="s">
        <v>65</v>
      </c>
      <c r="O315" s="68">
        <v>0</v>
      </c>
      <c r="P315" s="68" t="s">
        <v>68</v>
      </c>
      <c r="Q315" s="68" t="s">
        <v>68</v>
      </c>
      <c r="R315" s="64"/>
      <c r="S315" s="65"/>
    </row>
    <row r="316" spans="2:19" x14ac:dyDescent="0.25">
      <c r="B316" s="64" t="s">
        <v>558</v>
      </c>
      <c r="C316" s="65" t="s">
        <v>217</v>
      </c>
      <c r="D316" s="66" t="s">
        <v>64</v>
      </c>
      <c r="E316" s="66" t="s">
        <v>65</v>
      </c>
      <c r="F316" s="67" t="s">
        <v>1556</v>
      </c>
      <c r="G316" s="66" t="s">
        <v>65</v>
      </c>
      <c r="H316" s="66" t="s">
        <v>64</v>
      </c>
      <c r="I316" s="66" t="s">
        <v>66</v>
      </c>
      <c r="J316" s="66" t="s">
        <v>66</v>
      </c>
      <c r="K316" s="68">
        <v>0</v>
      </c>
      <c r="L316" s="68">
        <v>0</v>
      </c>
      <c r="M316" s="68">
        <v>0</v>
      </c>
      <c r="N316" s="68" t="s">
        <v>65</v>
      </c>
      <c r="O316" s="68">
        <v>0</v>
      </c>
      <c r="P316" s="68" t="s">
        <v>68</v>
      </c>
      <c r="Q316" s="68" t="s">
        <v>68</v>
      </c>
      <c r="R316" s="64"/>
      <c r="S316" s="65"/>
    </row>
    <row r="317" spans="2:19" x14ac:dyDescent="0.25">
      <c r="B317" s="64" t="s">
        <v>1614</v>
      </c>
      <c r="C317" s="65" t="s">
        <v>163</v>
      </c>
      <c r="D317" s="66" t="s">
        <v>64</v>
      </c>
      <c r="E317" s="66" t="s">
        <v>65</v>
      </c>
      <c r="F317" s="67">
        <v>2567397810194</v>
      </c>
      <c r="G317" s="66" t="s">
        <v>64</v>
      </c>
      <c r="H317" s="66" t="s">
        <v>65</v>
      </c>
      <c r="I317" s="66" t="s">
        <v>66</v>
      </c>
      <c r="J317" s="66" t="s">
        <v>66</v>
      </c>
      <c r="K317" s="68">
        <v>0</v>
      </c>
      <c r="L317" s="68">
        <v>0</v>
      </c>
      <c r="M317" s="68">
        <v>0</v>
      </c>
      <c r="N317" s="68" t="s">
        <v>65</v>
      </c>
      <c r="O317" s="68">
        <v>0</v>
      </c>
      <c r="P317" s="68" t="s">
        <v>68</v>
      </c>
      <c r="Q317" s="68" t="s">
        <v>68</v>
      </c>
      <c r="R317" s="64"/>
      <c r="S317" s="65"/>
    </row>
    <row r="318" spans="2:19" x14ac:dyDescent="0.25">
      <c r="B318" s="64" t="s">
        <v>413</v>
      </c>
      <c r="C318" s="65" t="s">
        <v>461</v>
      </c>
      <c r="D318" s="66" t="s">
        <v>65</v>
      </c>
      <c r="E318" s="66" t="s">
        <v>64</v>
      </c>
      <c r="F318" s="67" t="s">
        <v>1556</v>
      </c>
      <c r="G318" s="66" t="s">
        <v>65</v>
      </c>
      <c r="H318" s="66" t="s">
        <v>64</v>
      </c>
      <c r="I318" s="66" t="s">
        <v>66</v>
      </c>
      <c r="J318" s="66" t="s">
        <v>66</v>
      </c>
      <c r="K318" s="68">
        <v>0</v>
      </c>
      <c r="L318" s="68">
        <v>0</v>
      </c>
      <c r="M318" s="68">
        <v>0</v>
      </c>
      <c r="N318" s="68" t="s">
        <v>65</v>
      </c>
      <c r="O318" s="68">
        <v>0</v>
      </c>
      <c r="P318" s="68" t="s">
        <v>68</v>
      </c>
      <c r="Q318" s="68" t="s">
        <v>68</v>
      </c>
      <c r="R318" s="64"/>
      <c r="S318" s="65"/>
    </row>
    <row r="319" spans="2:19" x14ac:dyDescent="0.25">
      <c r="B319" s="64" t="s">
        <v>161</v>
      </c>
      <c r="C319" s="65" t="s">
        <v>461</v>
      </c>
      <c r="D319" s="66" t="s">
        <v>65</v>
      </c>
      <c r="E319" s="66" t="s">
        <v>64</v>
      </c>
      <c r="F319" s="67" t="s">
        <v>1556</v>
      </c>
      <c r="G319" s="66" t="s">
        <v>65</v>
      </c>
      <c r="H319" s="66" t="s">
        <v>64</v>
      </c>
      <c r="I319" s="66" t="s">
        <v>66</v>
      </c>
      <c r="J319" s="66" t="s">
        <v>66</v>
      </c>
      <c r="K319" s="68">
        <v>0</v>
      </c>
      <c r="L319" s="68">
        <v>0</v>
      </c>
      <c r="M319" s="68">
        <v>0</v>
      </c>
      <c r="N319" s="68" t="s">
        <v>65</v>
      </c>
      <c r="O319" s="68">
        <v>0</v>
      </c>
      <c r="P319" s="68" t="s">
        <v>68</v>
      </c>
      <c r="Q319" s="68" t="s">
        <v>68</v>
      </c>
      <c r="R319" s="64"/>
      <c r="S319" s="65"/>
    </row>
    <row r="320" spans="2:19" x14ac:dyDescent="0.25">
      <c r="B320" s="64" t="s">
        <v>1615</v>
      </c>
      <c r="C320" s="65" t="s">
        <v>1616</v>
      </c>
      <c r="D320" s="66" t="s">
        <v>64</v>
      </c>
      <c r="E320" s="66" t="s">
        <v>65</v>
      </c>
      <c r="F320" s="67">
        <v>1958864290101</v>
      </c>
      <c r="G320" s="66" t="s">
        <v>64</v>
      </c>
      <c r="H320" s="66" t="s">
        <v>65</v>
      </c>
      <c r="I320" s="66" t="s">
        <v>66</v>
      </c>
      <c r="J320" s="66" t="s">
        <v>66</v>
      </c>
      <c r="K320" s="68">
        <v>0</v>
      </c>
      <c r="L320" s="68">
        <v>0</v>
      </c>
      <c r="M320" s="68">
        <v>0</v>
      </c>
      <c r="N320" s="68" t="s">
        <v>65</v>
      </c>
      <c r="O320" s="68">
        <v>0</v>
      </c>
      <c r="P320" s="68" t="s">
        <v>68</v>
      </c>
      <c r="Q320" s="68" t="s">
        <v>68</v>
      </c>
      <c r="R320" s="64"/>
      <c r="S320" s="65"/>
    </row>
    <row r="321" spans="2:19" x14ac:dyDescent="0.25">
      <c r="B321" s="64" t="s">
        <v>1464</v>
      </c>
      <c r="C321" s="65" t="s">
        <v>1617</v>
      </c>
      <c r="D321" s="66" t="s">
        <v>65</v>
      </c>
      <c r="E321" s="66" t="s">
        <v>64</v>
      </c>
      <c r="F321" s="67" t="s">
        <v>1414</v>
      </c>
      <c r="G321" s="66" t="s">
        <v>65</v>
      </c>
      <c r="H321" s="66" t="s">
        <v>64</v>
      </c>
      <c r="I321" s="66" t="s">
        <v>66</v>
      </c>
      <c r="J321" s="66" t="s">
        <v>66</v>
      </c>
      <c r="K321" s="68">
        <v>0</v>
      </c>
      <c r="L321" s="68">
        <v>0</v>
      </c>
      <c r="M321" s="68">
        <v>0</v>
      </c>
      <c r="N321" s="68" t="s">
        <v>65</v>
      </c>
      <c r="O321" s="68">
        <v>0</v>
      </c>
      <c r="P321" s="68" t="s">
        <v>68</v>
      </c>
      <c r="Q321" s="68" t="s">
        <v>68</v>
      </c>
      <c r="R321" s="64"/>
      <c r="S321" s="65"/>
    </row>
    <row r="322" spans="2:19" x14ac:dyDescent="0.25">
      <c r="B322" s="64" t="s">
        <v>1618</v>
      </c>
      <c r="C322" s="65" t="s">
        <v>1617</v>
      </c>
      <c r="D322" s="66" t="s">
        <v>65</v>
      </c>
      <c r="E322" s="66" t="s">
        <v>64</v>
      </c>
      <c r="F322" s="67">
        <v>3018779980101</v>
      </c>
      <c r="G322" s="66" t="s">
        <v>64</v>
      </c>
      <c r="H322" s="66" t="s">
        <v>65</v>
      </c>
      <c r="I322" s="66" t="s">
        <v>66</v>
      </c>
      <c r="J322" s="66" t="s">
        <v>66</v>
      </c>
      <c r="K322" s="68">
        <v>0</v>
      </c>
      <c r="L322" s="68">
        <v>0</v>
      </c>
      <c r="M322" s="68">
        <v>0</v>
      </c>
      <c r="N322" s="68" t="s">
        <v>65</v>
      </c>
      <c r="O322" s="68">
        <v>0</v>
      </c>
      <c r="P322" s="68" t="s">
        <v>68</v>
      </c>
      <c r="Q322" s="68" t="s">
        <v>68</v>
      </c>
      <c r="R322" s="64"/>
      <c r="S322" s="65"/>
    </row>
    <row r="323" spans="2:19" x14ac:dyDescent="0.25">
      <c r="B323" s="64" t="s">
        <v>481</v>
      </c>
      <c r="C323" s="65" t="s">
        <v>482</v>
      </c>
      <c r="D323" s="66" t="s">
        <v>65</v>
      </c>
      <c r="E323" s="66" t="s">
        <v>64</v>
      </c>
      <c r="F323" s="67">
        <v>2086713070110</v>
      </c>
      <c r="G323" s="66" t="s">
        <v>64</v>
      </c>
      <c r="H323" s="66" t="s">
        <v>65</v>
      </c>
      <c r="I323" s="66" t="s">
        <v>66</v>
      </c>
      <c r="J323" s="66" t="s">
        <v>66</v>
      </c>
      <c r="K323" s="68">
        <v>0</v>
      </c>
      <c r="L323" s="68">
        <v>0</v>
      </c>
      <c r="M323" s="68">
        <v>0</v>
      </c>
      <c r="N323" s="68" t="s">
        <v>65</v>
      </c>
      <c r="O323" s="68">
        <v>0</v>
      </c>
      <c r="P323" s="68" t="s">
        <v>68</v>
      </c>
      <c r="Q323" s="68" t="s">
        <v>68</v>
      </c>
      <c r="R323" s="64"/>
      <c r="S323" s="65"/>
    </row>
    <row r="324" spans="2:19" x14ac:dyDescent="0.25">
      <c r="B324" s="64" t="s">
        <v>425</v>
      </c>
      <c r="C324" s="65" t="s">
        <v>190</v>
      </c>
      <c r="D324" s="66" t="s">
        <v>65</v>
      </c>
      <c r="E324" s="66" t="s">
        <v>64</v>
      </c>
      <c r="F324" s="67">
        <v>2237460100101</v>
      </c>
      <c r="G324" s="66" t="s">
        <v>64</v>
      </c>
      <c r="H324" s="66" t="s">
        <v>64</v>
      </c>
      <c r="I324" s="66" t="s">
        <v>66</v>
      </c>
      <c r="J324" s="66" t="s">
        <v>65</v>
      </c>
      <c r="K324" s="68">
        <v>0</v>
      </c>
      <c r="L324" s="68">
        <v>0</v>
      </c>
      <c r="M324" s="68">
        <v>0</v>
      </c>
      <c r="N324" s="68" t="s">
        <v>65</v>
      </c>
      <c r="O324" s="68">
        <v>0</v>
      </c>
      <c r="P324" s="68" t="s">
        <v>68</v>
      </c>
      <c r="Q324" s="68" t="s">
        <v>68</v>
      </c>
      <c r="R324" s="64"/>
      <c r="S324" s="65"/>
    </row>
    <row r="325" spans="2:19" x14ac:dyDescent="0.25">
      <c r="B325" s="64" t="s">
        <v>1608</v>
      </c>
      <c r="C325" s="65" t="s">
        <v>460</v>
      </c>
      <c r="D325" s="66" t="s">
        <v>64</v>
      </c>
      <c r="E325" s="66" t="s">
        <v>65</v>
      </c>
      <c r="F325" s="67" t="s">
        <v>1402</v>
      </c>
      <c r="G325" s="66" t="s">
        <v>65</v>
      </c>
      <c r="H325" s="66" t="s">
        <v>64</v>
      </c>
      <c r="I325" s="66" t="s">
        <v>66</v>
      </c>
      <c r="J325" s="66" t="s">
        <v>66</v>
      </c>
      <c r="K325" s="68">
        <v>0</v>
      </c>
      <c r="L325" s="68">
        <v>0</v>
      </c>
      <c r="M325" s="68">
        <v>0</v>
      </c>
      <c r="N325" s="68" t="s">
        <v>65</v>
      </c>
      <c r="O325" s="68">
        <v>0</v>
      </c>
      <c r="P325" s="68" t="s">
        <v>68</v>
      </c>
      <c r="Q325" s="68" t="s">
        <v>68</v>
      </c>
      <c r="R325" s="64"/>
      <c r="S325" s="65"/>
    </row>
    <row r="326" spans="2:19" x14ac:dyDescent="0.25">
      <c r="B326" s="64" t="s">
        <v>179</v>
      </c>
      <c r="C326" s="65" t="s">
        <v>1604</v>
      </c>
      <c r="D326" s="66" t="s">
        <v>64</v>
      </c>
      <c r="E326" s="66" t="s">
        <v>65</v>
      </c>
      <c r="F326" s="67" t="s">
        <v>1402</v>
      </c>
      <c r="G326" s="66" t="s">
        <v>64</v>
      </c>
      <c r="H326" s="66" t="s">
        <v>65</v>
      </c>
      <c r="I326" s="66" t="s">
        <v>66</v>
      </c>
      <c r="J326" s="66" t="s">
        <v>66</v>
      </c>
      <c r="K326" s="68">
        <v>0</v>
      </c>
      <c r="L326" s="68">
        <v>0</v>
      </c>
      <c r="M326" s="68">
        <v>0</v>
      </c>
      <c r="N326" s="68" t="s">
        <v>65</v>
      </c>
      <c r="O326" s="68">
        <v>0</v>
      </c>
      <c r="P326" s="68" t="s">
        <v>68</v>
      </c>
      <c r="Q326" s="68" t="s">
        <v>68</v>
      </c>
      <c r="R326" s="64"/>
      <c r="S326" s="65"/>
    </row>
    <row r="327" spans="2:19" x14ac:dyDescent="0.25">
      <c r="B327" s="64" t="s">
        <v>1420</v>
      </c>
      <c r="C327" s="65" t="s">
        <v>1405</v>
      </c>
      <c r="D327" s="66" t="s">
        <v>64</v>
      </c>
      <c r="E327" s="66" t="s">
        <v>65</v>
      </c>
      <c r="F327" s="67" t="s">
        <v>1569</v>
      </c>
      <c r="G327" s="66" t="s">
        <v>65</v>
      </c>
      <c r="H327" s="66" t="s">
        <v>64</v>
      </c>
      <c r="I327" s="66" t="s">
        <v>66</v>
      </c>
      <c r="J327" s="66" t="s">
        <v>66</v>
      </c>
      <c r="K327" s="68">
        <v>0</v>
      </c>
      <c r="L327" s="68">
        <v>0</v>
      </c>
      <c r="M327" s="68">
        <v>0</v>
      </c>
      <c r="N327" s="68" t="s">
        <v>65</v>
      </c>
      <c r="O327" s="68">
        <v>0</v>
      </c>
      <c r="P327" s="68" t="s">
        <v>68</v>
      </c>
      <c r="Q327" s="68" t="s">
        <v>68</v>
      </c>
      <c r="R327" s="64"/>
      <c r="S327" s="65"/>
    </row>
    <row r="328" spans="2:19" x14ac:dyDescent="0.25">
      <c r="B328" s="64" t="s">
        <v>1619</v>
      </c>
      <c r="C328" s="65" t="s">
        <v>1620</v>
      </c>
      <c r="D328" s="66" t="s">
        <v>65</v>
      </c>
      <c r="E328" s="66" t="s">
        <v>64</v>
      </c>
      <c r="F328" s="67">
        <v>2464915160701</v>
      </c>
      <c r="G328" s="66" t="s">
        <v>64</v>
      </c>
      <c r="H328" s="66" t="s">
        <v>64</v>
      </c>
      <c r="I328" s="66" t="s">
        <v>65</v>
      </c>
      <c r="J328" s="66" t="s">
        <v>66</v>
      </c>
      <c r="K328" s="68">
        <v>0</v>
      </c>
      <c r="L328" s="68">
        <v>0</v>
      </c>
      <c r="M328" s="68">
        <v>0</v>
      </c>
      <c r="N328" s="68" t="s">
        <v>65</v>
      </c>
      <c r="O328" s="68">
        <v>0</v>
      </c>
      <c r="P328" s="68" t="s">
        <v>68</v>
      </c>
      <c r="Q328" s="68" t="s">
        <v>68</v>
      </c>
      <c r="R328" s="64"/>
      <c r="S328" s="65"/>
    </row>
    <row r="329" spans="2:19" x14ac:dyDescent="0.25">
      <c r="B329" s="64" t="s">
        <v>1621</v>
      </c>
      <c r="C329" s="65" t="s">
        <v>389</v>
      </c>
      <c r="D329" s="66" t="s">
        <v>65</v>
      </c>
      <c r="E329" s="66" t="s">
        <v>64</v>
      </c>
      <c r="F329" s="67">
        <v>2553292290101</v>
      </c>
      <c r="G329" s="66" t="s">
        <v>64</v>
      </c>
      <c r="H329" s="66" t="s">
        <v>65</v>
      </c>
      <c r="I329" s="66" t="s">
        <v>66</v>
      </c>
      <c r="J329" s="66" t="s">
        <v>66</v>
      </c>
      <c r="K329" s="68">
        <v>0</v>
      </c>
      <c r="L329" s="68">
        <v>0</v>
      </c>
      <c r="M329" s="68">
        <v>0</v>
      </c>
      <c r="N329" s="68" t="s">
        <v>65</v>
      </c>
      <c r="O329" s="68">
        <v>0</v>
      </c>
      <c r="P329" s="68" t="s">
        <v>68</v>
      </c>
      <c r="Q329" s="68" t="s">
        <v>68</v>
      </c>
      <c r="R329" s="64"/>
      <c r="S329" s="65"/>
    </row>
    <row r="330" spans="2:19" x14ac:dyDescent="0.25">
      <c r="B330" s="64" t="s">
        <v>1622</v>
      </c>
      <c r="C330" s="65" t="s">
        <v>204</v>
      </c>
      <c r="D330" s="66" t="s">
        <v>65</v>
      </c>
      <c r="E330" s="66" t="s">
        <v>64</v>
      </c>
      <c r="F330" s="67">
        <v>2215065430401</v>
      </c>
      <c r="G330" s="66" t="s">
        <v>64</v>
      </c>
      <c r="H330" s="66" t="s">
        <v>64</v>
      </c>
      <c r="I330" s="66" t="s">
        <v>65</v>
      </c>
      <c r="J330" s="66" t="s">
        <v>66</v>
      </c>
      <c r="K330" s="68">
        <v>0</v>
      </c>
      <c r="L330" s="68">
        <v>0</v>
      </c>
      <c r="M330" s="68">
        <v>0</v>
      </c>
      <c r="N330" s="68" t="s">
        <v>65</v>
      </c>
      <c r="O330" s="68">
        <v>0</v>
      </c>
      <c r="P330" s="68" t="s">
        <v>68</v>
      </c>
      <c r="Q330" s="68" t="s">
        <v>68</v>
      </c>
      <c r="R330" s="64"/>
      <c r="S330" s="65"/>
    </row>
    <row r="331" spans="2:19" x14ac:dyDescent="0.25">
      <c r="B331" s="64" t="s">
        <v>1609</v>
      </c>
      <c r="C331" s="65" t="s">
        <v>460</v>
      </c>
      <c r="D331" s="66" t="s">
        <v>64</v>
      </c>
      <c r="E331" s="66" t="s">
        <v>65</v>
      </c>
      <c r="F331" s="67" t="s">
        <v>1402</v>
      </c>
      <c r="G331" s="66" t="s">
        <v>65</v>
      </c>
      <c r="H331" s="66" t="s">
        <v>64</v>
      </c>
      <c r="I331" s="66" t="s">
        <v>66</v>
      </c>
      <c r="J331" s="66" t="s">
        <v>66</v>
      </c>
      <c r="K331" s="68">
        <v>0</v>
      </c>
      <c r="L331" s="68">
        <v>0</v>
      </c>
      <c r="M331" s="68">
        <v>0</v>
      </c>
      <c r="N331" s="68" t="s">
        <v>65</v>
      </c>
      <c r="O331" s="68">
        <v>0</v>
      </c>
      <c r="P331" s="68" t="s">
        <v>68</v>
      </c>
      <c r="Q331" s="68" t="s">
        <v>68</v>
      </c>
      <c r="R331" s="64"/>
      <c r="S331" s="65"/>
    </row>
    <row r="332" spans="2:19" x14ac:dyDescent="0.25">
      <c r="B332" s="64" t="s">
        <v>1516</v>
      </c>
      <c r="C332" s="65" t="s">
        <v>1623</v>
      </c>
      <c r="D332" s="66" t="s">
        <v>64</v>
      </c>
      <c r="E332" s="66" t="s">
        <v>65</v>
      </c>
      <c r="F332" s="67" t="s">
        <v>1554</v>
      </c>
      <c r="G332" s="66" t="s">
        <v>64</v>
      </c>
      <c r="H332" s="66" t="s">
        <v>65</v>
      </c>
      <c r="I332" s="66" t="s">
        <v>66</v>
      </c>
      <c r="J332" s="66" t="s">
        <v>66</v>
      </c>
      <c r="K332" s="68">
        <v>0</v>
      </c>
      <c r="L332" s="68">
        <v>0</v>
      </c>
      <c r="M332" s="68">
        <v>0</v>
      </c>
      <c r="N332" s="68">
        <v>0</v>
      </c>
      <c r="O332" s="68">
        <v>0</v>
      </c>
      <c r="P332" s="68">
        <v>0</v>
      </c>
      <c r="Q332" s="68">
        <v>0</v>
      </c>
      <c r="R332" s="64"/>
      <c r="S332" s="65"/>
    </row>
    <row r="333" spans="2:19" x14ac:dyDescent="0.25">
      <c r="B333" s="64" t="s">
        <v>1624</v>
      </c>
      <c r="C333" s="65" t="s">
        <v>1625</v>
      </c>
      <c r="D333" s="66" t="s">
        <v>65</v>
      </c>
      <c r="E333" s="66" t="s">
        <v>64</v>
      </c>
      <c r="F333" s="67">
        <v>2604073560101</v>
      </c>
      <c r="G333" s="66" t="s">
        <v>64</v>
      </c>
      <c r="H333" s="66" t="s">
        <v>64</v>
      </c>
      <c r="I333" s="66" t="s">
        <v>65</v>
      </c>
      <c r="J333" s="66" t="s">
        <v>66</v>
      </c>
      <c r="K333" s="68">
        <v>0</v>
      </c>
      <c r="L333" s="68">
        <v>0</v>
      </c>
      <c r="M333" s="68">
        <v>0</v>
      </c>
      <c r="N333" s="68" t="s">
        <v>65</v>
      </c>
      <c r="O333" s="68">
        <v>0</v>
      </c>
      <c r="P333" s="68" t="s">
        <v>68</v>
      </c>
      <c r="Q333" s="68" t="s">
        <v>68</v>
      </c>
      <c r="R333" s="64"/>
      <c r="S333" s="65"/>
    </row>
    <row r="334" spans="2:19" x14ac:dyDescent="0.25">
      <c r="B334" s="64" t="s">
        <v>1626</v>
      </c>
      <c r="C334" s="65" t="s">
        <v>1625</v>
      </c>
      <c r="D334" s="66" t="s">
        <v>65</v>
      </c>
      <c r="E334" s="66" t="s">
        <v>64</v>
      </c>
      <c r="F334" s="67" t="s">
        <v>1402</v>
      </c>
      <c r="G334" s="66" t="s">
        <v>65</v>
      </c>
      <c r="H334" s="66" t="s">
        <v>64</v>
      </c>
      <c r="I334" s="66" t="s">
        <v>66</v>
      </c>
      <c r="J334" s="66" t="s">
        <v>66</v>
      </c>
      <c r="K334" s="68">
        <v>0</v>
      </c>
      <c r="L334" s="68">
        <v>0</v>
      </c>
      <c r="M334" s="68">
        <v>0</v>
      </c>
      <c r="N334" s="68" t="s">
        <v>65</v>
      </c>
      <c r="O334" s="68">
        <v>0</v>
      </c>
      <c r="P334" s="68" t="s">
        <v>68</v>
      </c>
      <c r="Q334" s="68" t="s">
        <v>68</v>
      </c>
      <c r="R334" s="64"/>
      <c r="S334" s="65"/>
    </row>
    <row r="335" spans="2:19" x14ac:dyDescent="0.25">
      <c r="B335" s="64" t="s">
        <v>161</v>
      </c>
      <c r="C335" s="65" t="s">
        <v>158</v>
      </c>
      <c r="D335" s="66" t="s">
        <v>65</v>
      </c>
      <c r="E335" s="66" t="s">
        <v>64</v>
      </c>
      <c r="F335" s="67">
        <v>1811705312010</v>
      </c>
      <c r="G335" s="66" t="s">
        <v>64</v>
      </c>
      <c r="H335" s="66" t="s">
        <v>65</v>
      </c>
      <c r="I335" s="66" t="s">
        <v>66</v>
      </c>
      <c r="J335" s="66" t="s">
        <v>66</v>
      </c>
      <c r="K335" s="68">
        <v>0</v>
      </c>
      <c r="L335" s="68">
        <v>0</v>
      </c>
      <c r="M335" s="68">
        <v>0</v>
      </c>
      <c r="N335" s="68" t="s">
        <v>65</v>
      </c>
      <c r="O335" s="68">
        <v>0</v>
      </c>
      <c r="P335" s="68" t="s">
        <v>68</v>
      </c>
      <c r="Q335" s="68" t="s">
        <v>68</v>
      </c>
      <c r="R335" s="64"/>
      <c r="S335" s="65"/>
    </row>
    <row r="336" spans="2:19" x14ac:dyDescent="0.25">
      <c r="B336" s="64" t="s">
        <v>179</v>
      </c>
      <c r="C336" s="65" t="s">
        <v>217</v>
      </c>
      <c r="D336" s="66" t="s">
        <v>64</v>
      </c>
      <c r="E336" s="66" t="s">
        <v>65</v>
      </c>
      <c r="F336" s="67" t="s">
        <v>1402</v>
      </c>
      <c r="G336" s="66" t="s">
        <v>65</v>
      </c>
      <c r="H336" s="66" t="s">
        <v>64</v>
      </c>
      <c r="I336" s="66" t="s">
        <v>66</v>
      </c>
      <c r="J336" s="66" t="s">
        <v>66</v>
      </c>
      <c r="K336" s="68">
        <v>0</v>
      </c>
      <c r="L336" s="68">
        <v>0</v>
      </c>
      <c r="M336" s="68">
        <v>0</v>
      </c>
      <c r="N336" s="68" t="s">
        <v>65</v>
      </c>
      <c r="O336" s="68">
        <v>0</v>
      </c>
      <c r="P336" s="68" t="s">
        <v>68</v>
      </c>
      <c r="Q336" s="68" t="s">
        <v>68</v>
      </c>
      <c r="R336" s="64"/>
      <c r="S336" s="65"/>
    </row>
    <row r="337" spans="2:19" x14ac:dyDescent="0.25">
      <c r="B337" s="64" t="s">
        <v>558</v>
      </c>
      <c r="C337" s="65" t="s">
        <v>217</v>
      </c>
      <c r="D337" s="66" t="s">
        <v>64</v>
      </c>
      <c r="E337" s="66" t="s">
        <v>65</v>
      </c>
      <c r="F337" s="67" t="s">
        <v>1402</v>
      </c>
      <c r="G337" s="66" t="s">
        <v>65</v>
      </c>
      <c r="H337" s="66" t="s">
        <v>64</v>
      </c>
      <c r="I337" s="66" t="s">
        <v>66</v>
      </c>
      <c r="J337" s="66" t="s">
        <v>66</v>
      </c>
      <c r="K337" s="68">
        <v>0</v>
      </c>
      <c r="L337" s="68">
        <v>0</v>
      </c>
      <c r="M337" s="68">
        <v>0</v>
      </c>
      <c r="N337" s="68" t="s">
        <v>65</v>
      </c>
      <c r="O337" s="68">
        <v>0</v>
      </c>
      <c r="P337" s="68" t="s">
        <v>68</v>
      </c>
      <c r="Q337" s="68" t="s">
        <v>68</v>
      </c>
      <c r="R337" s="64"/>
      <c r="S337" s="65"/>
    </row>
    <row r="338" spans="2:19" x14ac:dyDescent="0.25">
      <c r="B338" s="64" t="s">
        <v>1627</v>
      </c>
      <c r="C338" s="65" t="s">
        <v>1616</v>
      </c>
      <c r="D338" s="66" t="s">
        <v>64</v>
      </c>
      <c r="E338" s="66" t="s">
        <v>65</v>
      </c>
      <c r="F338" s="67">
        <v>1958864290101</v>
      </c>
      <c r="G338" s="66" t="s">
        <v>64</v>
      </c>
      <c r="H338" s="66" t="s">
        <v>65</v>
      </c>
      <c r="I338" s="66" t="s">
        <v>66</v>
      </c>
      <c r="J338" s="66" t="s">
        <v>66</v>
      </c>
      <c r="K338" s="68">
        <v>0</v>
      </c>
      <c r="L338" s="68">
        <v>0</v>
      </c>
      <c r="M338" s="68">
        <v>0</v>
      </c>
      <c r="N338" s="68" t="s">
        <v>65</v>
      </c>
      <c r="O338" s="68">
        <v>0</v>
      </c>
      <c r="P338" s="68" t="s">
        <v>68</v>
      </c>
      <c r="Q338" s="68" t="s">
        <v>68</v>
      </c>
      <c r="R338" s="64"/>
      <c r="S338" s="65"/>
    </row>
    <row r="339" spans="2:19" x14ac:dyDescent="0.25">
      <c r="B339" s="64" t="s">
        <v>1481</v>
      </c>
      <c r="C339" s="65" t="s">
        <v>424</v>
      </c>
      <c r="D339" s="66" t="s">
        <v>64</v>
      </c>
      <c r="E339" s="66" t="s">
        <v>65</v>
      </c>
      <c r="F339" s="67">
        <v>2221261360101</v>
      </c>
      <c r="G339" s="66" t="s">
        <v>64</v>
      </c>
      <c r="H339" s="66" t="s">
        <v>65</v>
      </c>
      <c r="I339" s="66" t="s">
        <v>66</v>
      </c>
      <c r="J339" s="66" t="s">
        <v>66</v>
      </c>
      <c r="K339" s="68">
        <v>0</v>
      </c>
      <c r="L339" s="68">
        <v>0</v>
      </c>
      <c r="M339" s="68">
        <v>0</v>
      </c>
      <c r="N339" s="68" t="s">
        <v>65</v>
      </c>
      <c r="O339" s="68">
        <v>0</v>
      </c>
      <c r="P339" s="68" t="s">
        <v>68</v>
      </c>
      <c r="Q339" s="68" t="s">
        <v>68</v>
      </c>
      <c r="R339" s="64"/>
      <c r="S339" s="65"/>
    </row>
    <row r="340" spans="2:19" x14ac:dyDescent="0.25">
      <c r="B340" s="64" t="s">
        <v>1516</v>
      </c>
      <c r="C340" s="65" t="s">
        <v>1623</v>
      </c>
      <c r="D340" s="66" t="s">
        <v>64</v>
      </c>
      <c r="E340" s="66" t="s">
        <v>65</v>
      </c>
      <c r="F340" s="67">
        <v>0</v>
      </c>
      <c r="G340" s="66" t="s">
        <v>64</v>
      </c>
      <c r="H340" s="66" t="s">
        <v>65</v>
      </c>
      <c r="I340" s="66" t="s">
        <v>66</v>
      </c>
      <c r="J340" s="66" t="s">
        <v>66</v>
      </c>
      <c r="K340" s="68">
        <v>0</v>
      </c>
      <c r="L340" s="68">
        <v>0</v>
      </c>
      <c r="M340" s="68">
        <v>0</v>
      </c>
      <c r="N340" s="68">
        <v>0</v>
      </c>
      <c r="O340" s="68">
        <v>0</v>
      </c>
      <c r="P340" s="68">
        <v>0</v>
      </c>
      <c r="Q340" s="68">
        <v>0</v>
      </c>
      <c r="R340" s="64"/>
      <c r="S340" s="65"/>
    </row>
    <row r="341" spans="2:19" x14ac:dyDescent="0.25">
      <c r="B341" s="64" t="s">
        <v>1628</v>
      </c>
      <c r="C341" s="65" t="s">
        <v>1629</v>
      </c>
      <c r="D341" s="66" t="s">
        <v>64</v>
      </c>
      <c r="E341" s="66" t="s">
        <v>65</v>
      </c>
      <c r="F341" s="67" t="s">
        <v>1402</v>
      </c>
      <c r="G341" s="66" t="s">
        <v>64</v>
      </c>
      <c r="H341" s="66" t="s">
        <v>65</v>
      </c>
      <c r="I341" s="66" t="s">
        <v>66</v>
      </c>
      <c r="J341" s="66" t="s">
        <v>66</v>
      </c>
      <c r="K341" s="68">
        <v>0</v>
      </c>
      <c r="L341" s="68">
        <v>0</v>
      </c>
      <c r="M341" s="68">
        <v>0</v>
      </c>
      <c r="N341" s="68" t="s">
        <v>65</v>
      </c>
      <c r="O341" s="68">
        <v>0</v>
      </c>
      <c r="P341" s="68" t="s">
        <v>68</v>
      </c>
      <c r="Q341" s="68" t="s">
        <v>68</v>
      </c>
      <c r="R341" s="64"/>
      <c r="S341" s="65"/>
    </row>
    <row r="342" spans="2:19" x14ac:dyDescent="0.25">
      <c r="B342" s="64" t="s">
        <v>506</v>
      </c>
      <c r="C342" s="65" t="s">
        <v>507</v>
      </c>
      <c r="D342" s="66" t="s">
        <v>65</v>
      </c>
      <c r="E342" s="66" t="s">
        <v>64</v>
      </c>
      <c r="F342" s="67">
        <v>2422783961301</v>
      </c>
      <c r="G342" s="66" t="s">
        <v>64</v>
      </c>
      <c r="H342" s="66" t="s">
        <v>64</v>
      </c>
      <c r="I342" s="66" t="s">
        <v>65</v>
      </c>
      <c r="J342" s="66" t="s">
        <v>66</v>
      </c>
      <c r="K342" s="68">
        <v>0</v>
      </c>
      <c r="L342" s="68">
        <v>0</v>
      </c>
      <c r="M342" s="68">
        <v>0</v>
      </c>
      <c r="N342" s="68" t="s">
        <v>65</v>
      </c>
      <c r="O342" s="68">
        <v>0</v>
      </c>
      <c r="P342" s="68" t="s">
        <v>68</v>
      </c>
      <c r="Q342" s="68" t="s">
        <v>68</v>
      </c>
      <c r="R342" s="64"/>
      <c r="S342" s="65"/>
    </row>
    <row r="343" spans="2:19" x14ac:dyDescent="0.25">
      <c r="B343" s="64" t="s">
        <v>1630</v>
      </c>
      <c r="C343" s="65" t="s">
        <v>605</v>
      </c>
      <c r="D343" s="66" t="s">
        <v>64</v>
      </c>
      <c r="E343" s="66" t="s">
        <v>65</v>
      </c>
      <c r="F343" s="67" t="s">
        <v>1402</v>
      </c>
      <c r="G343" s="66" t="s">
        <v>65</v>
      </c>
      <c r="H343" s="66" t="s">
        <v>64</v>
      </c>
      <c r="I343" s="66" t="s">
        <v>66</v>
      </c>
      <c r="J343" s="66" t="s">
        <v>66</v>
      </c>
      <c r="K343" s="68">
        <v>0</v>
      </c>
      <c r="L343" s="68">
        <v>0</v>
      </c>
      <c r="M343" s="68">
        <v>0</v>
      </c>
      <c r="N343" s="68" t="s">
        <v>65</v>
      </c>
      <c r="O343" s="68">
        <v>0</v>
      </c>
      <c r="P343" s="68" t="s">
        <v>68</v>
      </c>
      <c r="Q343" s="68" t="s">
        <v>68</v>
      </c>
      <c r="R343" s="64"/>
      <c r="S343" s="65"/>
    </row>
    <row r="344" spans="2:19" x14ac:dyDescent="0.25">
      <c r="B344" s="64" t="s">
        <v>1484</v>
      </c>
      <c r="C344" s="65" t="s">
        <v>389</v>
      </c>
      <c r="D344" s="66" t="s">
        <v>65</v>
      </c>
      <c r="E344" s="66" t="s">
        <v>64</v>
      </c>
      <c r="F344" s="67">
        <v>1662427050611</v>
      </c>
      <c r="G344" s="66" t="s">
        <v>64</v>
      </c>
      <c r="H344" s="66" t="s">
        <v>64</v>
      </c>
      <c r="I344" s="66" t="s">
        <v>65</v>
      </c>
      <c r="J344" s="66" t="s">
        <v>66</v>
      </c>
      <c r="K344" s="68">
        <v>0</v>
      </c>
      <c r="L344" s="68">
        <v>0</v>
      </c>
      <c r="M344" s="68">
        <v>0</v>
      </c>
      <c r="N344" s="68" t="s">
        <v>65</v>
      </c>
      <c r="O344" s="68">
        <v>0</v>
      </c>
      <c r="P344" s="68" t="s">
        <v>68</v>
      </c>
      <c r="Q344" s="68" t="s">
        <v>68</v>
      </c>
      <c r="R344" s="64"/>
      <c r="S344" s="65"/>
    </row>
    <row r="345" spans="2:19" x14ac:dyDescent="0.25">
      <c r="B345" s="64" t="s">
        <v>1602</v>
      </c>
      <c r="C345" s="65" t="s">
        <v>368</v>
      </c>
      <c r="D345" s="66" t="s">
        <v>64</v>
      </c>
      <c r="E345" s="66" t="s">
        <v>65</v>
      </c>
      <c r="F345" s="67" t="s">
        <v>1402</v>
      </c>
      <c r="G345" s="66" t="s">
        <v>64</v>
      </c>
      <c r="H345" s="66" t="s">
        <v>64</v>
      </c>
      <c r="I345" s="66" t="s">
        <v>65</v>
      </c>
      <c r="J345" s="66" t="s">
        <v>66</v>
      </c>
      <c r="K345" s="68">
        <v>0</v>
      </c>
      <c r="L345" s="68">
        <v>0</v>
      </c>
      <c r="M345" s="68">
        <v>0</v>
      </c>
      <c r="N345" s="68" t="s">
        <v>65</v>
      </c>
      <c r="O345" s="68">
        <v>0</v>
      </c>
      <c r="P345" s="68" t="s">
        <v>68</v>
      </c>
      <c r="Q345" s="68" t="s">
        <v>68</v>
      </c>
      <c r="R345" s="64"/>
      <c r="S345" s="65"/>
    </row>
    <row r="346" spans="2:19" x14ac:dyDescent="0.25">
      <c r="B346" s="64" t="s">
        <v>1602</v>
      </c>
      <c r="C346" s="65" t="s">
        <v>368</v>
      </c>
      <c r="D346" s="66" t="s">
        <v>64</v>
      </c>
      <c r="E346" s="66" t="s">
        <v>65</v>
      </c>
      <c r="F346" s="67">
        <v>2753056510101</v>
      </c>
      <c r="G346" s="66" t="s">
        <v>65</v>
      </c>
      <c r="H346" s="66" t="s">
        <v>64</v>
      </c>
      <c r="I346" s="66" t="s">
        <v>66</v>
      </c>
      <c r="J346" s="66" t="s">
        <v>66</v>
      </c>
      <c r="K346" s="68">
        <v>0</v>
      </c>
      <c r="L346" s="68">
        <v>0</v>
      </c>
      <c r="M346" s="68">
        <v>0</v>
      </c>
      <c r="N346" s="68" t="s">
        <v>65</v>
      </c>
      <c r="O346" s="68">
        <v>0</v>
      </c>
      <c r="P346" s="68" t="s">
        <v>68</v>
      </c>
      <c r="Q346" s="68" t="s">
        <v>68</v>
      </c>
      <c r="R346" s="64"/>
      <c r="S346" s="65"/>
    </row>
    <row r="347" spans="2:19" x14ac:dyDescent="0.25">
      <c r="B347" s="64" t="s">
        <v>121</v>
      </c>
      <c r="C347" s="65" t="s">
        <v>605</v>
      </c>
      <c r="D347" s="66" t="s">
        <v>64</v>
      </c>
      <c r="E347" s="66" t="s">
        <v>65</v>
      </c>
      <c r="F347" s="67" t="s">
        <v>1402</v>
      </c>
      <c r="G347" s="66" t="s">
        <v>65</v>
      </c>
      <c r="H347" s="66" t="s">
        <v>64</v>
      </c>
      <c r="I347" s="66" t="s">
        <v>66</v>
      </c>
      <c r="J347" s="66" t="s">
        <v>66</v>
      </c>
      <c r="K347" s="68">
        <v>0</v>
      </c>
      <c r="L347" s="68">
        <v>0</v>
      </c>
      <c r="M347" s="68">
        <v>0</v>
      </c>
      <c r="N347" s="68" t="s">
        <v>65</v>
      </c>
      <c r="O347" s="68">
        <v>0</v>
      </c>
      <c r="P347" s="68" t="s">
        <v>68</v>
      </c>
      <c r="Q347" s="68" t="s">
        <v>68</v>
      </c>
      <c r="R347" s="64"/>
      <c r="S347" s="65"/>
    </row>
    <row r="348" spans="2:19" x14ac:dyDescent="0.25">
      <c r="B348" s="64" t="s">
        <v>484</v>
      </c>
      <c r="C348" s="65" t="s">
        <v>605</v>
      </c>
      <c r="D348" s="66" t="s">
        <v>65</v>
      </c>
      <c r="E348" s="66" t="s">
        <v>64</v>
      </c>
      <c r="F348" s="67" t="s">
        <v>1402</v>
      </c>
      <c r="G348" s="66" t="s">
        <v>65</v>
      </c>
      <c r="H348" s="66" t="s">
        <v>64</v>
      </c>
      <c r="I348" s="66" t="s">
        <v>66</v>
      </c>
      <c r="J348" s="66" t="s">
        <v>66</v>
      </c>
      <c r="K348" s="68">
        <v>0</v>
      </c>
      <c r="L348" s="68">
        <v>0</v>
      </c>
      <c r="M348" s="68">
        <v>0</v>
      </c>
      <c r="N348" s="68" t="s">
        <v>65</v>
      </c>
      <c r="O348" s="68">
        <v>0</v>
      </c>
      <c r="P348" s="68" t="s">
        <v>68</v>
      </c>
      <c r="Q348" s="68" t="s">
        <v>68</v>
      </c>
      <c r="R348" s="64"/>
      <c r="S348" s="65"/>
    </row>
    <row r="349" spans="2:19" x14ac:dyDescent="0.25">
      <c r="B349" s="64" t="s">
        <v>484</v>
      </c>
      <c r="C349" s="65" t="s">
        <v>485</v>
      </c>
      <c r="D349" s="66" t="s">
        <v>65</v>
      </c>
      <c r="E349" s="66" t="s">
        <v>64</v>
      </c>
      <c r="F349" s="67">
        <v>1814209101712</v>
      </c>
      <c r="G349" s="66" t="s">
        <v>64</v>
      </c>
      <c r="H349" s="66" t="s">
        <v>64</v>
      </c>
      <c r="I349" s="66" t="s">
        <v>65</v>
      </c>
      <c r="J349" s="66" t="s">
        <v>66</v>
      </c>
      <c r="K349" s="68">
        <v>0</v>
      </c>
      <c r="L349" s="68">
        <v>0</v>
      </c>
      <c r="M349" s="68">
        <v>0</v>
      </c>
      <c r="N349" s="68" t="s">
        <v>65</v>
      </c>
      <c r="O349" s="68">
        <v>0</v>
      </c>
      <c r="P349" s="68" t="s">
        <v>1631</v>
      </c>
      <c r="Q349" s="68" t="s">
        <v>1632</v>
      </c>
      <c r="R349" s="64"/>
      <c r="S349" s="65"/>
    </row>
    <row r="350" spans="2:19" x14ac:dyDescent="0.25">
      <c r="B350" s="64" t="s">
        <v>1633</v>
      </c>
      <c r="C350" s="65" t="s">
        <v>1623</v>
      </c>
      <c r="D350" s="66" t="s">
        <v>65</v>
      </c>
      <c r="E350" s="66" t="s">
        <v>64</v>
      </c>
      <c r="F350" s="67">
        <v>1866110990101</v>
      </c>
      <c r="G350" s="66" t="s">
        <v>64</v>
      </c>
      <c r="H350" s="66" t="s">
        <v>64</v>
      </c>
      <c r="I350" s="66" t="s">
        <v>65</v>
      </c>
      <c r="J350" s="66" t="s">
        <v>66</v>
      </c>
      <c r="K350" s="68">
        <v>0</v>
      </c>
      <c r="L350" s="68">
        <v>0</v>
      </c>
      <c r="M350" s="68">
        <v>0</v>
      </c>
      <c r="N350" s="68" t="s">
        <v>65</v>
      </c>
      <c r="O350" s="68">
        <v>0</v>
      </c>
      <c r="P350" s="68" t="s">
        <v>68</v>
      </c>
      <c r="Q350" s="68" t="s">
        <v>68</v>
      </c>
      <c r="R350" s="64"/>
      <c r="S350" s="65"/>
    </row>
    <row r="351" spans="2:19" x14ac:dyDescent="0.25">
      <c r="B351" s="64" t="s">
        <v>1634</v>
      </c>
      <c r="C351" s="65" t="s">
        <v>317</v>
      </c>
      <c r="D351" s="66" t="s">
        <v>65</v>
      </c>
      <c r="E351" s="66" t="s">
        <v>64</v>
      </c>
      <c r="F351" s="67" t="s">
        <v>1402</v>
      </c>
      <c r="G351" s="66" t="s">
        <v>64</v>
      </c>
      <c r="H351" s="66" t="s">
        <v>65</v>
      </c>
      <c r="I351" s="66" t="s">
        <v>66</v>
      </c>
      <c r="J351" s="66" t="s">
        <v>66</v>
      </c>
      <c r="K351" s="68">
        <v>0</v>
      </c>
      <c r="L351" s="68">
        <v>0</v>
      </c>
      <c r="M351" s="68">
        <v>0</v>
      </c>
      <c r="N351" s="68" t="s">
        <v>65</v>
      </c>
      <c r="O351" s="68">
        <v>0</v>
      </c>
      <c r="P351" s="68" t="s">
        <v>68</v>
      </c>
      <c r="Q351" s="68" t="s">
        <v>68</v>
      </c>
      <c r="R351" s="64"/>
      <c r="S351" s="65"/>
    </row>
    <row r="352" spans="2:19" x14ac:dyDescent="0.25">
      <c r="B352" s="64" t="s">
        <v>1518</v>
      </c>
      <c r="C352" s="65" t="s">
        <v>192</v>
      </c>
      <c r="D352" s="66" t="s">
        <v>65</v>
      </c>
      <c r="E352" s="66" t="s">
        <v>64</v>
      </c>
      <c r="F352" s="67" t="s">
        <v>1402</v>
      </c>
      <c r="G352" s="66" t="s">
        <v>64</v>
      </c>
      <c r="H352" s="66" t="s">
        <v>65</v>
      </c>
      <c r="I352" s="66" t="s">
        <v>66</v>
      </c>
      <c r="J352" s="66" t="s">
        <v>66</v>
      </c>
      <c r="K352" s="68">
        <v>0</v>
      </c>
      <c r="L352" s="68">
        <v>0</v>
      </c>
      <c r="M352" s="68">
        <v>0</v>
      </c>
      <c r="N352" s="68" t="s">
        <v>65</v>
      </c>
      <c r="O352" s="68">
        <v>0</v>
      </c>
      <c r="P352" s="68" t="s">
        <v>68</v>
      </c>
      <c r="Q352" s="68" t="s">
        <v>68</v>
      </c>
      <c r="R352" s="64"/>
      <c r="S352" s="65"/>
    </row>
    <row r="353" spans="2:19" x14ac:dyDescent="0.25">
      <c r="B353" s="64" t="s">
        <v>481</v>
      </c>
      <c r="C353" s="65" t="s">
        <v>1584</v>
      </c>
      <c r="D353" s="66" t="s">
        <v>65</v>
      </c>
      <c r="E353" s="66" t="s">
        <v>64</v>
      </c>
      <c r="F353" s="67">
        <v>2177534422007</v>
      </c>
      <c r="G353" s="66" t="s">
        <v>64</v>
      </c>
      <c r="H353" s="66" t="s">
        <v>65</v>
      </c>
      <c r="I353" s="66" t="s">
        <v>66</v>
      </c>
      <c r="J353" s="66" t="s">
        <v>66</v>
      </c>
      <c r="K353" s="68">
        <v>0</v>
      </c>
      <c r="L353" s="68">
        <v>0</v>
      </c>
      <c r="M353" s="68">
        <v>0</v>
      </c>
      <c r="N353" s="68" t="s">
        <v>65</v>
      </c>
      <c r="O353" s="68">
        <v>0</v>
      </c>
      <c r="P353" s="68" t="s">
        <v>68</v>
      </c>
      <c r="Q353" s="68" t="s">
        <v>68</v>
      </c>
      <c r="R353" s="64"/>
      <c r="S353" s="65"/>
    </row>
    <row r="354" spans="2:19" x14ac:dyDescent="0.25">
      <c r="B354" s="64" t="s">
        <v>1602</v>
      </c>
      <c r="C354" s="65" t="s">
        <v>1603</v>
      </c>
      <c r="D354" s="66" t="s">
        <v>64</v>
      </c>
      <c r="E354" s="66" t="s">
        <v>65</v>
      </c>
      <c r="F354" s="67" t="s">
        <v>1402</v>
      </c>
      <c r="G354" s="66" t="s">
        <v>65</v>
      </c>
      <c r="H354" s="66" t="s">
        <v>64</v>
      </c>
      <c r="I354" s="66" t="s">
        <v>66</v>
      </c>
      <c r="J354" s="66" t="s">
        <v>66</v>
      </c>
      <c r="K354" s="68">
        <v>0</v>
      </c>
      <c r="L354" s="68">
        <v>0</v>
      </c>
      <c r="M354" s="68">
        <v>0</v>
      </c>
      <c r="N354" s="68" t="s">
        <v>65</v>
      </c>
      <c r="O354" s="68">
        <v>0</v>
      </c>
      <c r="P354" s="68" t="s">
        <v>68</v>
      </c>
      <c r="Q354" s="68" t="s">
        <v>68</v>
      </c>
      <c r="R354" s="64"/>
      <c r="S354" s="65"/>
    </row>
    <row r="355" spans="2:19" x14ac:dyDescent="0.25">
      <c r="B355" s="64" t="s">
        <v>1581</v>
      </c>
      <c r="C355" s="65" t="s">
        <v>163</v>
      </c>
      <c r="D355" s="66" t="s">
        <v>65</v>
      </c>
      <c r="E355" s="66" t="s">
        <v>64</v>
      </c>
      <c r="F355" s="67" t="s">
        <v>1402</v>
      </c>
      <c r="G355" s="66" t="s">
        <v>65</v>
      </c>
      <c r="H355" s="66" t="s">
        <v>64</v>
      </c>
      <c r="I355" s="66" t="s">
        <v>66</v>
      </c>
      <c r="J355" s="66" t="s">
        <v>66</v>
      </c>
      <c r="K355" s="68">
        <v>0</v>
      </c>
      <c r="L355" s="68">
        <v>0</v>
      </c>
      <c r="M355" s="68">
        <v>0</v>
      </c>
      <c r="N355" s="68" t="s">
        <v>65</v>
      </c>
      <c r="O355" s="68">
        <v>0</v>
      </c>
      <c r="P355" s="68" t="s">
        <v>68</v>
      </c>
      <c r="Q355" s="68" t="s">
        <v>68</v>
      </c>
      <c r="R355" s="64"/>
      <c r="S355" s="65"/>
    </row>
    <row r="356" spans="2:19" x14ac:dyDescent="0.25">
      <c r="B356" s="64" t="s">
        <v>1635</v>
      </c>
      <c r="C356" s="65" t="s">
        <v>163</v>
      </c>
      <c r="D356" s="66" t="s">
        <v>64</v>
      </c>
      <c r="E356" s="66" t="s">
        <v>65</v>
      </c>
      <c r="F356" s="67">
        <v>1615273611416</v>
      </c>
      <c r="G356" s="66" t="s">
        <v>64</v>
      </c>
      <c r="H356" s="66" t="s">
        <v>64</v>
      </c>
      <c r="I356" s="66" t="s">
        <v>65</v>
      </c>
      <c r="J356" s="66" t="s">
        <v>66</v>
      </c>
      <c r="K356" s="68">
        <v>0</v>
      </c>
      <c r="L356" s="68">
        <v>0</v>
      </c>
      <c r="M356" s="68">
        <v>0</v>
      </c>
      <c r="N356" s="68" t="s">
        <v>65</v>
      </c>
      <c r="O356" s="68">
        <v>0</v>
      </c>
      <c r="P356" s="68" t="s">
        <v>1636</v>
      </c>
      <c r="Q356" s="68" t="s">
        <v>1637</v>
      </c>
      <c r="R356" s="64"/>
      <c r="S356" s="65"/>
    </row>
    <row r="357" spans="2:19" x14ac:dyDescent="0.25">
      <c r="B357" s="64" t="s">
        <v>479</v>
      </c>
      <c r="C357" s="65" t="s">
        <v>480</v>
      </c>
      <c r="D357" s="66" t="s">
        <v>65</v>
      </c>
      <c r="E357" s="66" t="s">
        <v>64</v>
      </c>
      <c r="F357" s="67">
        <v>1645639700101</v>
      </c>
      <c r="G357" s="66" t="s">
        <v>64</v>
      </c>
      <c r="H357" s="66" t="s">
        <v>64</v>
      </c>
      <c r="I357" s="66" t="s">
        <v>65</v>
      </c>
      <c r="J357" s="66" t="s">
        <v>66</v>
      </c>
      <c r="K357" s="68">
        <v>0</v>
      </c>
      <c r="L357" s="68">
        <v>0</v>
      </c>
      <c r="M357" s="68">
        <v>0</v>
      </c>
      <c r="N357" s="68" t="s">
        <v>65</v>
      </c>
      <c r="O357" s="68">
        <v>0</v>
      </c>
      <c r="P357" s="68" t="s">
        <v>68</v>
      </c>
      <c r="Q357" s="68" t="s">
        <v>68</v>
      </c>
      <c r="R357" s="64"/>
      <c r="S357" s="65"/>
    </row>
    <row r="358" spans="2:19" x14ac:dyDescent="0.25">
      <c r="B358" s="64" t="s">
        <v>412</v>
      </c>
      <c r="C358" s="65" t="s">
        <v>198</v>
      </c>
      <c r="D358" s="66" t="s">
        <v>65</v>
      </c>
      <c r="E358" s="66" t="s">
        <v>64</v>
      </c>
      <c r="F358" s="67" t="s">
        <v>1402</v>
      </c>
      <c r="G358" s="66" t="s">
        <v>65</v>
      </c>
      <c r="H358" s="66" t="s">
        <v>64</v>
      </c>
      <c r="I358" s="66" t="s">
        <v>66</v>
      </c>
      <c r="J358" s="66" t="s">
        <v>66</v>
      </c>
      <c r="K358" s="68">
        <v>0</v>
      </c>
      <c r="L358" s="68">
        <v>0</v>
      </c>
      <c r="M358" s="68">
        <v>0</v>
      </c>
      <c r="N358" s="68" t="s">
        <v>65</v>
      </c>
      <c r="O358" s="68">
        <v>0</v>
      </c>
      <c r="P358" s="68" t="s">
        <v>68</v>
      </c>
      <c r="Q358" s="68" t="s">
        <v>68</v>
      </c>
      <c r="R358" s="64"/>
      <c r="S358" s="65"/>
    </row>
    <row r="359" spans="2:19" x14ac:dyDescent="0.25">
      <c r="B359" s="64" t="s">
        <v>1600</v>
      </c>
      <c r="C359" s="65" t="s">
        <v>198</v>
      </c>
      <c r="D359" s="66" t="s">
        <v>64</v>
      </c>
      <c r="E359" s="66" t="s">
        <v>65</v>
      </c>
      <c r="F359" s="67" t="s">
        <v>1402</v>
      </c>
      <c r="G359" s="66" t="s">
        <v>65</v>
      </c>
      <c r="H359" s="66" t="s">
        <v>64</v>
      </c>
      <c r="I359" s="66" t="s">
        <v>66</v>
      </c>
      <c r="J359" s="66" t="s">
        <v>66</v>
      </c>
      <c r="K359" s="68">
        <v>0</v>
      </c>
      <c r="L359" s="68">
        <v>0</v>
      </c>
      <c r="M359" s="68">
        <v>0</v>
      </c>
      <c r="N359" s="68" t="s">
        <v>65</v>
      </c>
      <c r="O359" s="68">
        <v>0</v>
      </c>
      <c r="P359" s="68" t="s">
        <v>68</v>
      </c>
      <c r="Q359" s="68" t="s">
        <v>68</v>
      </c>
      <c r="R359" s="64"/>
      <c r="S359" s="65"/>
    </row>
    <row r="360" spans="2:19" x14ac:dyDescent="0.25">
      <c r="B360" s="64" t="s">
        <v>558</v>
      </c>
      <c r="C360" s="65" t="s">
        <v>198</v>
      </c>
      <c r="D360" s="66" t="s">
        <v>64</v>
      </c>
      <c r="E360" s="66" t="s">
        <v>65</v>
      </c>
      <c r="F360" s="67" t="s">
        <v>1402</v>
      </c>
      <c r="G360" s="66" t="s">
        <v>65</v>
      </c>
      <c r="H360" s="66" t="s">
        <v>64</v>
      </c>
      <c r="I360" s="66" t="s">
        <v>66</v>
      </c>
      <c r="J360" s="66" t="s">
        <v>66</v>
      </c>
      <c r="K360" s="68">
        <v>0</v>
      </c>
      <c r="L360" s="68">
        <v>0</v>
      </c>
      <c r="M360" s="68">
        <v>0</v>
      </c>
      <c r="N360" s="68" t="s">
        <v>65</v>
      </c>
      <c r="O360" s="68">
        <v>0</v>
      </c>
      <c r="P360" s="68" t="s">
        <v>68</v>
      </c>
      <c r="Q360" s="68" t="s">
        <v>68</v>
      </c>
      <c r="R360" s="64"/>
      <c r="S360" s="65"/>
    </row>
    <row r="361" spans="2:19" x14ac:dyDescent="0.25">
      <c r="B361" s="64" t="s">
        <v>472</v>
      </c>
      <c r="C361" s="65" t="s">
        <v>461</v>
      </c>
      <c r="D361" s="66" t="s">
        <v>65</v>
      </c>
      <c r="E361" s="66" t="s">
        <v>64</v>
      </c>
      <c r="F361" s="67" t="s">
        <v>1402</v>
      </c>
      <c r="G361" s="66" t="s">
        <v>65</v>
      </c>
      <c r="H361" s="66" t="s">
        <v>64</v>
      </c>
      <c r="I361" s="66" t="s">
        <v>66</v>
      </c>
      <c r="J361" s="66" t="s">
        <v>66</v>
      </c>
      <c r="K361" s="68">
        <v>0</v>
      </c>
      <c r="L361" s="68">
        <v>0</v>
      </c>
      <c r="M361" s="68">
        <v>0</v>
      </c>
      <c r="N361" s="68" t="s">
        <v>65</v>
      </c>
      <c r="O361" s="68">
        <v>0</v>
      </c>
      <c r="P361" s="68" t="s">
        <v>68</v>
      </c>
      <c r="Q361" s="68" t="s">
        <v>68</v>
      </c>
      <c r="R361" s="64"/>
      <c r="S361" s="65"/>
    </row>
    <row r="362" spans="2:19" x14ac:dyDescent="0.25">
      <c r="B362" s="64" t="s">
        <v>161</v>
      </c>
      <c r="C362" s="65" t="s">
        <v>461</v>
      </c>
      <c r="D362" s="66" t="s">
        <v>65</v>
      </c>
      <c r="E362" s="66" t="s">
        <v>64</v>
      </c>
      <c r="F362" s="67" t="s">
        <v>1402</v>
      </c>
      <c r="G362" s="66" t="s">
        <v>65</v>
      </c>
      <c r="H362" s="66" t="s">
        <v>64</v>
      </c>
      <c r="I362" s="66" t="s">
        <v>66</v>
      </c>
      <c r="J362" s="66" t="s">
        <v>66</v>
      </c>
      <c r="K362" s="68">
        <v>0</v>
      </c>
      <c r="L362" s="68">
        <v>0</v>
      </c>
      <c r="M362" s="68">
        <v>0</v>
      </c>
      <c r="N362" s="68" t="s">
        <v>65</v>
      </c>
      <c r="O362" s="68">
        <v>0</v>
      </c>
      <c r="P362" s="68" t="s">
        <v>68</v>
      </c>
      <c r="Q362" s="68" t="s">
        <v>68</v>
      </c>
      <c r="R362" s="64"/>
      <c r="S362" s="65"/>
    </row>
    <row r="363" spans="2:19" x14ac:dyDescent="0.25">
      <c r="B363" s="64" t="s">
        <v>1614</v>
      </c>
      <c r="C363" s="65" t="s">
        <v>163</v>
      </c>
      <c r="D363" s="66" t="s">
        <v>64</v>
      </c>
      <c r="E363" s="66" t="s">
        <v>65</v>
      </c>
      <c r="F363" s="67">
        <v>2567397810114</v>
      </c>
      <c r="G363" s="66" t="s">
        <v>64</v>
      </c>
      <c r="H363" s="66" t="s">
        <v>65</v>
      </c>
      <c r="I363" s="66" t="s">
        <v>66</v>
      </c>
      <c r="J363" s="66" t="s">
        <v>66</v>
      </c>
      <c r="K363" s="68">
        <v>0</v>
      </c>
      <c r="L363" s="68">
        <v>0</v>
      </c>
      <c r="M363" s="68">
        <v>0</v>
      </c>
      <c r="N363" s="68" t="s">
        <v>65</v>
      </c>
      <c r="O363" s="68">
        <v>0</v>
      </c>
      <c r="P363" s="68" t="s">
        <v>68</v>
      </c>
      <c r="Q363" s="68" t="s">
        <v>68</v>
      </c>
      <c r="R363" s="64"/>
      <c r="S363" s="65"/>
    </row>
    <row r="364" spans="2:19" x14ac:dyDescent="0.25">
      <c r="B364" s="64" t="s">
        <v>1638</v>
      </c>
      <c r="C364" s="65" t="s">
        <v>1508</v>
      </c>
      <c r="D364" s="66" t="s">
        <v>65</v>
      </c>
      <c r="E364" s="66" t="s">
        <v>64</v>
      </c>
      <c r="F364" s="67">
        <v>2598889820101</v>
      </c>
      <c r="G364" s="66" t="s">
        <v>64</v>
      </c>
      <c r="H364" s="66" t="s">
        <v>64</v>
      </c>
      <c r="I364" s="66" t="s">
        <v>65</v>
      </c>
      <c r="J364" s="66" t="s">
        <v>66</v>
      </c>
      <c r="K364" s="68">
        <v>0</v>
      </c>
      <c r="L364" s="68">
        <v>0</v>
      </c>
      <c r="M364" s="68">
        <v>0</v>
      </c>
      <c r="N364" s="68" t="s">
        <v>65</v>
      </c>
      <c r="O364" s="68">
        <v>0</v>
      </c>
      <c r="P364" s="68" t="s">
        <v>68</v>
      </c>
      <c r="Q364" s="68" t="s">
        <v>68</v>
      </c>
      <c r="R364" s="64"/>
      <c r="S364" s="65"/>
    </row>
    <row r="365" spans="2:19" x14ac:dyDescent="0.25">
      <c r="B365" s="64" t="s">
        <v>1484</v>
      </c>
      <c r="C365" s="65" t="s">
        <v>1519</v>
      </c>
      <c r="D365" s="66" t="s">
        <v>65</v>
      </c>
      <c r="E365" s="66" t="s">
        <v>64</v>
      </c>
      <c r="F365" s="67">
        <v>1662427050611</v>
      </c>
      <c r="G365" s="66" t="s">
        <v>64</v>
      </c>
      <c r="H365" s="66" t="s">
        <v>64</v>
      </c>
      <c r="I365" s="66" t="s">
        <v>65</v>
      </c>
      <c r="J365" s="66" t="s">
        <v>66</v>
      </c>
      <c r="K365" s="68">
        <v>0</v>
      </c>
      <c r="L365" s="68">
        <v>0</v>
      </c>
      <c r="M365" s="68">
        <v>0</v>
      </c>
      <c r="N365" s="68" t="s">
        <v>65</v>
      </c>
      <c r="O365" s="68">
        <v>0</v>
      </c>
      <c r="P365" s="68" t="s">
        <v>1639</v>
      </c>
      <c r="Q365" s="68" t="s">
        <v>1486</v>
      </c>
      <c r="R365" s="64"/>
      <c r="S365" s="65"/>
    </row>
    <row r="366" spans="2:19" x14ac:dyDescent="0.25">
      <c r="B366" s="64" t="s">
        <v>1518</v>
      </c>
      <c r="C366" s="65" t="s">
        <v>1519</v>
      </c>
      <c r="D366" s="66" t="s">
        <v>65</v>
      </c>
      <c r="E366" s="66" t="s">
        <v>64</v>
      </c>
      <c r="F366" s="67" t="s">
        <v>1469</v>
      </c>
      <c r="G366" s="66" t="s">
        <v>65</v>
      </c>
      <c r="H366" s="66" t="s">
        <v>64</v>
      </c>
      <c r="I366" s="66" t="s">
        <v>66</v>
      </c>
      <c r="J366" s="66" t="s">
        <v>66</v>
      </c>
      <c r="K366" s="68">
        <v>0</v>
      </c>
      <c r="L366" s="68">
        <v>0</v>
      </c>
      <c r="M366" s="68">
        <v>0</v>
      </c>
      <c r="N366" s="68" t="s">
        <v>65</v>
      </c>
      <c r="O366" s="68">
        <v>0</v>
      </c>
      <c r="P366" s="68" t="s">
        <v>1639</v>
      </c>
      <c r="Q366" s="68" t="s">
        <v>1486</v>
      </c>
      <c r="R366" s="64"/>
      <c r="S366" s="65"/>
    </row>
    <row r="367" spans="2:19" x14ac:dyDescent="0.25">
      <c r="B367" s="64" t="s">
        <v>161</v>
      </c>
      <c r="C367" s="65" t="s">
        <v>1640</v>
      </c>
      <c r="D367" s="66" t="s">
        <v>65</v>
      </c>
      <c r="E367" s="66" t="s">
        <v>64</v>
      </c>
      <c r="F367" s="67">
        <v>1811705312010</v>
      </c>
      <c r="G367" s="66" t="s">
        <v>64</v>
      </c>
      <c r="H367" s="66" t="s">
        <v>65</v>
      </c>
      <c r="I367" s="66" t="s">
        <v>66</v>
      </c>
      <c r="J367" s="66" t="s">
        <v>66</v>
      </c>
      <c r="K367" s="68">
        <v>0</v>
      </c>
      <c r="L367" s="68">
        <v>0</v>
      </c>
      <c r="M367" s="68">
        <v>0</v>
      </c>
      <c r="N367" s="68" t="s">
        <v>65</v>
      </c>
      <c r="O367" s="68">
        <v>0</v>
      </c>
      <c r="P367" s="68" t="s">
        <v>68</v>
      </c>
      <c r="Q367" s="68" t="s">
        <v>68</v>
      </c>
      <c r="R367" s="64"/>
      <c r="S367" s="65"/>
    </row>
    <row r="368" spans="2:19" x14ac:dyDescent="0.25">
      <c r="B368" s="64" t="s">
        <v>179</v>
      </c>
      <c r="C368" s="65" t="s">
        <v>217</v>
      </c>
      <c r="D368" s="66" t="s">
        <v>64</v>
      </c>
      <c r="E368" s="66" t="s">
        <v>65</v>
      </c>
      <c r="F368" s="67" t="s">
        <v>1469</v>
      </c>
      <c r="G368" s="66" t="s">
        <v>65</v>
      </c>
      <c r="H368" s="66" t="s">
        <v>64</v>
      </c>
      <c r="I368" s="66" t="s">
        <v>66</v>
      </c>
      <c r="J368" s="66" t="s">
        <v>66</v>
      </c>
      <c r="K368" s="68">
        <v>0</v>
      </c>
      <c r="L368" s="68">
        <v>0</v>
      </c>
      <c r="M368" s="68">
        <v>0</v>
      </c>
      <c r="N368" s="68" t="s">
        <v>65</v>
      </c>
      <c r="O368" s="68">
        <v>0</v>
      </c>
      <c r="P368" s="68" t="s">
        <v>68</v>
      </c>
      <c r="Q368" s="68" t="s">
        <v>68</v>
      </c>
      <c r="R368" s="64"/>
      <c r="S368" s="65"/>
    </row>
    <row r="369" spans="2:19" x14ac:dyDescent="0.25">
      <c r="B369" s="64" t="s">
        <v>1641</v>
      </c>
      <c r="C369" s="65" t="s">
        <v>217</v>
      </c>
      <c r="D369" s="66" t="s">
        <v>64</v>
      </c>
      <c r="E369" s="66" t="s">
        <v>65</v>
      </c>
      <c r="F369" s="67" t="s">
        <v>1469</v>
      </c>
      <c r="G369" s="66" t="s">
        <v>65</v>
      </c>
      <c r="H369" s="66" t="s">
        <v>64</v>
      </c>
      <c r="I369" s="66" t="s">
        <v>66</v>
      </c>
      <c r="J369" s="66" t="s">
        <v>66</v>
      </c>
      <c r="K369" s="68">
        <v>0</v>
      </c>
      <c r="L369" s="68">
        <v>0</v>
      </c>
      <c r="M369" s="68">
        <v>0</v>
      </c>
      <c r="N369" s="68" t="s">
        <v>65</v>
      </c>
      <c r="O369" s="68">
        <v>0</v>
      </c>
      <c r="P369" s="68" t="s">
        <v>68</v>
      </c>
      <c r="Q369" s="68" t="s">
        <v>68</v>
      </c>
      <c r="R369" s="64"/>
      <c r="S369" s="65"/>
    </row>
    <row r="370" spans="2:19" x14ac:dyDescent="0.25">
      <c r="B370" s="64" t="s">
        <v>1619</v>
      </c>
      <c r="C370" s="65" t="s">
        <v>1620</v>
      </c>
      <c r="D370" s="66" t="s">
        <v>65</v>
      </c>
      <c r="E370" s="66" t="s">
        <v>64</v>
      </c>
      <c r="F370" s="67">
        <v>2471591507011</v>
      </c>
      <c r="G370" s="66" t="s">
        <v>64</v>
      </c>
      <c r="H370" s="66" t="s">
        <v>64</v>
      </c>
      <c r="I370" s="66" t="s">
        <v>65</v>
      </c>
      <c r="J370" s="66" t="s">
        <v>66</v>
      </c>
      <c r="K370" s="68">
        <v>0</v>
      </c>
      <c r="L370" s="68">
        <v>0</v>
      </c>
      <c r="M370" s="68">
        <v>0</v>
      </c>
      <c r="N370" s="68" t="s">
        <v>65</v>
      </c>
      <c r="O370" s="68">
        <v>0</v>
      </c>
      <c r="P370" s="68" t="s">
        <v>68</v>
      </c>
      <c r="Q370" s="68" t="s">
        <v>68</v>
      </c>
      <c r="R370" s="64"/>
      <c r="S370" s="65"/>
    </row>
    <row r="371" spans="2:19" x14ac:dyDescent="0.25">
      <c r="B371" s="64" t="s">
        <v>1420</v>
      </c>
      <c r="C371" s="65" t="s">
        <v>1405</v>
      </c>
      <c r="D371" s="66" t="s">
        <v>64</v>
      </c>
      <c r="E371" s="66" t="s">
        <v>65</v>
      </c>
      <c r="F371" s="67" t="s">
        <v>1469</v>
      </c>
      <c r="G371" s="66" t="s">
        <v>65</v>
      </c>
      <c r="H371" s="66" t="s">
        <v>64</v>
      </c>
      <c r="I371" s="66" t="s">
        <v>66</v>
      </c>
      <c r="J371" s="66" t="s">
        <v>66</v>
      </c>
      <c r="K371" s="68">
        <v>0</v>
      </c>
      <c r="L371" s="68">
        <v>0</v>
      </c>
      <c r="M371" s="68">
        <v>0</v>
      </c>
      <c r="N371" s="68" t="s">
        <v>65</v>
      </c>
      <c r="O371" s="68">
        <v>0</v>
      </c>
      <c r="P371" s="68" t="s">
        <v>68</v>
      </c>
      <c r="Q371" s="68" t="s">
        <v>68</v>
      </c>
      <c r="R371" s="64"/>
      <c r="S371" s="65"/>
    </row>
    <row r="372" spans="2:19" x14ac:dyDescent="0.25">
      <c r="B372" s="64" t="s">
        <v>506</v>
      </c>
      <c r="C372" s="65" t="s">
        <v>1642</v>
      </c>
      <c r="D372" s="66" t="s">
        <v>65</v>
      </c>
      <c r="E372" s="66" t="s">
        <v>64</v>
      </c>
      <c r="F372" s="67">
        <v>2422783961301</v>
      </c>
      <c r="G372" s="66" t="s">
        <v>64</v>
      </c>
      <c r="H372" s="66" t="s">
        <v>64</v>
      </c>
      <c r="I372" s="66" t="s">
        <v>65</v>
      </c>
      <c r="J372" s="66" t="s">
        <v>66</v>
      </c>
      <c r="K372" s="68">
        <v>0</v>
      </c>
      <c r="L372" s="68">
        <v>0</v>
      </c>
      <c r="M372" s="68">
        <v>0</v>
      </c>
      <c r="N372" s="68" t="s">
        <v>65</v>
      </c>
      <c r="O372" s="68">
        <v>0</v>
      </c>
      <c r="P372" s="68" t="s">
        <v>68</v>
      </c>
      <c r="Q372" s="68" t="s">
        <v>68</v>
      </c>
      <c r="R372" s="64"/>
      <c r="S372" s="65"/>
    </row>
    <row r="373" spans="2:19" x14ac:dyDescent="0.25">
      <c r="B373" s="64" t="s">
        <v>1630</v>
      </c>
      <c r="C373" s="65" t="s">
        <v>605</v>
      </c>
      <c r="D373" s="66" t="s">
        <v>64</v>
      </c>
      <c r="E373" s="66" t="s">
        <v>65</v>
      </c>
      <c r="F373" s="67" t="s">
        <v>1469</v>
      </c>
      <c r="G373" s="66" t="s">
        <v>65</v>
      </c>
      <c r="H373" s="66" t="s">
        <v>64</v>
      </c>
      <c r="I373" s="66" t="s">
        <v>66</v>
      </c>
      <c r="J373" s="66" t="s">
        <v>66</v>
      </c>
      <c r="K373" s="68">
        <v>0</v>
      </c>
      <c r="L373" s="68">
        <v>0</v>
      </c>
      <c r="M373" s="68">
        <v>0</v>
      </c>
      <c r="N373" s="68" t="s">
        <v>65</v>
      </c>
      <c r="O373" s="68">
        <v>0</v>
      </c>
      <c r="P373" s="68" t="s">
        <v>68</v>
      </c>
      <c r="Q373" s="68" t="s">
        <v>68</v>
      </c>
      <c r="R373" s="64"/>
      <c r="S373" s="65"/>
    </row>
    <row r="374" spans="2:19" x14ac:dyDescent="0.25">
      <c r="B374" s="64" t="s">
        <v>1379</v>
      </c>
      <c r="C374" s="65" t="s">
        <v>173</v>
      </c>
      <c r="D374" s="66" t="s">
        <v>65</v>
      </c>
      <c r="E374" s="66" t="s">
        <v>64</v>
      </c>
      <c r="F374" s="67">
        <v>2529080150101</v>
      </c>
      <c r="G374" s="66" t="s">
        <v>64</v>
      </c>
      <c r="H374" s="66" t="s">
        <v>64</v>
      </c>
      <c r="I374" s="66" t="s">
        <v>65</v>
      </c>
      <c r="J374" s="66" t="s">
        <v>66</v>
      </c>
      <c r="K374" s="68">
        <v>0</v>
      </c>
      <c r="L374" s="68">
        <v>0</v>
      </c>
      <c r="M374" s="68">
        <v>0</v>
      </c>
      <c r="N374" s="68" t="s">
        <v>67</v>
      </c>
      <c r="O374" s="68">
        <v>0</v>
      </c>
      <c r="P374" s="68" t="s">
        <v>68</v>
      </c>
      <c r="Q374" s="68" t="s">
        <v>68</v>
      </c>
      <c r="R374" s="64"/>
      <c r="S374" s="65"/>
    </row>
    <row r="375" spans="2:19" x14ac:dyDescent="0.25">
      <c r="B375" s="64" t="s">
        <v>1622</v>
      </c>
      <c r="C375" s="65" t="s">
        <v>564</v>
      </c>
      <c r="D375" s="66" t="s">
        <v>65</v>
      </c>
      <c r="E375" s="66" t="s">
        <v>64</v>
      </c>
      <c r="F375" s="67">
        <v>2215065430408</v>
      </c>
      <c r="G375" s="66" t="s">
        <v>64</v>
      </c>
      <c r="H375" s="66" t="s">
        <v>64</v>
      </c>
      <c r="I375" s="66" t="s">
        <v>65</v>
      </c>
      <c r="J375" s="66" t="s">
        <v>66</v>
      </c>
      <c r="K375" s="68">
        <v>0</v>
      </c>
      <c r="L375" s="68">
        <v>0</v>
      </c>
      <c r="M375" s="68">
        <v>0</v>
      </c>
      <c r="N375" s="68" t="s">
        <v>67</v>
      </c>
      <c r="O375" s="68">
        <v>0</v>
      </c>
      <c r="P375" s="68" t="s">
        <v>68</v>
      </c>
      <c r="Q375" s="68" t="s">
        <v>68</v>
      </c>
      <c r="R375" s="64"/>
      <c r="S375" s="65"/>
    </row>
    <row r="376" spans="2:19" x14ac:dyDescent="0.25">
      <c r="B376" s="64" t="s">
        <v>1614</v>
      </c>
      <c r="C376" s="65" t="s">
        <v>444</v>
      </c>
      <c r="D376" s="66" t="s">
        <v>64</v>
      </c>
      <c r="E376" s="66" t="s">
        <v>65</v>
      </c>
      <c r="F376" s="67">
        <v>2567397810114</v>
      </c>
      <c r="G376" s="66" t="s">
        <v>64</v>
      </c>
      <c r="H376" s="66" t="s">
        <v>65</v>
      </c>
      <c r="I376" s="66" t="s">
        <v>66</v>
      </c>
      <c r="J376" s="66" t="s">
        <v>66</v>
      </c>
      <c r="K376" s="68">
        <v>0</v>
      </c>
      <c r="L376" s="68">
        <v>0</v>
      </c>
      <c r="M376" s="68">
        <v>0</v>
      </c>
      <c r="N376" s="68" t="s">
        <v>67</v>
      </c>
      <c r="O376" s="68">
        <v>0</v>
      </c>
      <c r="P376" s="68" t="s">
        <v>68</v>
      </c>
      <c r="Q376" s="68" t="s">
        <v>68</v>
      </c>
      <c r="R376" s="64"/>
      <c r="S376" s="65"/>
    </row>
    <row r="377" spans="2:19" x14ac:dyDescent="0.25">
      <c r="B377" s="64" t="s">
        <v>1643</v>
      </c>
      <c r="C377" s="65" t="s">
        <v>1521</v>
      </c>
      <c r="D377" s="66" t="s">
        <v>64</v>
      </c>
      <c r="E377" s="66" t="s">
        <v>65</v>
      </c>
      <c r="F377" s="67" t="s">
        <v>1460</v>
      </c>
      <c r="G377" s="66" t="s">
        <v>65</v>
      </c>
      <c r="H377" s="66" t="s">
        <v>64</v>
      </c>
      <c r="I377" s="66" t="s">
        <v>66</v>
      </c>
      <c r="J377" s="66" t="s">
        <v>66</v>
      </c>
      <c r="K377" s="68">
        <v>0</v>
      </c>
      <c r="L377" s="68">
        <v>0</v>
      </c>
      <c r="M377" s="68">
        <v>0</v>
      </c>
      <c r="N377" s="68" t="s">
        <v>67</v>
      </c>
      <c r="O377" s="68">
        <v>0</v>
      </c>
      <c r="P377" s="68" t="s">
        <v>68</v>
      </c>
      <c r="Q377" s="68" t="s">
        <v>68</v>
      </c>
      <c r="R377" s="64"/>
      <c r="S377" s="65"/>
    </row>
    <row r="378" spans="2:19" x14ac:dyDescent="0.25">
      <c r="B378" s="64" t="s">
        <v>1608</v>
      </c>
      <c r="C378" s="65" t="s">
        <v>460</v>
      </c>
      <c r="D378" s="66" t="s">
        <v>64</v>
      </c>
      <c r="E378" s="66" t="s">
        <v>65</v>
      </c>
      <c r="F378" s="67" t="s">
        <v>1460</v>
      </c>
      <c r="G378" s="66" t="s">
        <v>65</v>
      </c>
      <c r="H378" s="66" t="s">
        <v>64</v>
      </c>
      <c r="I378" s="66" t="s">
        <v>66</v>
      </c>
      <c r="J378" s="66" t="s">
        <v>66</v>
      </c>
      <c r="K378" s="68">
        <v>0</v>
      </c>
      <c r="L378" s="68">
        <v>0</v>
      </c>
      <c r="M378" s="68">
        <v>0</v>
      </c>
      <c r="N378" s="68" t="s">
        <v>67</v>
      </c>
      <c r="O378" s="68">
        <v>0</v>
      </c>
      <c r="P378" s="68" t="s">
        <v>68</v>
      </c>
      <c r="Q378" s="68" t="s">
        <v>68</v>
      </c>
      <c r="R378" s="64"/>
      <c r="S378" s="65"/>
    </row>
    <row r="379" spans="2:19" x14ac:dyDescent="0.25">
      <c r="B379" s="64" t="s">
        <v>1609</v>
      </c>
      <c r="C379" s="65" t="s">
        <v>460</v>
      </c>
      <c r="D379" s="66" t="s">
        <v>64</v>
      </c>
      <c r="E379" s="66" t="s">
        <v>65</v>
      </c>
      <c r="F379" s="67" t="s">
        <v>1460</v>
      </c>
      <c r="G379" s="66" t="s">
        <v>65</v>
      </c>
      <c r="H379" s="66" t="s">
        <v>64</v>
      </c>
      <c r="I379" s="66" t="s">
        <v>66</v>
      </c>
      <c r="J379" s="66" t="s">
        <v>66</v>
      </c>
      <c r="K379" s="68">
        <v>0</v>
      </c>
      <c r="L379" s="68">
        <v>0</v>
      </c>
      <c r="M379" s="68">
        <v>0</v>
      </c>
      <c r="N379" s="68" t="s">
        <v>67</v>
      </c>
      <c r="O379" s="68">
        <v>0</v>
      </c>
      <c r="P379" s="68" t="s">
        <v>68</v>
      </c>
      <c r="Q379" s="68" t="s">
        <v>68</v>
      </c>
      <c r="R379" s="64"/>
      <c r="S379" s="65"/>
    </row>
    <row r="380" spans="2:19" x14ac:dyDescent="0.25">
      <c r="B380" s="64" t="s">
        <v>484</v>
      </c>
      <c r="C380" s="65" t="s">
        <v>605</v>
      </c>
      <c r="D380" s="66" t="s">
        <v>64</v>
      </c>
      <c r="E380" s="66" t="s">
        <v>65</v>
      </c>
      <c r="F380" s="67" t="s">
        <v>1460</v>
      </c>
      <c r="G380" s="66" t="s">
        <v>65</v>
      </c>
      <c r="H380" s="66" t="s">
        <v>64</v>
      </c>
      <c r="I380" s="66" t="s">
        <v>66</v>
      </c>
      <c r="J380" s="66" t="s">
        <v>66</v>
      </c>
      <c r="K380" s="68">
        <v>0</v>
      </c>
      <c r="L380" s="68">
        <v>0</v>
      </c>
      <c r="M380" s="68">
        <v>0</v>
      </c>
      <c r="N380" s="68" t="s">
        <v>67</v>
      </c>
      <c r="O380" s="68">
        <v>0</v>
      </c>
      <c r="P380" s="68" t="s">
        <v>68</v>
      </c>
      <c r="Q380" s="68" t="s">
        <v>68</v>
      </c>
      <c r="R380" s="64"/>
      <c r="S380" s="65"/>
    </row>
    <row r="381" spans="2:19" x14ac:dyDescent="0.25">
      <c r="B381" s="64" t="s">
        <v>121</v>
      </c>
      <c r="C381" s="65" t="s">
        <v>605</v>
      </c>
      <c r="D381" s="66" t="s">
        <v>65</v>
      </c>
      <c r="E381" s="66" t="s">
        <v>64</v>
      </c>
      <c r="F381" s="67" t="s">
        <v>1460</v>
      </c>
      <c r="G381" s="66" t="s">
        <v>65</v>
      </c>
      <c r="H381" s="66" t="s">
        <v>64</v>
      </c>
      <c r="I381" s="66" t="s">
        <v>66</v>
      </c>
      <c r="J381" s="66" t="s">
        <v>66</v>
      </c>
      <c r="K381" s="68">
        <v>0</v>
      </c>
      <c r="L381" s="68">
        <v>0</v>
      </c>
      <c r="M381" s="68">
        <v>0</v>
      </c>
      <c r="N381" s="68" t="s">
        <v>67</v>
      </c>
      <c r="O381" s="68">
        <v>0</v>
      </c>
      <c r="P381" s="68" t="s">
        <v>68</v>
      </c>
      <c r="Q381" s="68" t="s">
        <v>68</v>
      </c>
      <c r="R381" s="64"/>
      <c r="S381" s="65"/>
    </row>
    <row r="382" spans="2:19" x14ac:dyDescent="0.25">
      <c r="B382" s="64" t="s">
        <v>1644</v>
      </c>
      <c r="C382" s="65" t="s">
        <v>1645</v>
      </c>
      <c r="D382" s="66" t="s">
        <v>64</v>
      </c>
      <c r="E382" s="66" t="s">
        <v>65</v>
      </c>
      <c r="F382" s="67" t="s">
        <v>1495</v>
      </c>
      <c r="G382" s="66" t="s">
        <v>64</v>
      </c>
      <c r="H382" s="66" t="s">
        <v>65</v>
      </c>
      <c r="I382" s="66" t="s">
        <v>66</v>
      </c>
      <c r="J382" s="66" t="s">
        <v>66</v>
      </c>
      <c r="K382" s="68">
        <v>0</v>
      </c>
      <c r="L382" s="68">
        <v>0</v>
      </c>
      <c r="M382" s="68">
        <v>0</v>
      </c>
      <c r="N382" s="68" t="s">
        <v>67</v>
      </c>
      <c r="O382" s="68">
        <v>0</v>
      </c>
      <c r="P382" s="68" t="s">
        <v>68</v>
      </c>
      <c r="Q382" s="68" t="s">
        <v>68</v>
      </c>
      <c r="R382" s="64"/>
      <c r="S382" s="65"/>
    </row>
    <row r="383" spans="2:19" x14ac:dyDescent="0.25">
      <c r="B383" s="64" t="s">
        <v>1602</v>
      </c>
      <c r="C383" s="65" t="s">
        <v>368</v>
      </c>
      <c r="D383" s="66" t="s">
        <v>64</v>
      </c>
      <c r="E383" s="66" t="s">
        <v>65</v>
      </c>
      <c r="F383" s="67">
        <v>2753056510101</v>
      </c>
      <c r="G383" s="66" t="s">
        <v>64</v>
      </c>
      <c r="H383" s="66" t="s">
        <v>65</v>
      </c>
      <c r="I383" s="66" t="s">
        <v>66</v>
      </c>
      <c r="J383" s="66" t="s">
        <v>66</v>
      </c>
      <c r="K383" s="68">
        <v>0</v>
      </c>
      <c r="L383" s="68">
        <v>0</v>
      </c>
      <c r="M383" s="68">
        <v>0</v>
      </c>
      <c r="N383" s="68" t="s">
        <v>67</v>
      </c>
      <c r="O383" s="68">
        <v>0</v>
      </c>
      <c r="P383" s="68" t="s">
        <v>68</v>
      </c>
      <c r="Q383" s="68" t="s">
        <v>68</v>
      </c>
      <c r="R383" s="64"/>
      <c r="S383" s="65"/>
    </row>
    <row r="384" spans="2:19" x14ac:dyDescent="0.25">
      <c r="B384" s="64" t="s">
        <v>415</v>
      </c>
      <c r="C384" s="65" t="s">
        <v>190</v>
      </c>
      <c r="D384" s="66" t="s">
        <v>65</v>
      </c>
      <c r="E384" s="66" t="s">
        <v>64</v>
      </c>
      <c r="F384" s="67">
        <v>2376489890101</v>
      </c>
      <c r="G384" s="66" t="s">
        <v>64</v>
      </c>
      <c r="H384" s="66" t="s">
        <v>64</v>
      </c>
      <c r="I384" s="66" t="s">
        <v>65</v>
      </c>
      <c r="J384" s="66" t="s">
        <v>66</v>
      </c>
      <c r="K384" s="68">
        <v>0</v>
      </c>
      <c r="L384" s="68">
        <v>0</v>
      </c>
      <c r="M384" s="68">
        <v>0</v>
      </c>
      <c r="N384" s="68" t="s">
        <v>67</v>
      </c>
      <c r="O384" s="68">
        <v>0</v>
      </c>
      <c r="P384" s="68" t="s">
        <v>68</v>
      </c>
      <c r="Q384" s="68" t="s">
        <v>68</v>
      </c>
      <c r="R384" s="64"/>
      <c r="S384" s="65"/>
    </row>
    <row r="385" spans="2:19" x14ac:dyDescent="0.25">
      <c r="B385" s="64" t="s">
        <v>350</v>
      </c>
      <c r="C385" s="65" t="s">
        <v>1646</v>
      </c>
      <c r="D385" s="66" t="s">
        <v>64</v>
      </c>
      <c r="E385" s="66" t="s">
        <v>65</v>
      </c>
      <c r="F385" s="67" t="s">
        <v>1495</v>
      </c>
      <c r="G385" s="66" t="s">
        <v>65</v>
      </c>
      <c r="H385" s="66" t="s">
        <v>64</v>
      </c>
      <c r="I385" s="66" t="s">
        <v>66</v>
      </c>
      <c r="J385" s="66" t="s">
        <v>66</v>
      </c>
      <c r="K385" s="68">
        <v>0</v>
      </c>
      <c r="L385" s="68">
        <v>0</v>
      </c>
      <c r="M385" s="68">
        <v>0</v>
      </c>
      <c r="N385" s="68" t="s">
        <v>67</v>
      </c>
      <c r="O385" s="68">
        <v>0</v>
      </c>
      <c r="P385" s="68" t="s">
        <v>68</v>
      </c>
      <c r="Q385" s="68" t="s">
        <v>68</v>
      </c>
      <c r="R385" s="64"/>
      <c r="S385" s="65"/>
    </row>
    <row r="386" spans="2:19" x14ac:dyDescent="0.25">
      <c r="B386" s="64" t="s">
        <v>1647</v>
      </c>
      <c r="C386" s="65" t="s">
        <v>188</v>
      </c>
      <c r="D386" s="66" t="s">
        <v>64</v>
      </c>
      <c r="E386" s="66" t="s">
        <v>65</v>
      </c>
      <c r="F386" s="67" t="s">
        <v>1495</v>
      </c>
      <c r="G386" s="66" t="s">
        <v>65</v>
      </c>
      <c r="H386" s="66" t="s">
        <v>64</v>
      </c>
      <c r="I386" s="66" t="s">
        <v>66</v>
      </c>
      <c r="J386" s="66" t="s">
        <v>66</v>
      </c>
      <c r="K386" s="68">
        <v>0</v>
      </c>
      <c r="L386" s="68">
        <v>0</v>
      </c>
      <c r="M386" s="68">
        <v>0</v>
      </c>
      <c r="N386" s="68" t="s">
        <v>67</v>
      </c>
      <c r="O386" s="68">
        <v>0</v>
      </c>
      <c r="P386" s="68" t="s">
        <v>68</v>
      </c>
      <c r="Q386" s="68" t="s">
        <v>68</v>
      </c>
      <c r="R386" s="64"/>
      <c r="S386" s="65"/>
    </row>
    <row r="387" spans="2:19" x14ac:dyDescent="0.25">
      <c r="B387" s="64" t="s">
        <v>1648</v>
      </c>
      <c r="C387" s="65" t="s">
        <v>1649</v>
      </c>
      <c r="D387" s="66" t="s">
        <v>64</v>
      </c>
      <c r="E387" s="66" t="s">
        <v>65</v>
      </c>
      <c r="F387" s="67">
        <v>2451292270101</v>
      </c>
      <c r="G387" s="66" t="s">
        <v>64</v>
      </c>
      <c r="H387" s="66" t="s">
        <v>64</v>
      </c>
      <c r="I387" s="66" t="s">
        <v>65</v>
      </c>
      <c r="J387" s="66" t="s">
        <v>66</v>
      </c>
      <c r="K387" s="68">
        <v>0</v>
      </c>
      <c r="L387" s="68">
        <v>0</v>
      </c>
      <c r="M387" s="68">
        <v>0</v>
      </c>
      <c r="N387" s="68" t="s">
        <v>67</v>
      </c>
      <c r="O387" s="68">
        <v>0</v>
      </c>
      <c r="P387" s="68" t="s">
        <v>68</v>
      </c>
      <c r="Q387" s="68" t="s">
        <v>68</v>
      </c>
      <c r="R387" s="64"/>
      <c r="S387" s="65"/>
    </row>
    <row r="388" spans="2:19" x14ac:dyDescent="0.25">
      <c r="B388" s="64" t="s">
        <v>1650</v>
      </c>
      <c r="C388" s="65" t="s">
        <v>1603</v>
      </c>
      <c r="D388" s="66" t="s">
        <v>65</v>
      </c>
      <c r="E388" s="66" t="s">
        <v>64</v>
      </c>
      <c r="F388" s="67" t="s">
        <v>1460</v>
      </c>
      <c r="G388" s="66" t="s">
        <v>64</v>
      </c>
      <c r="H388" s="66" t="s">
        <v>65</v>
      </c>
      <c r="I388" s="66" t="s">
        <v>66</v>
      </c>
      <c r="J388" s="66" t="s">
        <v>66</v>
      </c>
      <c r="K388" s="68">
        <v>0</v>
      </c>
      <c r="L388" s="68">
        <v>0</v>
      </c>
      <c r="M388" s="68">
        <v>0</v>
      </c>
      <c r="N388" s="68" t="s">
        <v>67</v>
      </c>
      <c r="O388" s="68">
        <v>0</v>
      </c>
      <c r="P388" s="68" t="s">
        <v>68</v>
      </c>
      <c r="Q388" s="68" t="s">
        <v>68</v>
      </c>
      <c r="R388" s="64"/>
      <c r="S388" s="65"/>
    </row>
    <row r="389" spans="2:19" x14ac:dyDescent="0.25">
      <c r="B389" s="64" t="s">
        <v>121</v>
      </c>
      <c r="C389" s="65" t="s">
        <v>1651</v>
      </c>
      <c r="D389" s="66" t="s">
        <v>64</v>
      </c>
      <c r="E389" s="66" t="s">
        <v>65</v>
      </c>
      <c r="F389" s="67" t="s">
        <v>1460</v>
      </c>
      <c r="G389" s="66" t="s">
        <v>65</v>
      </c>
      <c r="H389" s="66" t="s">
        <v>65</v>
      </c>
      <c r="I389" s="66" t="s">
        <v>66</v>
      </c>
      <c r="J389" s="66" t="s">
        <v>66</v>
      </c>
      <c r="K389" s="68">
        <v>0</v>
      </c>
      <c r="L389" s="68">
        <v>0</v>
      </c>
      <c r="M389" s="68">
        <v>0</v>
      </c>
      <c r="N389" s="68" t="s">
        <v>67</v>
      </c>
      <c r="O389" s="68">
        <v>0</v>
      </c>
      <c r="P389" s="68" t="s">
        <v>68</v>
      </c>
      <c r="Q389" s="68" t="s">
        <v>68</v>
      </c>
      <c r="R389" s="64"/>
      <c r="S389" s="65"/>
    </row>
    <row r="390" spans="2:19" x14ac:dyDescent="0.25">
      <c r="B390" s="64" t="s">
        <v>1652</v>
      </c>
      <c r="C390" s="65" t="s">
        <v>1653</v>
      </c>
      <c r="D390" s="66" t="s">
        <v>64</v>
      </c>
      <c r="E390" s="66" t="s">
        <v>65</v>
      </c>
      <c r="F390" s="67" t="s">
        <v>1460</v>
      </c>
      <c r="G390" s="66" t="s">
        <v>65</v>
      </c>
      <c r="H390" s="66" t="s">
        <v>64</v>
      </c>
      <c r="I390" s="66" t="s">
        <v>66</v>
      </c>
      <c r="J390" s="66" t="s">
        <v>66</v>
      </c>
      <c r="K390" s="68">
        <v>0</v>
      </c>
      <c r="L390" s="68">
        <v>0</v>
      </c>
      <c r="M390" s="68">
        <v>0</v>
      </c>
      <c r="N390" s="68" t="s">
        <v>67</v>
      </c>
      <c r="O390" s="68">
        <v>0</v>
      </c>
      <c r="P390" s="68" t="s">
        <v>68</v>
      </c>
      <c r="Q390" s="68" t="s">
        <v>68</v>
      </c>
      <c r="R390" s="64"/>
      <c r="S390" s="65"/>
    </row>
    <row r="391" spans="2:19" x14ac:dyDescent="0.25">
      <c r="B391" s="64" t="s">
        <v>1654</v>
      </c>
      <c r="C391" s="65" t="s">
        <v>1655</v>
      </c>
      <c r="D391" s="66" t="s">
        <v>65</v>
      </c>
      <c r="E391" s="66" t="s">
        <v>64</v>
      </c>
      <c r="F391" s="67" t="s">
        <v>1460</v>
      </c>
      <c r="G391" s="66" t="s">
        <v>65</v>
      </c>
      <c r="H391" s="66" t="s">
        <v>64</v>
      </c>
      <c r="I391" s="66" t="s">
        <v>66</v>
      </c>
      <c r="J391" s="66" t="s">
        <v>66</v>
      </c>
      <c r="K391" s="68">
        <v>0</v>
      </c>
      <c r="L391" s="68">
        <v>0</v>
      </c>
      <c r="M391" s="68">
        <v>0</v>
      </c>
      <c r="N391" s="68" t="s">
        <v>67</v>
      </c>
      <c r="O391" s="68">
        <v>0</v>
      </c>
      <c r="P391" s="68" t="s">
        <v>68</v>
      </c>
      <c r="Q391" s="68" t="s">
        <v>68</v>
      </c>
      <c r="R391" s="64"/>
      <c r="S391" s="65"/>
    </row>
    <row r="392" spans="2:19" x14ac:dyDescent="0.25">
      <c r="B392" s="64" t="s">
        <v>1633</v>
      </c>
      <c r="C392" s="65" t="s">
        <v>1655</v>
      </c>
      <c r="D392" s="66" t="s">
        <v>65</v>
      </c>
      <c r="E392" s="66" t="s">
        <v>64</v>
      </c>
      <c r="F392" s="67">
        <v>1934662280101</v>
      </c>
      <c r="G392" s="66" t="s">
        <v>64</v>
      </c>
      <c r="H392" s="66" t="s">
        <v>65</v>
      </c>
      <c r="I392" s="66" t="s">
        <v>66</v>
      </c>
      <c r="J392" s="66" t="s">
        <v>66</v>
      </c>
      <c r="K392" s="68">
        <v>0</v>
      </c>
      <c r="L392" s="68">
        <v>0</v>
      </c>
      <c r="M392" s="68">
        <v>0</v>
      </c>
      <c r="N392" s="68" t="s">
        <v>67</v>
      </c>
      <c r="O392" s="68">
        <v>0</v>
      </c>
      <c r="P392" s="68" t="s">
        <v>68</v>
      </c>
      <c r="Q392" s="68" t="s">
        <v>68</v>
      </c>
      <c r="R392" s="64"/>
      <c r="S392" s="65"/>
    </row>
    <row r="393" spans="2:19" x14ac:dyDescent="0.25">
      <c r="B393" s="64" t="s">
        <v>410</v>
      </c>
      <c r="C393" s="65" t="s">
        <v>411</v>
      </c>
      <c r="D393" s="66" t="s">
        <v>65</v>
      </c>
      <c r="E393" s="66" t="s">
        <v>64</v>
      </c>
      <c r="F393" s="67">
        <v>2457699270102</v>
      </c>
      <c r="G393" s="66" t="s">
        <v>64</v>
      </c>
      <c r="H393" s="66" t="s">
        <v>64</v>
      </c>
      <c r="I393" s="66" t="s">
        <v>65</v>
      </c>
      <c r="J393" s="66" t="s">
        <v>66</v>
      </c>
      <c r="K393" s="68">
        <v>0</v>
      </c>
      <c r="L393" s="68">
        <v>0</v>
      </c>
      <c r="M393" s="68">
        <v>0</v>
      </c>
      <c r="N393" s="68" t="s">
        <v>67</v>
      </c>
      <c r="O393" s="68">
        <v>0</v>
      </c>
      <c r="P393" s="68" t="s">
        <v>68</v>
      </c>
      <c r="Q393" s="68" t="s">
        <v>68</v>
      </c>
      <c r="R393" s="64"/>
      <c r="S393" s="65"/>
    </row>
    <row r="394" spans="2:19" x14ac:dyDescent="0.25">
      <c r="B394" s="64" t="s">
        <v>492</v>
      </c>
      <c r="C394" s="65" t="s">
        <v>493</v>
      </c>
      <c r="D394" s="66" t="s">
        <v>64</v>
      </c>
      <c r="E394" s="66" t="s">
        <v>65</v>
      </c>
      <c r="F394" s="67">
        <v>3493774560101</v>
      </c>
      <c r="G394" s="66" t="s">
        <v>65</v>
      </c>
      <c r="H394" s="66" t="s">
        <v>64</v>
      </c>
      <c r="I394" s="66" t="s">
        <v>66</v>
      </c>
      <c r="J394" s="66" t="s">
        <v>66</v>
      </c>
      <c r="K394" s="68">
        <v>0</v>
      </c>
      <c r="L394" s="68">
        <v>0</v>
      </c>
      <c r="M394" s="68">
        <v>0</v>
      </c>
      <c r="N394" s="68" t="s">
        <v>67</v>
      </c>
      <c r="O394" s="68">
        <v>0</v>
      </c>
      <c r="P394" s="68" t="s">
        <v>68</v>
      </c>
      <c r="Q394" s="68" t="s">
        <v>68</v>
      </c>
      <c r="R394" s="64"/>
      <c r="S394" s="65"/>
    </row>
    <row r="395" spans="2:19" x14ac:dyDescent="0.25">
      <c r="B395" s="64" t="s">
        <v>494</v>
      </c>
      <c r="C395" s="65" t="s">
        <v>411</v>
      </c>
      <c r="D395" s="66" t="s">
        <v>64</v>
      </c>
      <c r="E395" s="66" t="s">
        <v>65</v>
      </c>
      <c r="F395" s="67">
        <v>2044526000108</v>
      </c>
      <c r="G395" s="66" t="s">
        <v>65</v>
      </c>
      <c r="H395" s="66" t="s">
        <v>64</v>
      </c>
      <c r="I395" s="66" t="s">
        <v>66</v>
      </c>
      <c r="J395" s="66" t="s">
        <v>66</v>
      </c>
      <c r="K395" s="68">
        <v>0</v>
      </c>
      <c r="L395" s="68">
        <v>0</v>
      </c>
      <c r="M395" s="68">
        <v>0</v>
      </c>
      <c r="N395" s="68" t="s">
        <v>67</v>
      </c>
      <c r="O395" s="68">
        <v>0</v>
      </c>
      <c r="P395" s="68" t="s">
        <v>68</v>
      </c>
      <c r="Q395" s="68" t="s">
        <v>68</v>
      </c>
      <c r="R395" s="64"/>
      <c r="S395" s="65"/>
    </row>
    <row r="396" spans="2:19" x14ac:dyDescent="0.25">
      <c r="B396" s="64" t="s">
        <v>1656</v>
      </c>
      <c r="C396" s="65" t="s">
        <v>493</v>
      </c>
      <c r="D396" s="66" t="s">
        <v>64</v>
      </c>
      <c r="E396" s="66" t="s">
        <v>65</v>
      </c>
      <c r="F396" s="67">
        <v>0</v>
      </c>
      <c r="G396" s="66" t="s">
        <v>65</v>
      </c>
      <c r="H396" s="66" t="s">
        <v>64</v>
      </c>
      <c r="I396" s="66" t="s">
        <v>66</v>
      </c>
      <c r="J396" s="66" t="s">
        <v>66</v>
      </c>
      <c r="K396" s="68">
        <v>0</v>
      </c>
      <c r="L396" s="68">
        <v>0</v>
      </c>
      <c r="M396" s="68">
        <v>0</v>
      </c>
      <c r="N396" s="68" t="s">
        <v>67</v>
      </c>
      <c r="O396" s="68">
        <v>0</v>
      </c>
      <c r="P396" s="68" t="s">
        <v>68</v>
      </c>
      <c r="Q396" s="68" t="s">
        <v>68</v>
      </c>
      <c r="R396" s="64"/>
      <c r="S396" s="65"/>
    </row>
    <row r="397" spans="2:19" x14ac:dyDescent="0.25">
      <c r="B397" s="64" t="s">
        <v>359</v>
      </c>
      <c r="C397" s="65" t="s">
        <v>496</v>
      </c>
      <c r="D397" s="66" t="s">
        <v>64</v>
      </c>
      <c r="E397" s="66" t="s">
        <v>65</v>
      </c>
      <c r="F397" s="67">
        <v>0</v>
      </c>
      <c r="G397" s="66" t="s">
        <v>65</v>
      </c>
      <c r="H397" s="66" t="s">
        <v>64</v>
      </c>
      <c r="I397" s="66" t="s">
        <v>66</v>
      </c>
      <c r="J397" s="66" t="s">
        <v>66</v>
      </c>
      <c r="K397" s="68">
        <v>0</v>
      </c>
      <c r="L397" s="68">
        <v>0</v>
      </c>
      <c r="M397" s="68">
        <v>0</v>
      </c>
      <c r="N397" s="68" t="s">
        <v>67</v>
      </c>
      <c r="O397" s="68">
        <v>0</v>
      </c>
      <c r="P397" s="68" t="s">
        <v>68</v>
      </c>
      <c r="Q397" s="68" t="s">
        <v>68</v>
      </c>
      <c r="R397" s="64"/>
      <c r="S397" s="65"/>
    </row>
    <row r="398" spans="2:19" x14ac:dyDescent="0.25">
      <c r="B398" s="64" t="s">
        <v>495</v>
      </c>
      <c r="C398" s="65" t="s">
        <v>496</v>
      </c>
      <c r="D398" s="66" t="s">
        <v>64</v>
      </c>
      <c r="E398" s="66" t="s">
        <v>65</v>
      </c>
      <c r="F398" s="67">
        <v>3010776140101</v>
      </c>
      <c r="G398" s="66" t="s">
        <v>65</v>
      </c>
      <c r="H398" s="66" t="s">
        <v>65</v>
      </c>
      <c r="I398" s="66" t="s">
        <v>66</v>
      </c>
      <c r="J398" s="66" t="s">
        <v>66</v>
      </c>
      <c r="K398" s="68">
        <v>0</v>
      </c>
      <c r="L398" s="68">
        <v>0</v>
      </c>
      <c r="M398" s="68">
        <v>0</v>
      </c>
      <c r="N398" s="68" t="s">
        <v>67</v>
      </c>
      <c r="O398" s="68">
        <v>0</v>
      </c>
      <c r="P398" s="68" t="s">
        <v>68</v>
      </c>
      <c r="Q398" s="68" t="s">
        <v>68</v>
      </c>
      <c r="R398" s="64"/>
      <c r="S398" s="65"/>
    </row>
    <row r="399" spans="2:19" x14ac:dyDescent="0.25">
      <c r="B399" s="64" t="s">
        <v>359</v>
      </c>
      <c r="C399" s="65" t="s">
        <v>496</v>
      </c>
      <c r="D399" s="66" t="s">
        <v>64</v>
      </c>
      <c r="E399" s="66" t="s">
        <v>65</v>
      </c>
      <c r="F399" s="67">
        <v>0</v>
      </c>
      <c r="G399" s="66" t="s">
        <v>65</v>
      </c>
      <c r="H399" s="66" t="s">
        <v>64</v>
      </c>
      <c r="I399" s="66" t="s">
        <v>66</v>
      </c>
      <c r="J399" s="66" t="s">
        <v>66</v>
      </c>
      <c r="K399" s="68">
        <v>0</v>
      </c>
      <c r="L399" s="68">
        <v>0</v>
      </c>
      <c r="M399" s="68">
        <v>0</v>
      </c>
      <c r="N399" s="68" t="s">
        <v>67</v>
      </c>
      <c r="O399" s="68">
        <v>0</v>
      </c>
      <c r="P399" s="68" t="s">
        <v>68</v>
      </c>
      <c r="Q399" s="68" t="s">
        <v>68</v>
      </c>
      <c r="R399" s="64"/>
      <c r="S399" s="65"/>
    </row>
    <row r="400" spans="2:19" x14ac:dyDescent="0.25">
      <c r="B400" s="64" t="s">
        <v>177</v>
      </c>
      <c r="C400" s="65" t="s">
        <v>496</v>
      </c>
      <c r="D400" s="66" t="s">
        <v>64</v>
      </c>
      <c r="E400" s="66" t="s">
        <v>65</v>
      </c>
      <c r="F400" s="67">
        <v>2009656970101</v>
      </c>
      <c r="G400" s="66" t="s">
        <v>65</v>
      </c>
      <c r="H400" s="66" t="s">
        <v>64</v>
      </c>
      <c r="I400" s="66" t="s">
        <v>66</v>
      </c>
      <c r="J400" s="66" t="s">
        <v>66</v>
      </c>
      <c r="K400" s="68">
        <v>0</v>
      </c>
      <c r="L400" s="68">
        <v>0</v>
      </c>
      <c r="M400" s="68">
        <v>0</v>
      </c>
      <c r="N400" s="68" t="s">
        <v>67</v>
      </c>
      <c r="O400" s="68">
        <v>0</v>
      </c>
      <c r="P400" s="68" t="s">
        <v>68</v>
      </c>
      <c r="Q400" s="68" t="s">
        <v>68</v>
      </c>
      <c r="R400" s="64"/>
      <c r="S400" s="65"/>
    </row>
    <row r="401" spans="2:19" x14ac:dyDescent="0.25">
      <c r="B401" s="64" t="s">
        <v>177</v>
      </c>
      <c r="C401" s="65" t="s">
        <v>496</v>
      </c>
      <c r="D401" s="66" t="s">
        <v>64</v>
      </c>
      <c r="E401" s="66" t="s">
        <v>65</v>
      </c>
      <c r="F401" s="67">
        <v>2009656970101</v>
      </c>
      <c r="G401" s="66" t="s">
        <v>65</v>
      </c>
      <c r="H401" s="66" t="s">
        <v>64</v>
      </c>
      <c r="I401" s="66" t="s">
        <v>66</v>
      </c>
      <c r="J401" s="66" t="s">
        <v>66</v>
      </c>
      <c r="K401" s="68">
        <v>0</v>
      </c>
      <c r="L401" s="68">
        <v>0</v>
      </c>
      <c r="M401" s="68">
        <v>0</v>
      </c>
      <c r="N401" s="68" t="s">
        <v>67</v>
      </c>
      <c r="O401" s="68">
        <v>0</v>
      </c>
      <c r="P401" s="68" t="s">
        <v>68</v>
      </c>
      <c r="Q401" s="68" t="s">
        <v>68</v>
      </c>
      <c r="R401" s="64"/>
      <c r="S401" s="65"/>
    </row>
    <row r="402" spans="2:19" x14ac:dyDescent="0.25">
      <c r="B402" s="64" t="s">
        <v>495</v>
      </c>
      <c r="C402" s="65" t="s">
        <v>496</v>
      </c>
      <c r="D402" s="66" t="s">
        <v>64</v>
      </c>
      <c r="E402" s="66" t="s">
        <v>65</v>
      </c>
      <c r="F402" s="67">
        <v>3010776140101</v>
      </c>
      <c r="G402" s="66" t="s">
        <v>65</v>
      </c>
      <c r="H402" s="66" t="s">
        <v>65</v>
      </c>
      <c r="I402" s="66" t="s">
        <v>66</v>
      </c>
      <c r="J402" s="66" t="s">
        <v>66</v>
      </c>
      <c r="K402" s="68">
        <v>0</v>
      </c>
      <c r="L402" s="68">
        <v>0</v>
      </c>
      <c r="M402" s="68">
        <v>0</v>
      </c>
      <c r="N402" s="68" t="s">
        <v>67</v>
      </c>
      <c r="O402" s="68">
        <v>0</v>
      </c>
      <c r="P402" s="68" t="s">
        <v>68</v>
      </c>
      <c r="Q402" s="68" t="s">
        <v>68</v>
      </c>
      <c r="R402" s="64"/>
      <c r="S402" s="65"/>
    </row>
    <row r="403" spans="2:19" x14ac:dyDescent="0.25">
      <c r="B403" s="64" t="s">
        <v>174</v>
      </c>
      <c r="C403" s="65" t="s">
        <v>510</v>
      </c>
      <c r="D403" s="66" t="s">
        <v>64</v>
      </c>
      <c r="E403" s="66" t="s">
        <v>65</v>
      </c>
      <c r="F403" s="67">
        <v>512200601364</v>
      </c>
      <c r="G403" s="66" t="s">
        <v>65</v>
      </c>
      <c r="H403" s="66" t="s">
        <v>64</v>
      </c>
      <c r="I403" s="66" t="s">
        <v>66</v>
      </c>
      <c r="J403" s="66" t="s">
        <v>66</v>
      </c>
      <c r="K403" s="68">
        <v>0</v>
      </c>
      <c r="L403" s="68">
        <v>0</v>
      </c>
      <c r="M403" s="68">
        <v>0</v>
      </c>
      <c r="N403" s="68" t="s">
        <v>67</v>
      </c>
      <c r="O403" s="68">
        <v>0</v>
      </c>
      <c r="P403" s="68" t="s">
        <v>68</v>
      </c>
      <c r="Q403" s="68" t="s">
        <v>68</v>
      </c>
      <c r="R403" s="64"/>
      <c r="S403" s="65"/>
    </row>
    <row r="404" spans="2:19" x14ac:dyDescent="0.25">
      <c r="B404" s="64" t="s">
        <v>497</v>
      </c>
      <c r="C404" s="65" t="s">
        <v>498</v>
      </c>
      <c r="D404" s="66" t="s">
        <v>64</v>
      </c>
      <c r="E404" s="66" t="s">
        <v>65</v>
      </c>
      <c r="F404" s="67">
        <v>2081157490101</v>
      </c>
      <c r="G404" s="66" t="s">
        <v>64</v>
      </c>
      <c r="H404" s="66" t="s">
        <v>65</v>
      </c>
      <c r="I404" s="66" t="s">
        <v>66</v>
      </c>
      <c r="J404" s="66" t="s">
        <v>66</v>
      </c>
      <c r="K404" s="68">
        <v>0</v>
      </c>
      <c r="L404" s="68">
        <v>0</v>
      </c>
      <c r="M404" s="68">
        <v>0</v>
      </c>
      <c r="N404" s="68" t="s">
        <v>67</v>
      </c>
      <c r="O404" s="68">
        <v>0</v>
      </c>
      <c r="P404" s="68" t="s">
        <v>68</v>
      </c>
      <c r="Q404" s="68" t="s">
        <v>68</v>
      </c>
      <c r="R404" s="64"/>
      <c r="S404" s="65"/>
    </row>
    <row r="405" spans="2:19" x14ac:dyDescent="0.25">
      <c r="B405" s="64" t="s">
        <v>499</v>
      </c>
      <c r="C405" s="65" t="s">
        <v>500</v>
      </c>
      <c r="D405" s="66" t="s">
        <v>65</v>
      </c>
      <c r="E405" s="66" t="s">
        <v>64</v>
      </c>
      <c r="F405" s="67">
        <v>2802026600101</v>
      </c>
      <c r="G405" s="66" t="s">
        <v>65</v>
      </c>
      <c r="H405" s="66" t="s">
        <v>64</v>
      </c>
      <c r="I405" s="66" t="s">
        <v>66</v>
      </c>
      <c r="J405" s="66" t="s">
        <v>66</v>
      </c>
      <c r="K405" s="68">
        <v>0</v>
      </c>
      <c r="L405" s="68">
        <v>0</v>
      </c>
      <c r="M405" s="68">
        <v>0</v>
      </c>
      <c r="N405" s="68" t="s">
        <v>67</v>
      </c>
      <c r="O405" s="68">
        <v>0</v>
      </c>
      <c r="P405" s="68" t="s">
        <v>68</v>
      </c>
      <c r="Q405" s="68" t="s">
        <v>68</v>
      </c>
      <c r="R405" s="64"/>
      <c r="S405" s="65"/>
    </row>
    <row r="406" spans="2:19" x14ac:dyDescent="0.25">
      <c r="B406" s="64" t="s">
        <v>1422</v>
      </c>
      <c r="C406" s="65" t="s">
        <v>1423</v>
      </c>
      <c r="D406" s="66" t="s">
        <v>65</v>
      </c>
      <c r="E406" s="66" t="s">
        <v>64</v>
      </c>
      <c r="F406" s="67">
        <v>0</v>
      </c>
      <c r="G406" s="66" t="s">
        <v>65</v>
      </c>
      <c r="H406" s="66" t="s">
        <v>64</v>
      </c>
      <c r="I406" s="66" t="s">
        <v>66</v>
      </c>
      <c r="J406" s="66" t="s">
        <v>66</v>
      </c>
      <c r="K406" s="68">
        <v>0</v>
      </c>
      <c r="L406" s="68">
        <v>0</v>
      </c>
      <c r="M406" s="68">
        <v>0</v>
      </c>
      <c r="N406" s="68" t="s">
        <v>67</v>
      </c>
      <c r="O406" s="68">
        <v>0</v>
      </c>
      <c r="P406" s="68" t="s">
        <v>68</v>
      </c>
      <c r="Q406" s="68" t="s">
        <v>68</v>
      </c>
      <c r="R406" s="64"/>
      <c r="S406" s="65"/>
    </row>
    <row r="407" spans="2:19" x14ac:dyDescent="0.25">
      <c r="B407" s="64" t="s">
        <v>501</v>
      </c>
      <c r="C407" s="65" t="s">
        <v>502</v>
      </c>
      <c r="D407" s="66" t="s">
        <v>65</v>
      </c>
      <c r="E407" s="66" t="s">
        <v>64</v>
      </c>
      <c r="F407" s="67">
        <v>2084922160108</v>
      </c>
      <c r="G407" s="66" t="s">
        <v>65</v>
      </c>
      <c r="H407" s="66" t="s">
        <v>64</v>
      </c>
      <c r="I407" s="66" t="s">
        <v>66</v>
      </c>
      <c r="J407" s="66" t="s">
        <v>66</v>
      </c>
      <c r="K407" s="68">
        <v>0</v>
      </c>
      <c r="L407" s="68">
        <v>0</v>
      </c>
      <c r="M407" s="68">
        <v>0</v>
      </c>
      <c r="N407" s="68" t="s">
        <v>67</v>
      </c>
      <c r="O407" s="68">
        <v>0</v>
      </c>
      <c r="P407" s="68" t="s">
        <v>68</v>
      </c>
      <c r="Q407" s="68" t="s">
        <v>68</v>
      </c>
      <c r="R407" s="64"/>
      <c r="S407" s="65"/>
    </row>
    <row r="408" spans="2:19" x14ac:dyDescent="0.25">
      <c r="B408" s="64" t="s">
        <v>201</v>
      </c>
      <c r="C408" s="65" t="s">
        <v>202</v>
      </c>
      <c r="D408" s="66" t="s">
        <v>64</v>
      </c>
      <c r="E408" s="66" t="s">
        <v>65</v>
      </c>
      <c r="F408" s="67">
        <v>2976826951420</v>
      </c>
      <c r="G408" s="66" t="s">
        <v>64</v>
      </c>
      <c r="H408" s="66" t="s">
        <v>65</v>
      </c>
      <c r="I408" s="66" t="s">
        <v>66</v>
      </c>
      <c r="J408" s="66" t="s">
        <v>66</v>
      </c>
      <c r="K408" s="68" t="s">
        <v>67</v>
      </c>
      <c r="L408" s="68">
        <v>0</v>
      </c>
      <c r="M408" s="68">
        <v>0</v>
      </c>
      <c r="N408" s="68">
        <v>0</v>
      </c>
      <c r="O408" s="68">
        <v>0</v>
      </c>
      <c r="P408" s="68" t="s">
        <v>68</v>
      </c>
      <c r="Q408" s="68" t="s">
        <v>68</v>
      </c>
      <c r="R408" s="64"/>
      <c r="S408" s="65"/>
    </row>
    <row r="409" spans="2:19" x14ac:dyDescent="0.25">
      <c r="B409" s="64" t="s">
        <v>194</v>
      </c>
      <c r="C409" s="65" t="s">
        <v>503</v>
      </c>
      <c r="D409" s="66" t="s">
        <v>64</v>
      </c>
      <c r="E409" s="66" t="s">
        <v>65</v>
      </c>
      <c r="F409" s="67">
        <v>2234018031601</v>
      </c>
      <c r="G409" s="66" t="s">
        <v>64</v>
      </c>
      <c r="H409" s="66" t="s">
        <v>64</v>
      </c>
      <c r="I409" s="66" t="s">
        <v>65</v>
      </c>
      <c r="J409" s="66" t="s">
        <v>66</v>
      </c>
      <c r="K409" s="68" t="s">
        <v>67</v>
      </c>
      <c r="L409" s="68">
        <v>0</v>
      </c>
      <c r="M409" s="68">
        <v>0</v>
      </c>
      <c r="N409" s="68" t="s">
        <v>67</v>
      </c>
      <c r="O409" s="68">
        <v>0</v>
      </c>
      <c r="P409" s="68" t="s">
        <v>68</v>
      </c>
      <c r="Q409" s="68" t="s">
        <v>68</v>
      </c>
      <c r="R409" s="64"/>
      <c r="S409" s="65"/>
    </row>
    <row r="410" spans="2:19" x14ac:dyDescent="0.25">
      <c r="B410" s="64" t="s">
        <v>434</v>
      </c>
      <c r="C410" s="65" t="s">
        <v>504</v>
      </c>
      <c r="D410" s="66" t="s">
        <v>64</v>
      </c>
      <c r="E410" s="66" t="s">
        <v>65</v>
      </c>
      <c r="F410" s="67">
        <v>2429530930101</v>
      </c>
      <c r="G410" s="66" t="s">
        <v>64</v>
      </c>
      <c r="H410" s="66" t="s">
        <v>64</v>
      </c>
      <c r="I410" s="66" t="s">
        <v>65</v>
      </c>
      <c r="J410" s="66" t="s">
        <v>66</v>
      </c>
      <c r="K410" s="68">
        <v>0</v>
      </c>
      <c r="L410" s="68">
        <v>0</v>
      </c>
      <c r="M410" s="68">
        <v>0</v>
      </c>
      <c r="N410" s="68" t="s">
        <v>67</v>
      </c>
      <c r="O410" s="68">
        <v>0</v>
      </c>
      <c r="P410" s="68" t="s">
        <v>68</v>
      </c>
      <c r="Q410" s="68" t="s">
        <v>68</v>
      </c>
      <c r="R410" s="64"/>
      <c r="S410" s="65"/>
    </row>
    <row r="411" spans="2:19" x14ac:dyDescent="0.25">
      <c r="B411" s="64" t="s">
        <v>369</v>
      </c>
      <c r="C411" s="65" t="s">
        <v>505</v>
      </c>
      <c r="D411" s="66" t="s">
        <v>64</v>
      </c>
      <c r="E411" s="66" t="s">
        <v>65</v>
      </c>
      <c r="F411" s="67">
        <v>2236818491705</v>
      </c>
      <c r="G411" s="66" t="s">
        <v>64</v>
      </c>
      <c r="H411" s="66" t="s">
        <v>65</v>
      </c>
      <c r="I411" s="66" t="s">
        <v>66</v>
      </c>
      <c r="J411" s="66" t="s">
        <v>66</v>
      </c>
      <c r="K411" s="68">
        <v>0</v>
      </c>
      <c r="L411" s="68">
        <v>0</v>
      </c>
      <c r="M411" s="68">
        <v>0</v>
      </c>
      <c r="N411" s="68" t="s">
        <v>67</v>
      </c>
      <c r="O411" s="68">
        <v>0</v>
      </c>
      <c r="P411" s="68" t="s">
        <v>68</v>
      </c>
      <c r="Q411" s="68" t="s">
        <v>68</v>
      </c>
      <c r="R411" s="64"/>
      <c r="S411" s="65"/>
    </row>
    <row r="412" spans="2:19" x14ac:dyDescent="0.25">
      <c r="B412" s="64" t="s">
        <v>506</v>
      </c>
      <c r="C412" s="65" t="s">
        <v>507</v>
      </c>
      <c r="D412" s="66" t="s">
        <v>65</v>
      </c>
      <c r="E412" s="66" t="s">
        <v>64</v>
      </c>
      <c r="F412" s="67">
        <v>2422783961301</v>
      </c>
      <c r="G412" s="66" t="s">
        <v>64</v>
      </c>
      <c r="H412" s="66" t="s">
        <v>64</v>
      </c>
      <c r="I412" s="66" t="s">
        <v>65</v>
      </c>
      <c r="J412" s="66" t="s">
        <v>66</v>
      </c>
      <c r="K412" s="68">
        <v>0</v>
      </c>
      <c r="L412" s="68">
        <v>0</v>
      </c>
      <c r="M412" s="68">
        <v>0</v>
      </c>
      <c r="N412" s="68" t="s">
        <v>67</v>
      </c>
      <c r="O412" s="68">
        <v>0</v>
      </c>
      <c r="P412" s="68" t="s">
        <v>68</v>
      </c>
      <c r="Q412" s="68" t="s">
        <v>68</v>
      </c>
      <c r="R412" s="64"/>
      <c r="S412" s="65"/>
    </row>
    <row r="413" spans="2:19" x14ac:dyDescent="0.25">
      <c r="B413" s="64" t="s">
        <v>508</v>
      </c>
      <c r="C413" s="65" t="s">
        <v>509</v>
      </c>
      <c r="D413" s="66" t="s">
        <v>64</v>
      </c>
      <c r="E413" s="66" t="s">
        <v>65</v>
      </c>
      <c r="F413" s="67">
        <v>2117560320101</v>
      </c>
      <c r="G413" s="66" t="s">
        <v>64</v>
      </c>
      <c r="H413" s="66" t="s">
        <v>65</v>
      </c>
      <c r="I413" s="66" t="s">
        <v>66</v>
      </c>
      <c r="J413" s="66" t="s">
        <v>66</v>
      </c>
      <c r="K413" s="68">
        <v>0</v>
      </c>
      <c r="L413" s="68">
        <v>0</v>
      </c>
      <c r="M413" s="68">
        <v>0</v>
      </c>
      <c r="N413" s="68" t="s">
        <v>67</v>
      </c>
      <c r="O413" s="68">
        <v>0</v>
      </c>
      <c r="P413" s="68" t="s">
        <v>68</v>
      </c>
      <c r="Q413" s="68" t="s">
        <v>68</v>
      </c>
      <c r="R413" s="64"/>
      <c r="S413" s="65"/>
    </row>
    <row r="414" spans="2:19" x14ac:dyDescent="0.25">
      <c r="B414" s="64" t="s">
        <v>177</v>
      </c>
      <c r="C414" s="65" t="s">
        <v>510</v>
      </c>
      <c r="D414" s="66" t="s">
        <v>64</v>
      </c>
      <c r="E414" s="66" t="s">
        <v>65</v>
      </c>
      <c r="F414" s="67">
        <v>3183670331506</v>
      </c>
      <c r="G414" s="66" t="s">
        <v>64</v>
      </c>
      <c r="H414" s="66" t="s">
        <v>65</v>
      </c>
      <c r="I414" s="66" t="s">
        <v>66</v>
      </c>
      <c r="J414" s="66" t="s">
        <v>66</v>
      </c>
      <c r="K414" s="68">
        <v>0</v>
      </c>
      <c r="L414" s="68">
        <v>0</v>
      </c>
      <c r="M414" s="68">
        <v>0</v>
      </c>
      <c r="N414" s="68" t="s">
        <v>67</v>
      </c>
      <c r="O414" s="68">
        <v>0</v>
      </c>
      <c r="P414" s="68" t="s">
        <v>68</v>
      </c>
      <c r="Q414" s="68" t="s">
        <v>68</v>
      </c>
      <c r="R414" s="64"/>
      <c r="S414" s="65"/>
    </row>
    <row r="415" spans="2:19" x14ac:dyDescent="0.25">
      <c r="B415" s="64" t="s">
        <v>1657</v>
      </c>
      <c r="C415" s="65" t="s">
        <v>461</v>
      </c>
      <c r="D415" s="66" t="s">
        <v>64</v>
      </c>
      <c r="E415" s="66" t="s">
        <v>65</v>
      </c>
      <c r="F415" s="67">
        <v>0</v>
      </c>
      <c r="G415" s="66" t="s">
        <v>65</v>
      </c>
      <c r="H415" s="66" t="s">
        <v>64</v>
      </c>
      <c r="I415" s="66" t="s">
        <v>66</v>
      </c>
      <c r="J415" s="66" t="s">
        <v>66</v>
      </c>
      <c r="K415" s="68">
        <v>0</v>
      </c>
      <c r="L415" s="68">
        <v>0</v>
      </c>
      <c r="M415" s="68">
        <v>0</v>
      </c>
      <c r="N415" s="68" t="s">
        <v>67</v>
      </c>
      <c r="O415" s="68">
        <v>0</v>
      </c>
      <c r="P415" s="68" t="s">
        <v>68</v>
      </c>
      <c r="Q415" s="68" t="s">
        <v>68</v>
      </c>
      <c r="R415" s="64"/>
      <c r="S415" s="65"/>
    </row>
    <row r="416" spans="2:19" x14ac:dyDescent="0.25">
      <c r="B416" s="64" t="s">
        <v>511</v>
      </c>
      <c r="C416" s="65" t="s">
        <v>512</v>
      </c>
      <c r="D416" s="66" t="s">
        <v>64</v>
      </c>
      <c r="E416" s="66" t="s">
        <v>65</v>
      </c>
      <c r="F416" s="67">
        <v>2421657880101</v>
      </c>
      <c r="G416" s="66" t="s">
        <v>64</v>
      </c>
      <c r="H416" s="66" t="s">
        <v>65</v>
      </c>
      <c r="I416" s="66" t="s">
        <v>66</v>
      </c>
      <c r="J416" s="66" t="s">
        <v>66</v>
      </c>
      <c r="K416" s="68">
        <v>0</v>
      </c>
      <c r="L416" s="68">
        <v>0</v>
      </c>
      <c r="M416" s="68">
        <v>0</v>
      </c>
      <c r="N416" s="68" t="s">
        <v>67</v>
      </c>
      <c r="O416" s="68">
        <v>0</v>
      </c>
      <c r="P416" s="68" t="s">
        <v>68</v>
      </c>
      <c r="Q416" s="68" t="s">
        <v>68</v>
      </c>
      <c r="R416" s="64"/>
      <c r="S416" s="65"/>
    </row>
    <row r="417" spans="2:19" x14ac:dyDescent="0.25">
      <c r="B417" s="64" t="s">
        <v>513</v>
      </c>
      <c r="C417" s="65" t="s">
        <v>514</v>
      </c>
      <c r="D417" s="66" t="s">
        <v>64</v>
      </c>
      <c r="E417" s="66" t="s">
        <v>65</v>
      </c>
      <c r="F417" s="67">
        <v>2994557260101</v>
      </c>
      <c r="G417" s="66" t="s">
        <v>64</v>
      </c>
      <c r="H417" s="66" t="s">
        <v>65</v>
      </c>
      <c r="I417" s="66" t="s">
        <v>66</v>
      </c>
      <c r="J417" s="66" t="s">
        <v>66</v>
      </c>
      <c r="K417" s="68">
        <v>0</v>
      </c>
      <c r="L417" s="68">
        <v>0</v>
      </c>
      <c r="M417" s="68">
        <v>0</v>
      </c>
      <c r="N417" s="68" t="s">
        <v>67</v>
      </c>
      <c r="O417" s="68">
        <v>0</v>
      </c>
      <c r="P417" s="68" t="s">
        <v>68</v>
      </c>
      <c r="Q417" s="68" t="s">
        <v>68</v>
      </c>
      <c r="R417" s="64"/>
      <c r="S417" s="65"/>
    </row>
    <row r="418" spans="2:19" x14ac:dyDescent="0.25">
      <c r="B418" s="64" t="s">
        <v>515</v>
      </c>
      <c r="C418" s="65" t="s">
        <v>516</v>
      </c>
      <c r="D418" s="66" t="s">
        <v>64</v>
      </c>
      <c r="E418" s="66" t="s">
        <v>65</v>
      </c>
      <c r="F418" s="67">
        <v>3017846040101</v>
      </c>
      <c r="G418" s="66" t="s">
        <v>64</v>
      </c>
      <c r="H418" s="66" t="s">
        <v>65</v>
      </c>
      <c r="I418" s="66" t="s">
        <v>66</v>
      </c>
      <c r="J418" s="66" t="s">
        <v>66</v>
      </c>
      <c r="K418" s="68">
        <v>0</v>
      </c>
      <c r="L418" s="68">
        <v>0</v>
      </c>
      <c r="M418" s="68">
        <v>0</v>
      </c>
      <c r="N418" s="68" t="s">
        <v>67</v>
      </c>
      <c r="O418" s="68">
        <v>0</v>
      </c>
      <c r="P418" s="68" t="s">
        <v>68</v>
      </c>
      <c r="Q418" s="68" t="s">
        <v>68</v>
      </c>
      <c r="R418" s="64"/>
      <c r="S418" s="65"/>
    </row>
    <row r="419" spans="2:19" x14ac:dyDescent="0.25">
      <c r="B419" s="64" t="s">
        <v>517</v>
      </c>
      <c r="C419" s="65" t="s">
        <v>518</v>
      </c>
      <c r="D419" s="66" t="s">
        <v>64</v>
      </c>
      <c r="E419" s="66" t="s">
        <v>65</v>
      </c>
      <c r="F419" s="67">
        <v>2717377510108</v>
      </c>
      <c r="G419" s="66" t="s">
        <v>64</v>
      </c>
      <c r="H419" s="66" t="s">
        <v>65</v>
      </c>
      <c r="I419" s="66" t="s">
        <v>66</v>
      </c>
      <c r="J419" s="66" t="s">
        <v>66</v>
      </c>
      <c r="K419" s="68">
        <v>0</v>
      </c>
      <c r="L419" s="68">
        <v>0</v>
      </c>
      <c r="M419" s="68">
        <v>0</v>
      </c>
      <c r="N419" s="68" t="s">
        <v>67</v>
      </c>
      <c r="O419" s="68">
        <v>0</v>
      </c>
      <c r="P419" s="68" t="s">
        <v>68</v>
      </c>
      <c r="Q419" s="68" t="s">
        <v>68</v>
      </c>
      <c r="R419" s="64"/>
      <c r="S419" s="65"/>
    </row>
    <row r="420" spans="2:19" x14ac:dyDescent="0.25">
      <c r="B420" s="64" t="s">
        <v>429</v>
      </c>
      <c r="C420" s="65" t="s">
        <v>519</v>
      </c>
      <c r="D420" s="66" t="s">
        <v>64</v>
      </c>
      <c r="E420" s="66" t="s">
        <v>65</v>
      </c>
      <c r="F420" s="67">
        <v>2634358220101</v>
      </c>
      <c r="G420" s="66" t="s">
        <v>64</v>
      </c>
      <c r="H420" s="66" t="s">
        <v>65</v>
      </c>
      <c r="I420" s="66" t="s">
        <v>66</v>
      </c>
      <c r="J420" s="66" t="s">
        <v>66</v>
      </c>
      <c r="K420" s="68">
        <v>0</v>
      </c>
      <c r="L420" s="68">
        <v>0</v>
      </c>
      <c r="M420" s="68">
        <v>0</v>
      </c>
      <c r="N420" s="68" t="s">
        <v>67</v>
      </c>
      <c r="O420" s="68">
        <v>0</v>
      </c>
      <c r="P420" s="68" t="s">
        <v>68</v>
      </c>
      <c r="Q420" s="68" t="s">
        <v>68</v>
      </c>
      <c r="R420" s="64"/>
      <c r="S420" s="65"/>
    </row>
    <row r="421" spans="2:19" x14ac:dyDescent="0.25">
      <c r="B421" s="64" t="s">
        <v>154</v>
      </c>
      <c r="C421" s="65" t="s">
        <v>520</v>
      </c>
      <c r="D421" s="66" t="s">
        <v>64</v>
      </c>
      <c r="E421" s="66" t="s">
        <v>65</v>
      </c>
      <c r="F421" s="67">
        <v>2575172780101</v>
      </c>
      <c r="G421" s="66" t="s">
        <v>64</v>
      </c>
      <c r="H421" s="66" t="s">
        <v>65</v>
      </c>
      <c r="I421" s="66" t="s">
        <v>66</v>
      </c>
      <c r="J421" s="66" t="s">
        <v>66</v>
      </c>
      <c r="K421" s="68">
        <v>0</v>
      </c>
      <c r="L421" s="68">
        <v>0</v>
      </c>
      <c r="M421" s="68">
        <v>0</v>
      </c>
      <c r="N421" s="68" t="s">
        <v>67</v>
      </c>
      <c r="O421" s="68">
        <v>0</v>
      </c>
      <c r="P421" s="68" t="s">
        <v>68</v>
      </c>
      <c r="Q421" s="68" t="s">
        <v>68</v>
      </c>
      <c r="R421" s="64"/>
      <c r="S421" s="65"/>
    </row>
    <row r="422" spans="2:19" x14ac:dyDescent="0.25">
      <c r="B422" s="64" t="s">
        <v>386</v>
      </c>
      <c r="C422" s="65" t="s">
        <v>387</v>
      </c>
      <c r="D422" s="66" t="s">
        <v>65</v>
      </c>
      <c r="E422" s="66" t="s">
        <v>64</v>
      </c>
      <c r="F422" s="67">
        <v>3206645381318</v>
      </c>
      <c r="G422" s="66" t="s">
        <v>64</v>
      </c>
      <c r="H422" s="66" t="s">
        <v>64</v>
      </c>
      <c r="I422" s="66" t="s">
        <v>66</v>
      </c>
      <c r="J422" s="66" t="s">
        <v>65</v>
      </c>
      <c r="K422" s="68" t="s">
        <v>65</v>
      </c>
      <c r="L422" s="68">
        <v>0</v>
      </c>
      <c r="M422" s="68">
        <v>0</v>
      </c>
      <c r="N422" s="68">
        <v>0</v>
      </c>
      <c r="O422" s="68">
        <v>0</v>
      </c>
      <c r="P422" s="68" t="s">
        <v>68</v>
      </c>
      <c r="Q422" s="68" t="s">
        <v>68</v>
      </c>
      <c r="R422" s="64"/>
      <c r="S422" s="65"/>
    </row>
    <row r="423" spans="2:19" x14ac:dyDescent="0.25">
      <c r="B423" s="64" t="s">
        <v>388</v>
      </c>
      <c r="C423" s="65" t="s">
        <v>389</v>
      </c>
      <c r="D423" s="66" t="s">
        <v>64</v>
      </c>
      <c r="E423" s="66" t="s">
        <v>65</v>
      </c>
      <c r="F423" s="67">
        <v>2319122530917</v>
      </c>
      <c r="G423" s="66" t="s">
        <v>64</v>
      </c>
      <c r="H423" s="66" t="s">
        <v>64</v>
      </c>
      <c r="I423" s="66" t="s">
        <v>66</v>
      </c>
      <c r="J423" s="66" t="s">
        <v>65</v>
      </c>
      <c r="K423" s="68">
        <v>0</v>
      </c>
      <c r="L423" s="68">
        <v>0</v>
      </c>
      <c r="M423" s="68">
        <v>0</v>
      </c>
      <c r="N423" s="68" t="s">
        <v>65</v>
      </c>
      <c r="O423" s="68">
        <v>0</v>
      </c>
      <c r="P423" s="68" t="s">
        <v>68</v>
      </c>
      <c r="Q423" s="68" t="s">
        <v>68</v>
      </c>
      <c r="R423" s="64"/>
      <c r="S423" s="65"/>
    </row>
    <row r="424" spans="2:19" x14ac:dyDescent="0.25">
      <c r="B424" s="64" t="s">
        <v>89</v>
      </c>
      <c r="C424" s="65" t="s">
        <v>390</v>
      </c>
      <c r="D424" s="66" t="s">
        <v>64</v>
      </c>
      <c r="E424" s="66" t="s">
        <v>65</v>
      </c>
      <c r="F424" s="67">
        <v>1737990510116</v>
      </c>
      <c r="G424" s="66" t="s">
        <v>64</v>
      </c>
      <c r="H424" s="66" t="s">
        <v>64</v>
      </c>
      <c r="I424" s="66" t="s">
        <v>66</v>
      </c>
      <c r="J424" s="66" t="s">
        <v>65</v>
      </c>
      <c r="K424" s="68">
        <v>0</v>
      </c>
      <c r="L424" s="68">
        <v>0</v>
      </c>
      <c r="M424" s="68">
        <v>0</v>
      </c>
      <c r="N424" s="68" t="s">
        <v>65</v>
      </c>
      <c r="O424" s="68">
        <v>0</v>
      </c>
      <c r="P424" s="68" t="s">
        <v>68</v>
      </c>
      <c r="Q424" s="68" t="s">
        <v>68</v>
      </c>
      <c r="R424" s="64"/>
      <c r="S424" s="65"/>
    </row>
    <row r="425" spans="2:19" x14ac:dyDescent="0.25">
      <c r="B425" s="64" t="s">
        <v>185</v>
      </c>
      <c r="C425" s="65" t="s">
        <v>391</v>
      </c>
      <c r="D425" s="66" t="s">
        <v>64</v>
      </c>
      <c r="E425" s="66" t="s">
        <v>65</v>
      </c>
      <c r="F425" s="67">
        <v>2324834690710</v>
      </c>
      <c r="G425" s="66" t="s">
        <v>64</v>
      </c>
      <c r="H425" s="66" t="s">
        <v>64</v>
      </c>
      <c r="I425" s="66" t="s">
        <v>66</v>
      </c>
      <c r="J425" s="66" t="s">
        <v>65</v>
      </c>
      <c r="K425" s="68">
        <v>0</v>
      </c>
      <c r="L425" s="68">
        <v>0</v>
      </c>
      <c r="M425" s="68">
        <v>0</v>
      </c>
      <c r="N425" s="68" t="s">
        <v>65</v>
      </c>
      <c r="O425" s="68">
        <v>0</v>
      </c>
      <c r="P425" s="68" t="s">
        <v>68</v>
      </c>
      <c r="Q425" s="68" t="s">
        <v>68</v>
      </c>
      <c r="R425" s="64"/>
      <c r="S425" s="65"/>
    </row>
    <row r="426" spans="2:19" x14ac:dyDescent="0.25">
      <c r="B426" s="64" t="s">
        <v>392</v>
      </c>
      <c r="C426" s="65" t="s">
        <v>393</v>
      </c>
      <c r="D426" s="66" t="s">
        <v>65</v>
      </c>
      <c r="E426" s="66" t="s">
        <v>64</v>
      </c>
      <c r="F426" s="67">
        <v>2351945490101</v>
      </c>
      <c r="G426" s="66" t="s">
        <v>64</v>
      </c>
      <c r="H426" s="66" t="s">
        <v>64</v>
      </c>
      <c r="I426" s="66" t="s">
        <v>66</v>
      </c>
      <c r="J426" s="66" t="s">
        <v>65</v>
      </c>
      <c r="K426" s="68">
        <v>0</v>
      </c>
      <c r="L426" s="68">
        <v>0</v>
      </c>
      <c r="M426" s="68">
        <v>0</v>
      </c>
      <c r="N426" s="68" t="s">
        <v>65</v>
      </c>
      <c r="O426" s="68">
        <v>0</v>
      </c>
      <c r="P426" s="68" t="s">
        <v>68</v>
      </c>
      <c r="Q426" s="68" t="s">
        <v>68</v>
      </c>
      <c r="R426" s="64"/>
      <c r="S426" s="65"/>
    </row>
    <row r="427" spans="2:19" x14ac:dyDescent="0.25">
      <c r="B427" s="64" t="s">
        <v>214</v>
      </c>
      <c r="C427" s="65" t="s">
        <v>1401</v>
      </c>
      <c r="D427" s="66" t="s">
        <v>64</v>
      </c>
      <c r="E427" s="66" t="s">
        <v>65</v>
      </c>
      <c r="F427" s="67" t="s">
        <v>1402</v>
      </c>
      <c r="G427" s="66" t="s">
        <v>64</v>
      </c>
      <c r="H427" s="66" t="s">
        <v>64</v>
      </c>
      <c r="I427" s="66" t="s">
        <v>66</v>
      </c>
      <c r="J427" s="66" t="s">
        <v>65</v>
      </c>
      <c r="K427" s="68">
        <v>0</v>
      </c>
      <c r="L427" s="68">
        <v>0</v>
      </c>
      <c r="M427" s="68">
        <v>0</v>
      </c>
      <c r="N427" s="68" t="s">
        <v>65</v>
      </c>
      <c r="O427" s="68">
        <v>0</v>
      </c>
      <c r="P427" s="68" t="s">
        <v>68</v>
      </c>
      <c r="Q427" s="68" t="s">
        <v>68</v>
      </c>
      <c r="R427" s="64"/>
      <c r="S427" s="65"/>
    </row>
    <row r="428" spans="2:19" x14ac:dyDescent="0.25">
      <c r="B428" s="64" t="s">
        <v>1403</v>
      </c>
      <c r="C428" s="65" t="s">
        <v>1401</v>
      </c>
      <c r="D428" s="66" t="s">
        <v>65</v>
      </c>
      <c r="E428" s="66" t="s">
        <v>64</v>
      </c>
      <c r="F428" s="67" t="s">
        <v>1402</v>
      </c>
      <c r="G428" s="66" t="s">
        <v>64</v>
      </c>
      <c r="H428" s="66" t="s">
        <v>64</v>
      </c>
      <c r="I428" s="66" t="s">
        <v>66</v>
      </c>
      <c r="J428" s="66" t="s">
        <v>65</v>
      </c>
      <c r="K428" s="68">
        <v>0</v>
      </c>
      <c r="L428" s="68">
        <v>0</v>
      </c>
      <c r="M428" s="68">
        <v>0</v>
      </c>
      <c r="N428" s="68" t="s">
        <v>65</v>
      </c>
      <c r="O428" s="68">
        <v>0</v>
      </c>
      <c r="P428" s="68" t="s">
        <v>68</v>
      </c>
      <c r="Q428" s="68" t="s">
        <v>68</v>
      </c>
      <c r="R428" s="64"/>
      <c r="S428" s="65"/>
    </row>
    <row r="429" spans="2:19" x14ac:dyDescent="0.25">
      <c r="B429" s="64" t="s">
        <v>1404</v>
      </c>
      <c r="C429" s="65" t="s">
        <v>1405</v>
      </c>
      <c r="D429" s="66" t="s">
        <v>65</v>
      </c>
      <c r="E429" s="66" t="s">
        <v>64</v>
      </c>
      <c r="F429" s="67" t="s">
        <v>1402</v>
      </c>
      <c r="G429" s="66" t="s">
        <v>64</v>
      </c>
      <c r="H429" s="66" t="s">
        <v>64</v>
      </c>
      <c r="I429" s="66" t="s">
        <v>66</v>
      </c>
      <c r="J429" s="66" t="s">
        <v>65</v>
      </c>
      <c r="K429" s="68">
        <v>0</v>
      </c>
      <c r="L429" s="68">
        <v>0</v>
      </c>
      <c r="M429" s="68">
        <v>0</v>
      </c>
      <c r="N429" s="68" t="s">
        <v>65</v>
      </c>
      <c r="O429" s="68">
        <v>0</v>
      </c>
      <c r="P429" s="68" t="s">
        <v>68</v>
      </c>
      <c r="Q429" s="68" t="s">
        <v>68</v>
      </c>
      <c r="R429" s="64"/>
      <c r="S429" s="65"/>
    </row>
    <row r="430" spans="2:19" x14ac:dyDescent="0.25">
      <c r="B430" s="64" t="s">
        <v>394</v>
      </c>
      <c r="C430" s="65" t="s">
        <v>395</v>
      </c>
      <c r="D430" s="66" t="s">
        <v>65</v>
      </c>
      <c r="E430" s="66" t="s">
        <v>64</v>
      </c>
      <c r="F430" s="67">
        <v>1970415820101</v>
      </c>
      <c r="G430" s="66" t="s">
        <v>64</v>
      </c>
      <c r="H430" s="66" t="s">
        <v>64</v>
      </c>
      <c r="I430" s="66" t="s">
        <v>66</v>
      </c>
      <c r="J430" s="66" t="s">
        <v>65</v>
      </c>
      <c r="K430" s="68">
        <v>0</v>
      </c>
      <c r="L430" s="68">
        <v>0</v>
      </c>
      <c r="M430" s="68">
        <v>0</v>
      </c>
      <c r="N430" s="68" t="s">
        <v>65</v>
      </c>
      <c r="O430" s="68">
        <v>0</v>
      </c>
      <c r="P430" s="68" t="s">
        <v>68</v>
      </c>
      <c r="Q430" s="68" t="s">
        <v>68</v>
      </c>
      <c r="R430" s="64"/>
      <c r="S430" s="65"/>
    </row>
    <row r="431" spans="2:19" x14ac:dyDescent="0.25">
      <c r="B431" s="64" t="s">
        <v>1389</v>
      </c>
      <c r="C431" s="65" t="s">
        <v>1406</v>
      </c>
      <c r="D431" s="66" t="s">
        <v>65</v>
      </c>
      <c r="E431" s="66" t="s">
        <v>64</v>
      </c>
      <c r="F431" s="67" t="s">
        <v>1402</v>
      </c>
      <c r="G431" s="66" t="s">
        <v>64</v>
      </c>
      <c r="H431" s="66" t="s">
        <v>64</v>
      </c>
      <c r="I431" s="66" t="s">
        <v>66</v>
      </c>
      <c r="J431" s="66" t="s">
        <v>65</v>
      </c>
      <c r="K431" s="68">
        <v>0</v>
      </c>
      <c r="L431" s="68">
        <v>0</v>
      </c>
      <c r="M431" s="68">
        <v>0</v>
      </c>
      <c r="N431" s="68" t="s">
        <v>65</v>
      </c>
      <c r="O431" s="68">
        <v>0</v>
      </c>
      <c r="P431" s="68" t="s">
        <v>68</v>
      </c>
      <c r="Q431" s="68" t="s">
        <v>68</v>
      </c>
      <c r="R431" s="64"/>
      <c r="S431" s="65"/>
    </row>
    <row r="432" spans="2:19" x14ac:dyDescent="0.25">
      <c r="B432" s="64" t="s">
        <v>348</v>
      </c>
      <c r="C432" s="65" t="s">
        <v>186</v>
      </c>
      <c r="D432" s="66" t="s">
        <v>64</v>
      </c>
      <c r="E432" s="66" t="s">
        <v>65</v>
      </c>
      <c r="F432" s="67">
        <v>1844690740506</v>
      </c>
      <c r="G432" s="66" t="s">
        <v>64</v>
      </c>
      <c r="H432" s="66" t="s">
        <v>64</v>
      </c>
      <c r="I432" s="66" t="s">
        <v>66</v>
      </c>
      <c r="J432" s="66" t="s">
        <v>65</v>
      </c>
      <c r="K432" s="68">
        <v>0</v>
      </c>
      <c r="L432" s="68">
        <v>0</v>
      </c>
      <c r="M432" s="68">
        <v>0</v>
      </c>
      <c r="N432" s="68" t="s">
        <v>65</v>
      </c>
      <c r="O432" s="68">
        <v>0</v>
      </c>
      <c r="P432" s="68" t="s">
        <v>68</v>
      </c>
      <c r="Q432" s="68" t="s">
        <v>68</v>
      </c>
      <c r="R432" s="64"/>
      <c r="S432" s="65"/>
    </row>
    <row r="433" spans="2:19" x14ac:dyDescent="0.25">
      <c r="B433" s="64" t="s">
        <v>396</v>
      </c>
      <c r="C433" s="65" t="s">
        <v>202</v>
      </c>
      <c r="D433" s="66" t="s">
        <v>64</v>
      </c>
      <c r="E433" s="66" t="s">
        <v>65</v>
      </c>
      <c r="F433" s="67">
        <v>2437185191013</v>
      </c>
      <c r="G433" s="66" t="s">
        <v>64</v>
      </c>
      <c r="H433" s="66" t="s">
        <v>64</v>
      </c>
      <c r="I433" s="66" t="s">
        <v>66</v>
      </c>
      <c r="J433" s="66" t="s">
        <v>65</v>
      </c>
      <c r="K433" s="68" t="s">
        <v>65</v>
      </c>
      <c r="L433" s="68">
        <v>0</v>
      </c>
      <c r="M433" s="68">
        <v>0</v>
      </c>
      <c r="N433" s="68">
        <v>0</v>
      </c>
      <c r="O433" s="68">
        <v>0</v>
      </c>
      <c r="P433" s="68" t="s">
        <v>68</v>
      </c>
      <c r="Q433" s="68" t="s">
        <v>68</v>
      </c>
      <c r="R433" s="64"/>
      <c r="S433" s="65"/>
    </row>
    <row r="434" spans="2:19" x14ac:dyDescent="0.25">
      <c r="B434" s="64" t="s">
        <v>303</v>
      </c>
      <c r="C434" s="65" t="s">
        <v>215</v>
      </c>
      <c r="D434" s="66" t="s">
        <v>64</v>
      </c>
      <c r="E434" s="66" t="s">
        <v>65</v>
      </c>
      <c r="F434" s="67">
        <v>2868783560101</v>
      </c>
      <c r="G434" s="66" t="s">
        <v>64</v>
      </c>
      <c r="H434" s="66" t="s">
        <v>64</v>
      </c>
      <c r="I434" s="66" t="s">
        <v>66</v>
      </c>
      <c r="J434" s="66" t="s">
        <v>65</v>
      </c>
      <c r="K434" s="68">
        <v>0</v>
      </c>
      <c r="L434" s="68">
        <v>0</v>
      </c>
      <c r="M434" s="68">
        <v>0</v>
      </c>
      <c r="N434" s="68" t="s">
        <v>65</v>
      </c>
      <c r="O434" s="68">
        <v>0</v>
      </c>
      <c r="P434" s="68" t="s">
        <v>68</v>
      </c>
      <c r="Q434" s="68" t="s">
        <v>68</v>
      </c>
      <c r="R434" s="64"/>
      <c r="S434" s="65"/>
    </row>
    <row r="435" spans="2:19" x14ac:dyDescent="0.25">
      <c r="B435" s="64" t="s">
        <v>89</v>
      </c>
      <c r="C435" s="65" t="s">
        <v>397</v>
      </c>
      <c r="D435" s="66" t="s">
        <v>64</v>
      </c>
      <c r="E435" s="66" t="s">
        <v>65</v>
      </c>
      <c r="F435" s="67">
        <v>2666052570101</v>
      </c>
      <c r="G435" s="66" t="s">
        <v>64</v>
      </c>
      <c r="H435" s="66" t="s">
        <v>64</v>
      </c>
      <c r="I435" s="66" t="s">
        <v>66</v>
      </c>
      <c r="J435" s="66" t="s">
        <v>65</v>
      </c>
      <c r="K435" s="68">
        <v>0</v>
      </c>
      <c r="L435" s="68">
        <v>0</v>
      </c>
      <c r="M435" s="68">
        <v>0</v>
      </c>
      <c r="N435" s="68" t="s">
        <v>65</v>
      </c>
      <c r="O435" s="68">
        <v>0</v>
      </c>
      <c r="P435" s="68" t="s">
        <v>68</v>
      </c>
      <c r="Q435" s="68" t="s">
        <v>68</v>
      </c>
      <c r="R435" s="64"/>
      <c r="S435" s="65"/>
    </row>
    <row r="436" spans="2:19" x14ac:dyDescent="0.25">
      <c r="B436" s="64" t="s">
        <v>125</v>
      </c>
      <c r="C436" s="65" t="s">
        <v>398</v>
      </c>
      <c r="D436" s="66" t="s">
        <v>64</v>
      </c>
      <c r="E436" s="66" t="s">
        <v>65</v>
      </c>
      <c r="F436" s="67">
        <v>1822850730208</v>
      </c>
      <c r="G436" s="66" t="s">
        <v>64</v>
      </c>
      <c r="H436" s="66" t="s">
        <v>64</v>
      </c>
      <c r="I436" s="66" t="s">
        <v>66</v>
      </c>
      <c r="J436" s="66" t="s">
        <v>65</v>
      </c>
      <c r="K436" s="68">
        <v>0</v>
      </c>
      <c r="L436" s="68">
        <v>0</v>
      </c>
      <c r="M436" s="68">
        <v>0</v>
      </c>
      <c r="N436" s="68" t="s">
        <v>65</v>
      </c>
      <c r="O436" s="68">
        <v>0</v>
      </c>
      <c r="P436" s="68" t="s">
        <v>68</v>
      </c>
      <c r="Q436" s="68" t="s">
        <v>68</v>
      </c>
      <c r="R436" s="64"/>
      <c r="S436" s="65"/>
    </row>
    <row r="437" spans="2:19" x14ac:dyDescent="0.25">
      <c r="B437" s="64" t="s">
        <v>399</v>
      </c>
      <c r="C437" s="65" t="s">
        <v>400</v>
      </c>
      <c r="D437" s="66" t="s">
        <v>64</v>
      </c>
      <c r="E437" s="66" t="s">
        <v>65</v>
      </c>
      <c r="F437" s="67">
        <v>1996003920101</v>
      </c>
      <c r="G437" s="66" t="s">
        <v>64</v>
      </c>
      <c r="H437" s="66" t="s">
        <v>64</v>
      </c>
      <c r="I437" s="66" t="s">
        <v>66</v>
      </c>
      <c r="J437" s="66" t="s">
        <v>65</v>
      </c>
      <c r="K437" s="68">
        <v>0</v>
      </c>
      <c r="L437" s="68">
        <v>0</v>
      </c>
      <c r="M437" s="68">
        <v>0</v>
      </c>
      <c r="N437" s="68" t="s">
        <v>65</v>
      </c>
      <c r="O437" s="68">
        <v>0</v>
      </c>
      <c r="P437" s="68" t="s">
        <v>68</v>
      </c>
      <c r="Q437" s="68" t="s">
        <v>68</v>
      </c>
      <c r="R437" s="64"/>
      <c r="S437" s="65"/>
    </row>
    <row r="438" spans="2:19" x14ac:dyDescent="0.25">
      <c r="B438" s="64" t="s">
        <v>401</v>
      </c>
      <c r="C438" s="65" t="s">
        <v>402</v>
      </c>
      <c r="D438" s="66" t="s">
        <v>64</v>
      </c>
      <c r="E438" s="66" t="s">
        <v>65</v>
      </c>
      <c r="F438" s="67">
        <v>2280565781801</v>
      </c>
      <c r="G438" s="66" t="s">
        <v>64</v>
      </c>
      <c r="H438" s="66" t="s">
        <v>64</v>
      </c>
      <c r="I438" s="66" t="s">
        <v>66</v>
      </c>
      <c r="J438" s="66" t="s">
        <v>65</v>
      </c>
      <c r="K438" s="68">
        <v>0</v>
      </c>
      <c r="L438" s="68">
        <v>0</v>
      </c>
      <c r="M438" s="68">
        <v>0</v>
      </c>
      <c r="N438" s="68" t="s">
        <v>65</v>
      </c>
      <c r="O438" s="68">
        <v>0</v>
      </c>
      <c r="P438" s="68" t="s">
        <v>68</v>
      </c>
      <c r="Q438" s="68" t="s">
        <v>68</v>
      </c>
      <c r="R438" s="64"/>
      <c r="S438" s="65"/>
    </row>
    <row r="439" spans="2:19" x14ac:dyDescent="0.25">
      <c r="B439" s="64" t="s">
        <v>403</v>
      </c>
      <c r="C439" s="65" t="s">
        <v>404</v>
      </c>
      <c r="D439" s="66" t="s">
        <v>65</v>
      </c>
      <c r="E439" s="66" t="s">
        <v>64</v>
      </c>
      <c r="F439" s="67">
        <v>2200722210101</v>
      </c>
      <c r="G439" s="66" t="s">
        <v>64</v>
      </c>
      <c r="H439" s="66" t="s">
        <v>64</v>
      </c>
      <c r="I439" s="66" t="s">
        <v>66</v>
      </c>
      <c r="J439" s="66" t="s">
        <v>65</v>
      </c>
      <c r="K439" s="68">
        <v>0</v>
      </c>
      <c r="L439" s="68">
        <v>0</v>
      </c>
      <c r="M439" s="68">
        <v>0</v>
      </c>
      <c r="N439" s="68" t="s">
        <v>65</v>
      </c>
      <c r="O439" s="68">
        <v>0</v>
      </c>
      <c r="P439" s="68" t="s">
        <v>68</v>
      </c>
      <c r="Q439" s="68" t="s">
        <v>68</v>
      </c>
      <c r="R439" s="64"/>
      <c r="S439" s="65"/>
    </row>
    <row r="440" spans="2:19" x14ac:dyDescent="0.25">
      <c r="B440" s="64" t="s">
        <v>388</v>
      </c>
      <c r="C440" s="65" t="s">
        <v>1407</v>
      </c>
      <c r="D440" s="66" t="s">
        <v>64</v>
      </c>
      <c r="E440" s="66" t="s">
        <v>65</v>
      </c>
      <c r="F440" s="67" t="s">
        <v>1402</v>
      </c>
      <c r="G440" s="66" t="s">
        <v>64</v>
      </c>
      <c r="H440" s="66" t="s">
        <v>64</v>
      </c>
      <c r="I440" s="66" t="s">
        <v>66</v>
      </c>
      <c r="J440" s="66" t="s">
        <v>65</v>
      </c>
      <c r="K440" s="68">
        <v>0</v>
      </c>
      <c r="L440" s="68">
        <v>0</v>
      </c>
      <c r="M440" s="68">
        <v>0</v>
      </c>
      <c r="N440" s="68" t="s">
        <v>65</v>
      </c>
      <c r="O440" s="68">
        <v>0</v>
      </c>
      <c r="P440" s="68" t="s">
        <v>68</v>
      </c>
      <c r="Q440" s="68" t="s">
        <v>68</v>
      </c>
      <c r="R440" s="64"/>
      <c r="S440" s="65"/>
    </row>
    <row r="441" spans="2:19" x14ac:dyDescent="0.25">
      <c r="B441" s="64" t="s">
        <v>1408</v>
      </c>
      <c r="C441" s="65" t="s">
        <v>1407</v>
      </c>
      <c r="D441" s="66" t="s">
        <v>64</v>
      </c>
      <c r="E441" s="66" t="s">
        <v>65</v>
      </c>
      <c r="F441" s="67" t="s">
        <v>1402</v>
      </c>
      <c r="G441" s="66" t="s">
        <v>64</v>
      </c>
      <c r="H441" s="66" t="s">
        <v>64</v>
      </c>
      <c r="I441" s="66" t="s">
        <v>66</v>
      </c>
      <c r="J441" s="66" t="s">
        <v>65</v>
      </c>
      <c r="K441" s="68">
        <v>0</v>
      </c>
      <c r="L441" s="68">
        <v>0</v>
      </c>
      <c r="M441" s="68">
        <v>0</v>
      </c>
      <c r="N441" s="68" t="s">
        <v>65</v>
      </c>
      <c r="O441" s="68">
        <v>0</v>
      </c>
      <c r="P441" s="68" t="s">
        <v>68</v>
      </c>
      <c r="Q441" s="68" t="s">
        <v>68</v>
      </c>
      <c r="R441" s="64"/>
      <c r="S441" s="65"/>
    </row>
    <row r="442" spans="2:19" x14ac:dyDescent="0.25">
      <c r="B442" s="64" t="s">
        <v>405</v>
      </c>
      <c r="C442" s="65" t="s">
        <v>406</v>
      </c>
      <c r="D442" s="66" t="s">
        <v>65</v>
      </c>
      <c r="E442" s="66" t="s">
        <v>64</v>
      </c>
      <c r="F442" s="67">
        <v>2594316050101</v>
      </c>
      <c r="G442" s="66" t="s">
        <v>64</v>
      </c>
      <c r="H442" s="66" t="s">
        <v>64</v>
      </c>
      <c r="I442" s="66" t="s">
        <v>66</v>
      </c>
      <c r="J442" s="66" t="s">
        <v>65</v>
      </c>
      <c r="K442" s="68">
        <v>0</v>
      </c>
      <c r="L442" s="68">
        <v>0</v>
      </c>
      <c r="M442" s="68">
        <v>0</v>
      </c>
      <c r="N442" s="68" t="s">
        <v>65</v>
      </c>
      <c r="O442" s="68">
        <v>0</v>
      </c>
      <c r="P442" s="68" t="s">
        <v>68</v>
      </c>
      <c r="Q442" s="68" t="s">
        <v>68</v>
      </c>
      <c r="R442" s="64"/>
      <c r="S442" s="65"/>
    </row>
    <row r="443" spans="2:19" x14ac:dyDescent="0.25">
      <c r="B443" s="64" t="s">
        <v>495</v>
      </c>
      <c r="C443" s="65" t="s">
        <v>496</v>
      </c>
      <c r="D443" s="66" t="s">
        <v>64</v>
      </c>
      <c r="E443" s="66" t="s">
        <v>65</v>
      </c>
      <c r="F443" s="67" t="s">
        <v>1402</v>
      </c>
      <c r="G443" s="66" t="s">
        <v>64</v>
      </c>
      <c r="H443" s="66" t="s">
        <v>64</v>
      </c>
      <c r="I443" s="66" t="s">
        <v>66</v>
      </c>
      <c r="J443" s="66" t="s">
        <v>65</v>
      </c>
      <c r="K443" s="68">
        <v>0</v>
      </c>
      <c r="L443" s="68">
        <v>0</v>
      </c>
      <c r="M443" s="68">
        <v>0</v>
      </c>
      <c r="N443" s="68" t="s">
        <v>65</v>
      </c>
      <c r="O443" s="68">
        <v>0</v>
      </c>
      <c r="P443" s="68" t="s">
        <v>68</v>
      </c>
      <c r="Q443" s="68" t="s">
        <v>68</v>
      </c>
      <c r="R443" s="64"/>
      <c r="S443" s="65"/>
    </row>
    <row r="444" spans="2:19" x14ac:dyDescent="0.25">
      <c r="B444" s="64" t="s">
        <v>359</v>
      </c>
      <c r="C444" s="65" t="s">
        <v>496</v>
      </c>
      <c r="D444" s="66" t="s">
        <v>64</v>
      </c>
      <c r="E444" s="66" t="s">
        <v>65</v>
      </c>
      <c r="F444" s="67" t="s">
        <v>1402</v>
      </c>
      <c r="G444" s="66" t="s">
        <v>64</v>
      </c>
      <c r="H444" s="66" t="s">
        <v>64</v>
      </c>
      <c r="I444" s="66" t="s">
        <v>66</v>
      </c>
      <c r="J444" s="66" t="s">
        <v>65</v>
      </c>
      <c r="K444" s="68">
        <v>0</v>
      </c>
      <c r="L444" s="68">
        <v>0</v>
      </c>
      <c r="M444" s="68">
        <v>0</v>
      </c>
      <c r="N444" s="68" t="s">
        <v>65</v>
      </c>
      <c r="O444" s="68">
        <v>0</v>
      </c>
      <c r="P444" s="68" t="s">
        <v>68</v>
      </c>
      <c r="Q444" s="68" t="s">
        <v>68</v>
      </c>
      <c r="R444" s="64"/>
      <c r="S444" s="65"/>
    </row>
    <row r="445" spans="2:19" x14ac:dyDescent="0.25">
      <c r="B445" s="64" t="s">
        <v>177</v>
      </c>
      <c r="C445" s="65" t="s">
        <v>496</v>
      </c>
      <c r="D445" s="66" t="s">
        <v>64</v>
      </c>
      <c r="E445" s="66" t="s">
        <v>65</v>
      </c>
      <c r="F445" s="67" t="s">
        <v>1402</v>
      </c>
      <c r="G445" s="66" t="s">
        <v>64</v>
      </c>
      <c r="H445" s="66" t="s">
        <v>64</v>
      </c>
      <c r="I445" s="66" t="s">
        <v>66</v>
      </c>
      <c r="J445" s="66" t="s">
        <v>65</v>
      </c>
      <c r="K445" s="68">
        <v>0</v>
      </c>
      <c r="L445" s="68">
        <v>0</v>
      </c>
      <c r="M445" s="68">
        <v>0</v>
      </c>
      <c r="N445" s="68" t="s">
        <v>65</v>
      </c>
      <c r="O445" s="68">
        <v>0</v>
      </c>
      <c r="P445" s="68" t="s">
        <v>68</v>
      </c>
      <c r="Q445" s="68" t="s">
        <v>68</v>
      </c>
      <c r="R445" s="64"/>
      <c r="S445" s="65"/>
    </row>
    <row r="446" spans="2:19" x14ac:dyDescent="0.25">
      <c r="B446" s="64" t="s">
        <v>407</v>
      </c>
      <c r="C446" s="65" t="s">
        <v>408</v>
      </c>
      <c r="D446" s="66" t="s">
        <v>65</v>
      </c>
      <c r="E446" s="66" t="s">
        <v>64</v>
      </c>
      <c r="F446" s="67">
        <v>2273453980101</v>
      </c>
      <c r="G446" s="66" t="s">
        <v>64</v>
      </c>
      <c r="H446" s="66" t="s">
        <v>64</v>
      </c>
      <c r="I446" s="66" t="s">
        <v>66</v>
      </c>
      <c r="J446" s="66" t="s">
        <v>65</v>
      </c>
      <c r="K446" s="68">
        <v>0</v>
      </c>
      <c r="L446" s="68">
        <v>0</v>
      </c>
      <c r="M446" s="68">
        <v>0</v>
      </c>
      <c r="N446" s="68" t="s">
        <v>65</v>
      </c>
      <c r="O446" s="68">
        <v>0</v>
      </c>
      <c r="P446" s="68" t="s">
        <v>68</v>
      </c>
      <c r="Q446" s="68" t="s">
        <v>68</v>
      </c>
      <c r="R446" s="64"/>
      <c r="S446" s="65"/>
    </row>
    <row r="447" spans="2:19" x14ac:dyDescent="0.25">
      <c r="B447" s="64" t="s">
        <v>409</v>
      </c>
      <c r="C447" s="65" t="s">
        <v>389</v>
      </c>
      <c r="D447" s="66" t="s">
        <v>65</v>
      </c>
      <c r="E447" s="66" t="s">
        <v>64</v>
      </c>
      <c r="F447" s="67">
        <v>1669234511221</v>
      </c>
      <c r="G447" s="66" t="s">
        <v>64</v>
      </c>
      <c r="H447" s="66" t="s">
        <v>64</v>
      </c>
      <c r="I447" s="66" t="s">
        <v>66</v>
      </c>
      <c r="J447" s="66" t="s">
        <v>65</v>
      </c>
      <c r="K447" s="68">
        <v>0</v>
      </c>
      <c r="L447" s="68">
        <v>0</v>
      </c>
      <c r="M447" s="68">
        <v>0</v>
      </c>
      <c r="N447" s="68" t="s">
        <v>65</v>
      </c>
      <c r="O447" s="68">
        <v>0</v>
      </c>
      <c r="P447" s="68" t="s">
        <v>68</v>
      </c>
      <c r="Q447" s="68" t="s">
        <v>68</v>
      </c>
      <c r="R447" s="64"/>
      <c r="S447" s="65"/>
    </row>
    <row r="448" spans="2:19" x14ac:dyDescent="0.25">
      <c r="B448" s="64" t="s">
        <v>1409</v>
      </c>
      <c r="C448" s="65" t="s">
        <v>1410</v>
      </c>
      <c r="D448" s="66" t="s">
        <v>64</v>
      </c>
      <c r="E448" s="66" t="s">
        <v>65</v>
      </c>
      <c r="F448" s="67" t="s">
        <v>1402</v>
      </c>
      <c r="G448" s="66" t="s">
        <v>64</v>
      </c>
      <c r="H448" s="66" t="s">
        <v>64</v>
      </c>
      <c r="I448" s="66" t="s">
        <v>66</v>
      </c>
      <c r="J448" s="66" t="s">
        <v>65</v>
      </c>
      <c r="K448" s="68">
        <v>0</v>
      </c>
      <c r="L448" s="68">
        <v>0</v>
      </c>
      <c r="M448" s="68">
        <v>0</v>
      </c>
      <c r="N448" s="68" t="s">
        <v>65</v>
      </c>
      <c r="O448" s="68">
        <v>0</v>
      </c>
      <c r="P448" s="68" t="s">
        <v>68</v>
      </c>
      <c r="Q448" s="68" t="s">
        <v>68</v>
      </c>
      <c r="R448" s="64"/>
      <c r="S448" s="65"/>
    </row>
    <row r="449" spans="2:19" x14ac:dyDescent="0.25">
      <c r="B449" s="64" t="s">
        <v>1411</v>
      </c>
      <c r="C449" s="65" t="s">
        <v>411</v>
      </c>
      <c r="D449" s="66" t="s">
        <v>64</v>
      </c>
      <c r="E449" s="66" t="s">
        <v>65</v>
      </c>
      <c r="F449" s="67" t="s">
        <v>1402</v>
      </c>
      <c r="G449" s="66" t="s">
        <v>64</v>
      </c>
      <c r="H449" s="66" t="s">
        <v>64</v>
      </c>
      <c r="I449" s="66" t="s">
        <v>66</v>
      </c>
      <c r="J449" s="66" t="s">
        <v>65</v>
      </c>
      <c r="K449" s="68">
        <v>0</v>
      </c>
      <c r="L449" s="68">
        <v>0</v>
      </c>
      <c r="M449" s="68">
        <v>0</v>
      </c>
      <c r="N449" s="68" t="s">
        <v>65</v>
      </c>
      <c r="O449" s="68">
        <v>0</v>
      </c>
      <c r="P449" s="68" t="s">
        <v>68</v>
      </c>
      <c r="Q449" s="68" t="s">
        <v>68</v>
      </c>
      <c r="R449" s="64"/>
      <c r="S449" s="65"/>
    </row>
    <row r="450" spans="2:19" x14ac:dyDescent="0.25">
      <c r="B450" s="64" t="s">
        <v>464</v>
      </c>
      <c r="C450" s="65" t="s">
        <v>1412</v>
      </c>
      <c r="D450" s="66" t="s">
        <v>64</v>
      </c>
      <c r="E450" s="66" t="s">
        <v>65</v>
      </c>
      <c r="F450" s="67" t="s">
        <v>1402</v>
      </c>
      <c r="G450" s="66" t="s">
        <v>64</v>
      </c>
      <c r="H450" s="66" t="s">
        <v>64</v>
      </c>
      <c r="I450" s="66" t="s">
        <v>66</v>
      </c>
      <c r="J450" s="66" t="s">
        <v>65</v>
      </c>
      <c r="K450" s="68">
        <v>0</v>
      </c>
      <c r="L450" s="68">
        <v>0</v>
      </c>
      <c r="M450" s="68">
        <v>0</v>
      </c>
      <c r="N450" s="68" t="s">
        <v>65</v>
      </c>
      <c r="O450" s="68">
        <v>0</v>
      </c>
      <c r="P450" s="68" t="s">
        <v>68</v>
      </c>
      <c r="Q450" s="68" t="s">
        <v>68</v>
      </c>
      <c r="R450" s="64"/>
      <c r="S450" s="65"/>
    </row>
    <row r="451" spans="2:19" x14ac:dyDescent="0.25">
      <c r="B451" s="64" t="s">
        <v>1413</v>
      </c>
      <c r="C451" s="65" t="s">
        <v>1412</v>
      </c>
      <c r="D451" s="66" t="s">
        <v>64</v>
      </c>
      <c r="E451" s="66" t="s">
        <v>65</v>
      </c>
      <c r="F451" s="67" t="s">
        <v>1414</v>
      </c>
      <c r="G451" s="66" t="s">
        <v>64</v>
      </c>
      <c r="H451" s="66" t="s">
        <v>64</v>
      </c>
      <c r="I451" s="66" t="s">
        <v>66</v>
      </c>
      <c r="J451" s="66" t="s">
        <v>65</v>
      </c>
      <c r="K451" s="68">
        <v>0</v>
      </c>
      <c r="L451" s="68">
        <v>0</v>
      </c>
      <c r="M451" s="68">
        <v>0</v>
      </c>
      <c r="N451" s="68" t="s">
        <v>65</v>
      </c>
      <c r="O451" s="68">
        <v>0</v>
      </c>
      <c r="P451" s="68" t="s">
        <v>68</v>
      </c>
      <c r="Q451" s="68" t="s">
        <v>68</v>
      </c>
      <c r="R451" s="64"/>
      <c r="S451" s="65"/>
    </row>
    <row r="452" spans="2:19" x14ac:dyDescent="0.25">
      <c r="B452" s="64" t="s">
        <v>410</v>
      </c>
      <c r="C452" s="65" t="s">
        <v>411</v>
      </c>
      <c r="D452" s="66" t="s">
        <v>65</v>
      </c>
      <c r="E452" s="66" t="s">
        <v>64</v>
      </c>
      <c r="F452" s="67">
        <v>2457699270102</v>
      </c>
      <c r="G452" s="66" t="s">
        <v>64</v>
      </c>
      <c r="H452" s="66" t="s">
        <v>64</v>
      </c>
      <c r="I452" s="66" t="s">
        <v>66</v>
      </c>
      <c r="J452" s="66" t="s">
        <v>65</v>
      </c>
      <c r="K452" s="68">
        <v>0</v>
      </c>
      <c r="L452" s="68">
        <v>0</v>
      </c>
      <c r="M452" s="68">
        <v>0</v>
      </c>
      <c r="N452" s="68" t="s">
        <v>65</v>
      </c>
      <c r="O452" s="68">
        <v>0</v>
      </c>
      <c r="P452" s="68" t="s">
        <v>68</v>
      </c>
      <c r="Q452" s="68" t="s">
        <v>68</v>
      </c>
      <c r="R452" s="64"/>
      <c r="S452" s="65"/>
    </row>
    <row r="453" spans="2:19" x14ac:dyDescent="0.25">
      <c r="B453" s="64" t="s">
        <v>412</v>
      </c>
      <c r="C453" s="65" t="s">
        <v>202</v>
      </c>
      <c r="D453" s="66" t="s">
        <v>65</v>
      </c>
      <c r="E453" s="66" t="s">
        <v>64</v>
      </c>
      <c r="F453" s="67">
        <v>2817591380101</v>
      </c>
      <c r="G453" s="66" t="s">
        <v>64</v>
      </c>
      <c r="H453" s="66" t="s">
        <v>65</v>
      </c>
      <c r="I453" s="66" t="s">
        <v>66</v>
      </c>
      <c r="J453" s="66" t="s">
        <v>66</v>
      </c>
      <c r="K453" s="68">
        <v>0</v>
      </c>
      <c r="L453" s="68">
        <v>0</v>
      </c>
      <c r="M453" s="68">
        <v>0</v>
      </c>
      <c r="N453" s="68" t="s">
        <v>65</v>
      </c>
      <c r="O453" s="68">
        <v>0</v>
      </c>
      <c r="P453" s="68" t="s">
        <v>68</v>
      </c>
      <c r="Q453" s="68" t="s">
        <v>68</v>
      </c>
      <c r="R453" s="64"/>
      <c r="S453" s="65"/>
    </row>
    <row r="454" spans="2:19" x14ac:dyDescent="0.25">
      <c r="B454" s="64" t="s">
        <v>1415</v>
      </c>
      <c r="C454" s="65" t="s">
        <v>180</v>
      </c>
      <c r="D454" s="66" t="s">
        <v>65</v>
      </c>
      <c r="E454" s="66" t="s">
        <v>64</v>
      </c>
      <c r="F454" s="67" t="s">
        <v>1402</v>
      </c>
      <c r="G454" s="66" t="s">
        <v>65</v>
      </c>
      <c r="H454" s="66" t="s">
        <v>64</v>
      </c>
      <c r="I454" s="66" t="s">
        <v>66</v>
      </c>
      <c r="J454" s="66" t="s">
        <v>66</v>
      </c>
      <c r="K454" s="68">
        <v>0</v>
      </c>
      <c r="L454" s="68">
        <v>0</v>
      </c>
      <c r="M454" s="68">
        <v>0</v>
      </c>
      <c r="N454" s="68" t="s">
        <v>65</v>
      </c>
      <c r="O454" s="68">
        <v>0</v>
      </c>
      <c r="P454" s="68" t="s">
        <v>68</v>
      </c>
      <c r="Q454" s="68" t="s">
        <v>68</v>
      </c>
      <c r="R454" s="64"/>
      <c r="S454" s="65"/>
    </row>
    <row r="455" spans="2:19" x14ac:dyDescent="0.25">
      <c r="B455" s="64" t="s">
        <v>1416</v>
      </c>
      <c r="C455" s="65" t="s">
        <v>180</v>
      </c>
      <c r="D455" s="66" t="s">
        <v>65</v>
      </c>
      <c r="E455" s="66" t="s">
        <v>64</v>
      </c>
      <c r="F455" s="67" t="s">
        <v>1402</v>
      </c>
      <c r="G455" s="66" t="s">
        <v>65</v>
      </c>
      <c r="H455" s="66" t="s">
        <v>64</v>
      </c>
      <c r="I455" s="66" t="s">
        <v>66</v>
      </c>
      <c r="J455" s="66" t="s">
        <v>66</v>
      </c>
      <c r="K455" s="68">
        <v>0</v>
      </c>
      <c r="L455" s="68">
        <v>0</v>
      </c>
      <c r="M455" s="68">
        <v>0</v>
      </c>
      <c r="N455" s="68" t="s">
        <v>65</v>
      </c>
      <c r="O455" s="68">
        <v>0</v>
      </c>
      <c r="P455" s="68" t="s">
        <v>68</v>
      </c>
      <c r="Q455" s="68" t="s">
        <v>68</v>
      </c>
      <c r="R455" s="64"/>
      <c r="S455" s="65"/>
    </row>
    <row r="456" spans="2:19" x14ac:dyDescent="0.25">
      <c r="B456" s="64" t="s">
        <v>413</v>
      </c>
      <c r="C456" s="65" t="s">
        <v>414</v>
      </c>
      <c r="D456" s="66" t="s">
        <v>65</v>
      </c>
      <c r="E456" s="66" t="s">
        <v>64</v>
      </c>
      <c r="F456" s="67">
        <v>1662198860101</v>
      </c>
      <c r="G456" s="66" t="s">
        <v>64</v>
      </c>
      <c r="H456" s="66" t="s">
        <v>64</v>
      </c>
      <c r="I456" s="66" t="s">
        <v>66</v>
      </c>
      <c r="J456" s="66" t="s">
        <v>65</v>
      </c>
      <c r="K456" s="68">
        <v>0</v>
      </c>
      <c r="L456" s="68">
        <v>0</v>
      </c>
      <c r="M456" s="68">
        <v>0</v>
      </c>
      <c r="N456" s="68" t="s">
        <v>65</v>
      </c>
      <c r="O456" s="68">
        <v>0</v>
      </c>
      <c r="P456" s="68" t="s">
        <v>68</v>
      </c>
      <c r="Q456" s="68" t="s">
        <v>68</v>
      </c>
      <c r="R456" s="64"/>
      <c r="S456" s="65"/>
    </row>
    <row r="457" spans="2:19" x14ac:dyDescent="0.25">
      <c r="B457" s="64" t="s">
        <v>415</v>
      </c>
      <c r="C457" s="65" t="s">
        <v>416</v>
      </c>
      <c r="D457" s="66" t="s">
        <v>65</v>
      </c>
      <c r="E457" s="66" t="s">
        <v>64</v>
      </c>
      <c r="F457" s="67">
        <v>2598889820101</v>
      </c>
      <c r="G457" s="66" t="s">
        <v>64</v>
      </c>
      <c r="H457" s="66" t="s">
        <v>64</v>
      </c>
      <c r="I457" s="66" t="s">
        <v>65</v>
      </c>
      <c r="J457" s="66" t="s">
        <v>66</v>
      </c>
      <c r="K457" s="68">
        <v>0</v>
      </c>
      <c r="L457" s="68">
        <v>0</v>
      </c>
      <c r="M457" s="68">
        <v>0</v>
      </c>
      <c r="N457" s="68" t="s">
        <v>65</v>
      </c>
      <c r="O457" s="68">
        <v>0</v>
      </c>
      <c r="P457" s="68" t="s">
        <v>68</v>
      </c>
      <c r="Q457" s="68" t="s">
        <v>68</v>
      </c>
      <c r="R457" s="64"/>
      <c r="S457" s="65"/>
    </row>
    <row r="458" spans="2:19" x14ac:dyDescent="0.25">
      <c r="B458" s="64" t="s">
        <v>1417</v>
      </c>
      <c r="C458" s="65" t="s">
        <v>204</v>
      </c>
      <c r="D458" s="66" t="s">
        <v>64</v>
      </c>
      <c r="E458" s="66" t="s">
        <v>65</v>
      </c>
      <c r="F458" s="67" t="s">
        <v>1402</v>
      </c>
      <c r="G458" s="66" t="s">
        <v>65</v>
      </c>
      <c r="H458" s="66" t="s">
        <v>64</v>
      </c>
      <c r="I458" s="66" t="s">
        <v>66</v>
      </c>
      <c r="J458" s="66" t="s">
        <v>66</v>
      </c>
      <c r="K458" s="68">
        <v>0</v>
      </c>
      <c r="L458" s="68">
        <v>0</v>
      </c>
      <c r="M458" s="68">
        <v>0</v>
      </c>
      <c r="N458" s="68" t="s">
        <v>65</v>
      </c>
      <c r="O458" s="68">
        <v>0</v>
      </c>
      <c r="P458" s="68" t="s">
        <v>68</v>
      </c>
      <c r="Q458" s="68" t="s">
        <v>68</v>
      </c>
      <c r="R458" s="64"/>
      <c r="S458" s="65"/>
    </row>
    <row r="459" spans="2:19" x14ac:dyDescent="0.25">
      <c r="B459" s="64" t="s">
        <v>417</v>
      </c>
      <c r="C459" s="65" t="s">
        <v>116</v>
      </c>
      <c r="D459" s="66" t="s">
        <v>65</v>
      </c>
      <c r="E459" s="66" t="s">
        <v>64</v>
      </c>
      <c r="F459" s="67">
        <v>2435182850611</v>
      </c>
      <c r="G459" s="66" t="s">
        <v>64</v>
      </c>
      <c r="H459" s="66" t="s">
        <v>64</v>
      </c>
      <c r="I459" s="66" t="s">
        <v>66</v>
      </c>
      <c r="J459" s="66" t="s">
        <v>65</v>
      </c>
      <c r="K459" s="68">
        <v>0</v>
      </c>
      <c r="L459" s="68">
        <v>0</v>
      </c>
      <c r="M459" s="68">
        <v>0</v>
      </c>
      <c r="N459" s="68" t="s">
        <v>65</v>
      </c>
      <c r="O459" s="68">
        <v>0</v>
      </c>
      <c r="P459" s="68" t="s">
        <v>68</v>
      </c>
      <c r="Q459" s="68" t="s">
        <v>68</v>
      </c>
      <c r="R459" s="64"/>
      <c r="S459" s="65"/>
    </row>
    <row r="460" spans="2:19" x14ac:dyDescent="0.25">
      <c r="B460" s="64" t="s">
        <v>407</v>
      </c>
      <c r="C460" s="65" t="s">
        <v>408</v>
      </c>
      <c r="D460" s="66" t="s">
        <v>65</v>
      </c>
      <c r="E460" s="66" t="s">
        <v>64</v>
      </c>
      <c r="F460" s="67">
        <v>2273453980101</v>
      </c>
      <c r="G460" s="66" t="s">
        <v>64</v>
      </c>
      <c r="H460" s="66" t="s">
        <v>64</v>
      </c>
      <c r="I460" s="66" t="s">
        <v>65</v>
      </c>
      <c r="J460" s="66" t="s">
        <v>66</v>
      </c>
      <c r="K460" s="68">
        <v>0</v>
      </c>
      <c r="L460" s="68">
        <v>0</v>
      </c>
      <c r="M460" s="68">
        <v>0</v>
      </c>
      <c r="N460" s="68" t="s">
        <v>65</v>
      </c>
      <c r="O460" s="68">
        <v>0</v>
      </c>
      <c r="P460" s="68" t="s">
        <v>68</v>
      </c>
      <c r="Q460" s="68" t="s">
        <v>68</v>
      </c>
      <c r="R460" s="64"/>
      <c r="S460" s="65"/>
    </row>
    <row r="461" spans="2:19" x14ac:dyDescent="0.25">
      <c r="B461" s="64" t="s">
        <v>201</v>
      </c>
      <c r="C461" s="65" t="s">
        <v>202</v>
      </c>
      <c r="D461" s="66" t="s">
        <v>64</v>
      </c>
      <c r="E461" s="66" t="s">
        <v>65</v>
      </c>
      <c r="F461" s="67">
        <v>2976826951420</v>
      </c>
      <c r="G461" s="66" t="s">
        <v>64</v>
      </c>
      <c r="H461" s="66" t="s">
        <v>65</v>
      </c>
      <c r="I461" s="66" t="s">
        <v>66</v>
      </c>
      <c r="J461" s="66" t="s">
        <v>66</v>
      </c>
      <c r="K461" s="68" t="s">
        <v>65</v>
      </c>
      <c r="L461" s="68">
        <v>0</v>
      </c>
      <c r="M461" s="68">
        <v>0</v>
      </c>
      <c r="N461" s="68">
        <v>0</v>
      </c>
      <c r="O461" s="68">
        <v>0</v>
      </c>
      <c r="P461" s="68" t="s">
        <v>68</v>
      </c>
      <c r="Q461" s="68" t="s">
        <v>68</v>
      </c>
      <c r="R461" s="64"/>
      <c r="S461" s="65"/>
    </row>
    <row r="462" spans="2:19" x14ac:dyDescent="0.25">
      <c r="B462" s="64" t="s">
        <v>418</v>
      </c>
      <c r="C462" s="65" t="s">
        <v>419</v>
      </c>
      <c r="D462" s="66" t="s">
        <v>65</v>
      </c>
      <c r="E462" s="66" t="s">
        <v>64</v>
      </c>
      <c r="F462" s="67">
        <v>2527033590509</v>
      </c>
      <c r="G462" s="66" t="s">
        <v>64</v>
      </c>
      <c r="H462" s="66" t="s">
        <v>64</v>
      </c>
      <c r="I462" s="66" t="s">
        <v>65</v>
      </c>
      <c r="J462" s="66" t="s">
        <v>66</v>
      </c>
      <c r="K462" s="68">
        <v>0</v>
      </c>
      <c r="L462" s="68">
        <v>0</v>
      </c>
      <c r="M462" s="68">
        <v>0</v>
      </c>
      <c r="N462" s="68" t="s">
        <v>65</v>
      </c>
      <c r="O462" s="68">
        <v>0</v>
      </c>
      <c r="P462" s="68" t="s">
        <v>68</v>
      </c>
      <c r="Q462" s="68" t="s">
        <v>68</v>
      </c>
      <c r="R462" s="64"/>
      <c r="S462" s="65"/>
    </row>
    <row r="463" spans="2:19" x14ac:dyDescent="0.25">
      <c r="B463" s="64" t="s">
        <v>369</v>
      </c>
      <c r="C463" s="65" t="s">
        <v>165</v>
      </c>
      <c r="D463" s="66" t="s">
        <v>64</v>
      </c>
      <c r="E463" s="66" t="s">
        <v>65</v>
      </c>
      <c r="F463" s="67">
        <v>1996275411001</v>
      </c>
      <c r="G463" s="66" t="s">
        <v>64</v>
      </c>
      <c r="H463" s="66" t="s">
        <v>64</v>
      </c>
      <c r="I463" s="66" t="s">
        <v>65</v>
      </c>
      <c r="J463" s="66" t="s">
        <v>66</v>
      </c>
      <c r="K463" s="68">
        <v>0</v>
      </c>
      <c r="L463" s="68">
        <v>0</v>
      </c>
      <c r="M463" s="68">
        <v>0</v>
      </c>
      <c r="N463" s="68" t="s">
        <v>65</v>
      </c>
      <c r="O463" s="68">
        <v>0</v>
      </c>
      <c r="P463" s="68" t="s">
        <v>68</v>
      </c>
      <c r="Q463" s="68" t="s">
        <v>68</v>
      </c>
      <c r="R463" s="64"/>
      <c r="S463" s="65"/>
    </row>
    <row r="464" spans="2:19" x14ac:dyDescent="0.25">
      <c r="B464" s="64" t="s">
        <v>420</v>
      </c>
      <c r="C464" s="65" t="s">
        <v>205</v>
      </c>
      <c r="D464" s="66" t="s">
        <v>64</v>
      </c>
      <c r="E464" s="66" t="s">
        <v>65</v>
      </c>
      <c r="F464" s="67">
        <v>1949555160101</v>
      </c>
      <c r="G464" s="66" t="s">
        <v>64</v>
      </c>
      <c r="H464" s="66" t="s">
        <v>64</v>
      </c>
      <c r="I464" s="66" t="s">
        <v>65</v>
      </c>
      <c r="J464" s="66" t="s">
        <v>66</v>
      </c>
      <c r="K464" s="68">
        <v>0</v>
      </c>
      <c r="L464" s="68">
        <v>0</v>
      </c>
      <c r="M464" s="68">
        <v>0</v>
      </c>
      <c r="N464" s="68" t="s">
        <v>65</v>
      </c>
      <c r="O464" s="68">
        <v>0</v>
      </c>
      <c r="P464" s="68" t="s">
        <v>68</v>
      </c>
      <c r="Q464" s="68" t="s">
        <v>68</v>
      </c>
      <c r="R464" s="64"/>
      <c r="S464" s="65"/>
    </row>
    <row r="465" spans="2:19" x14ac:dyDescent="0.25">
      <c r="B465" s="64" t="s">
        <v>413</v>
      </c>
      <c r="C465" s="65" t="s">
        <v>442</v>
      </c>
      <c r="D465" s="66" t="s">
        <v>65</v>
      </c>
      <c r="E465" s="66" t="s">
        <v>64</v>
      </c>
      <c r="F465" s="67" t="s">
        <v>1418</v>
      </c>
      <c r="G465" s="66" t="s">
        <v>64</v>
      </c>
      <c r="H465" s="66" t="s">
        <v>64</v>
      </c>
      <c r="I465" s="66" t="s">
        <v>66</v>
      </c>
      <c r="J465" s="66" t="s">
        <v>65</v>
      </c>
      <c r="K465" s="68">
        <v>0</v>
      </c>
      <c r="L465" s="68">
        <v>0</v>
      </c>
      <c r="M465" s="68">
        <v>0</v>
      </c>
      <c r="N465" s="68" t="s">
        <v>65</v>
      </c>
      <c r="O465" s="68">
        <v>0</v>
      </c>
      <c r="P465" s="68" t="s">
        <v>68</v>
      </c>
      <c r="Q465" s="68" t="s">
        <v>68</v>
      </c>
      <c r="R465" s="64"/>
      <c r="S465" s="65"/>
    </row>
    <row r="466" spans="2:19" x14ac:dyDescent="0.25">
      <c r="B466" s="64" t="s">
        <v>1419</v>
      </c>
      <c r="C466" s="65" t="s">
        <v>1405</v>
      </c>
      <c r="D466" s="66" t="s">
        <v>65</v>
      </c>
      <c r="E466" s="66" t="s">
        <v>64</v>
      </c>
      <c r="F466" s="67" t="s">
        <v>1402</v>
      </c>
      <c r="G466" s="66" t="s">
        <v>65</v>
      </c>
      <c r="H466" s="66" t="s">
        <v>64</v>
      </c>
      <c r="I466" s="66" t="s">
        <v>66</v>
      </c>
      <c r="J466" s="66" t="s">
        <v>66</v>
      </c>
      <c r="K466" s="68">
        <v>0</v>
      </c>
      <c r="L466" s="68">
        <v>0</v>
      </c>
      <c r="M466" s="68">
        <v>0</v>
      </c>
      <c r="N466" s="68" t="s">
        <v>65</v>
      </c>
      <c r="O466" s="68">
        <v>0</v>
      </c>
      <c r="P466" s="68" t="s">
        <v>68</v>
      </c>
      <c r="Q466" s="68" t="s">
        <v>68</v>
      </c>
      <c r="R466" s="64"/>
      <c r="S466" s="65"/>
    </row>
    <row r="467" spans="2:19" x14ac:dyDescent="0.25">
      <c r="B467" s="64" t="s">
        <v>1420</v>
      </c>
      <c r="C467" s="65" t="s">
        <v>1405</v>
      </c>
      <c r="D467" s="66" t="s">
        <v>64</v>
      </c>
      <c r="E467" s="66" t="s">
        <v>65</v>
      </c>
      <c r="F467" s="67" t="s">
        <v>1402</v>
      </c>
      <c r="G467" s="66" t="s">
        <v>65</v>
      </c>
      <c r="H467" s="66" t="s">
        <v>64</v>
      </c>
      <c r="I467" s="66" t="s">
        <v>66</v>
      </c>
      <c r="J467" s="66" t="s">
        <v>66</v>
      </c>
      <c r="K467" s="68">
        <v>0</v>
      </c>
      <c r="L467" s="68">
        <v>0</v>
      </c>
      <c r="M467" s="68">
        <v>0</v>
      </c>
      <c r="N467" s="68" t="s">
        <v>65</v>
      </c>
      <c r="O467" s="68">
        <v>0</v>
      </c>
      <c r="P467" s="68" t="s">
        <v>68</v>
      </c>
      <c r="Q467" s="68" t="s">
        <v>68</v>
      </c>
      <c r="R467" s="64"/>
      <c r="S467" s="65"/>
    </row>
    <row r="468" spans="2:19" x14ac:dyDescent="0.25">
      <c r="B468" s="64" t="s">
        <v>1421</v>
      </c>
      <c r="C468" s="65" t="s">
        <v>465</v>
      </c>
      <c r="D468" s="66" t="s">
        <v>64</v>
      </c>
      <c r="E468" s="66" t="s">
        <v>65</v>
      </c>
      <c r="F468" s="67" t="s">
        <v>1402</v>
      </c>
      <c r="G468" s="66" t="s">
        <v>65</v>
      </c>
      <c r="H468" s="66" t="s">
        <v>64</v>
      </c>
      <c r="I468" s="66" t="s">
        <v>66</v>
      </c>
      <c r="J468" s="66" t="s">
        <v>66</v>
      </c>
      <c r="K468" s="68">
        <v>0</v>
      </c>
      <c r="L468" s="68">
        <v>0</v>
      </c>
      <c r="M468" s="68">
        <v>0</v>
      </c>
      <c r="N468" s="68" t="s">
        <v>65</v>
      </c>
      <c r="O468" s="68">
        <v>0</v>
      </c>
      <c r="P468" s="68" t="s">
        <v>68</v>
      </c>
      <c r="Q468" s="68" t="s">
        <v>68</v>
      </c>
      <c r="R468" s="64"/>
      <c r="S468" s="65"/>
    </row>
    <row r="469" spans="2:19" x14ac:dyDescent="0.25">
      <c r="B469" s="64" t="s">
        <v>1422</v>
      </c>
      <c r="C469" s="65" t="s">
        <v>1423</v>
      </c>
      <c r="D469" s="66" t="s">
        <v>65</v>
      </c>
      <c r="E469" s="66" t="s">
        <v>64</v>
      </c>
      <c r="F469" s="67" t="s">
        <v>1402</v>
      </c>
      <c r="G469" s="66" t="s">
        <v>65</v>
      </c>
      <c r="H469" s="66" t="s">
        <v>64</v>
      </c>
      <c r="I469" s="66" t="s">
        <v>66</v>
      </c>
      <c r="J469" s="66" t="s">
        <v>66</v>
      </c>
      <c r="K469" s="68">
        <v>0</v>
      </c>
      <c r="L469" s="68">
        <v>0</v>
      </c>
      <c r="M469" s="68">
        <v>0</v>
      </c>
      <c r="N469" s="68" t="s">
        <v>65</v>
      </c>
      <c r="O469" s="68">
        <v>0</v>
      </c>
      <c r="P469" s="68" t="s">
        <v>68</v>
      </c>
      <c r="Q469" s="68" t="s">
        <v>68</v>
      </c>
      <c r="R469" s="64"/>
      <c r="S469" s="65"/>
    </row>
    <row r="470" spans="2:19" x14ac:dyDescent="0.25">
      <c r="B470" s="64" t="s">
        <v>367</v>
      </c>
      <c r="C470" s="65" t="s">
        <v>502</v>
      </c>
      <c r="D470" s="66" t="s">
        <v>65</v>
      </c>
      <c r="E470" s="66" t="s">
        <v>64</v>
      </c>
      <c r="F470" s="67" t="s">
        <v>1402</v>
      </c>
      <c r="G470" s="66" t="s">
        <v>65</v>
      </c>
      <c r="H470" s="66" t="s">
        <v>64</v>
      </c>
      <c r="I470" s="66" t="s">
        <v>66</v>
      </c>
      <c r="J470" s="66" t="s">
        <v>66</v>
      </c>
      <c r="K470" s="68">
        <v>0</v>
      </c>
      <c r="L470" s="68">
        <v>0</v>
      </c>
      <c r="M470" s="68">
        <v>0</v>
      </c>
      <c r="N470" s="68" t="s">
        <v>65</v>
      </c>
      <c r="O470" s="68">
        <v>0</v>
      </c>
      <c r="P470" s="68" t="s">
        <v>68</v>
      </c>
      <c r="Q470" s="68" t="s">
        <v>68</v>
      </c>
      <c r="R470" s="64"/>
      <c r="S470" s="65"/>
    </row>
    <row r="471" spans="2:19" x14ac:dyDescent="0.25">
      <c r="B471" s="64" t="s">
        <v>499</v>
      </c>
      <c r="C471" s="65" t="s">
        <v>1423</v>
      </c>
      <c r="D471" s="66" t="s">
        <v>65</v>
      </c>
      <c r="E471" s="66" t="s">
        <v>64</v>
      </c>
      <c r="F471" s="67" t="s">
        <v>1402</v>
      </c>
      <c r="G471" s="66" t="s">
        <v>65</v>
      </c>
      <c r="H471" s="66" t="s">
        <v>64</v>
      </c>
      <c r="I471" s="66" t="s">
        <v>66</v>
      </c>
      <c r="J471" s="66" t="s">
        <v>66</v>
      </c>
      <c r="K471" s="68">
        <v>0</v>
      </c>
      <c r="L471" s="68">
        <v>0</v>
      </c>
      <c r="M471" s="68">
        <v>0</v>
      </c>
      <c r="N471" s="68" t="s">
        <v>65</v>
      </c>
      <c r="O471" s="68">
        <v>0</v>
      </c>
      <c r="P471" s="68" t="s">
        <v>68</v>
      </c>
      <c r="Q471" s="68" t="s">
        <v>68</v>
      </c>
      <c r="R471" s="64"/>
      <c r="S471" s="65"/>
    </row>
    <row r="472" spans="2:19" x14ac:dyDescent="0.25">
      <c r="B472" s="64" t="s">
        <v>421</v>
      </c>
      <c r="C472" s="65" t="s">
        <v>204</v>
      </c>
      <c r="D472" s="66" t="s">
        <v>65</v>
      </c>
      <c r="E472" s="66" t="s">
        <v>64</v>
      </c>
      <c r="F472" s="67">
        <v>2226173061015</v>
      </c>
      <c r="G472" s="66" t="s">
        <v>64</v>
      </c>
      <c r="H472" s="66" t="s">
        <v>65</v>
      </c>
      <c r="I472" s="66" t="s">
        <v>66</v>
      </c>
      <c r="J472" s="66" t="s">
        <v>66</v>
      </c>
      <c r="K472" s="68">
        <v>0</v>
      </c>
      <c r="L472" s="68">
        <v>0</v>
      </c>
      <c r="M472" s="68">
        <v>0</v>
      </c>
      <c r="N472" s="68" t="s">
        <v>65</v>
      </c>
      <c r="O472" s="68">
        <v>0</v>
      </c>
      <c r="P472" s="68" t="s">
        <v>68</v>
      </c>
      <c r="Q472" s="68" t="s">
        <v>68</v>
      </c>
      <c r="R472" s="64"/>
      <c r="S472" s="65"/>
    </row>
    <row r="473" spans="2:19" x14ac:dyDescent="0.25">
      <c r="B473" s="64" t="s">
        <v>413</v>
      </c>
      <c r="C473" s="65" t="s">
        <v>422</v>
      </c>
      <c r="D473" s="66" t="s">
        <v>65</v>
      </c>
      <c r="E473" s="66" t="s">
        <v>64</v>
      </c>
      <c r="F473" s="67">
        <v>1732630380101</v>
      </c>
      <c r="G473" s="66" t="s">
        <v>64</v>
      </c>
      <c r="H473" s="66" t="s">
        <v>64</v>
      </c>
      <c r="I473" s="66" t="s">
        <v>65</v>
      </c>
      <c r="J473" s="66" t="s">
        <v>66</v>
      </c>
      <c r="K473" s="68">
        <v>0</v>
      </c>
      <c r="L473" s="68">
        <v>0</v>
      </c>
      <c r="M473" s="68">
        <v>0</v>
      </c>
      <c r="N473" s="68" t="s">
        <v>65</v>
      </c>
      <c r="O473" s="68">
        <v>0</v>
      </c>
      <c r="P473" s="68" t="s">
        <v>68</v>
      </c>
      <c r="Q473" s="68" t="s">
        <v>68</v>
      </c>
      <c r="R473" s="64"/>
      <c r="S473" s="65"/>
    </row>
    <row r="474" spans="2:19" x14ac:dyDescent="0.25">
      <c r="B474" s="64" t="s">
        <v>423</v>
      </c>
      <c r="C474" s="65" t="s">
        <v>424</v>
      </c>
      <c r="D474" s="66" t="s">
        <v>65</v>
      </c>
      <c r="E474" s="66" t="s">
        <v>64</v>
      </c>
      <c r="F474" s="67">
        <v>1007176880101</v>
      </c>
      <c r="G474" s="66" t="s">
        <v>64</v>
      </c>
      <c r="H474" s="66" t="s">
        <v>65</v>
      </c>
      <c r="I474" s="66" t="s">
        <v>66</v>
      </c>
      <c r="J474" s="66" t="s">
        <v>66</v>
      </c>
      <c r="K474" s="68">
        <v>0</v>
      </c>
      <c r="L474" s="68">
        <v>0</v>
      </c>
      <c r="M474" s="68">
        <v>0</v>
      </c>
      <c r="N474" s="68" t="s">
        <v>65</v>
      </c>
      <c r="O474" s="68">
        <v>0</v>
      </c>
      <c r="P474" s="68" t="s">
        <v>68</v>
      </c>
      <c r="Q474" s="68" t="s">
        <v>68</v>
      </c>
      <c r="R474" s="64"/>
      <c r="S474" s="65"/>
    </row>
    <row r="475" spans="2:19" x14ac:dyDescent="0.25">
      <c r="B475" s="64" t="s">
        <v>425</v>
      </c>
      <c r="C475" s="65" t="s">
        <v>426</v>
      </c>
      <c r="D475" s="66" t="s">
        <v>65</v>
      </c>
      <c r="E475" s="66" t="s">
        <v>64</v>
      </c>
      <c r="F475" s="67">
        <v>2184266901601</v>
      </c>
      <c r="G475" s="66" t="s">
        <v>64</v>
      </c>
      <c r="H475" s="66" t="s">
        <v>64</v>
      </c>
      <c r="I475" s="66" t="s">
        <v>66</v>
      </c>
      <c r="J475" s="66" t="s">
        <v>65</v>
      </c>
      <c r="K475" s="68" t="s">
        <v>65</v>
      </c>
      <c r="L475" s="68">
        <v>0</v>
      </c>
      <c r="M475" s="68">
        <v>0</v>
      </c>
      <c r="N475" s="68">
        <v>0</v>
      </c>
      <c r="O475" s="68">
        <v>0</v>
      </c>
      <c r="P475" s="68" t="s">
        <v>68</v>
      </c>
      <c r="Q475" s="68" t="s">
        <v>68</v>
      </c>
      <c r="R475" s="64"/>
      <c r="S475" s="65"/>
    </row>
    <row r="476" spans="2:19" x14ac:dyDescent="0.25">
      <c r="B476" s="64" t="s">
        <v>407</v>
      </c>
      <c r="C476" s="65" t="s">
        <v>408</v>
      </c>
      <c r="D476" s="66" t="s">
        <v>65</v>
      </c>
      <c r="E476" s="66" t="s">
        <v>64</v>
      </c>
      <c r="F476" s="67">
        <v>2273453980101</v>
      </c>
      <c r="G476" s="66" t="s">
        <v>64</v>
      </c>
      <c r="H476" s="66" t="s">
        <v>64</v>
      </c>
      <c r="I476" s="66" t="s">
        <v>65</v>
      </c>
      <c r="J476" s="66" t="s">
        <v>66</v>
      </c>
      <c r="K476" s="68">
        <v>0</v>
      </c>
      <c r="L476" s="68">
        <v>0</v>
      </c>
      <c r="M476" s="68">
        <v>0</v>
      </c>
      <c r="N476" s="68" t="s">
        <v>65</v>
      </c>
      <c r="O476" s="68">
        <v>0</v>
      </c>
      <c r="P476" s="68" t="s">
        <v>68</v>
      </c>
      <c r="Q476" s="68" t="s">
        <v>68</v>
      </c>
      <c r="R476" s="64"/>
      <c r="S476" s="65"/>
    </row>
    <row r="477" spans="2:19" x14ac:dyDescent="0.25">
      <c r="B477" s="64" t="s">
        <v>121</v>
      </c>
      <c r="C477" s="65" t="s">
        <v>299</v>
      </c>
      <c r="D477" s="66" t="s">
        <v>64</v>
      </c>
      <c r="E477" s="66" t="s">
        <v>65</v>
      </c>
      <c r="F477" s="67" t="s">
        <v>1402</v>
      </c>
      <c r="G477" s="66" t="s">
        <v>64</v>
      </c>
      <c r="H477" s="66" t="s">
        <v>64</v>
      </c>
      <c r="I477" s="66" t="s">
        <v>66</v>
      </c>
      <c r="J477" s="66" t="s">
        <v>65</v>
      </c>
      <c r="K477" s="68">
        <v>0</v>
      </c>
      <c r="L477" s="68">
        <v>0</v>
      </c>
      <c r="M477" s="68">
        <v>0</v>
      </c>
      <c r="N477" s="68" t="s">
        <v>65</v>
      </c>
      <c r="O477" s="68">
        <v>0</v>
      </c>
      <c r="P477" s="68" t="s">
        <v>68</v>
      </c>
      <c r="Q477" s="68" t="s">
        <v>68</v>
      </c>
      <c r="R477" s="64"/>
      <c r="S477" s="65"/>
    </row>
    <row r="478" spans="2:19" x14ac:dyDescent="0.25">
      <c r="B478" s="64" t="s">
        <v>1424</v>
      </c>
      <c r="C478" s="65" t="s">
        <v>299</v>
      </c>
      <c r="D478" s="66" t="s">
        <v>64</v>
      </c>
      <c r="E478" s="66" t="s">
        <v>65</v>
      </c>
      <c r="F478" s="67" t="s">
        <v>1402</v>
      </c>
      <c r="G478" s="66" t="s">
        <v>65</v>
      </c>
      <c r="H478" s="66" t="s">
        <v>64</v>
      </c>
      <c r="I478" s="66" t="s">
        <v>66</v>
      </c>
      <c r="J478" s="66" t="s">
        <v>66</v>
      </c>
      <c r="K478" s="68">
        <v>0</v>
      </c>
      <c r="L478" s="68">
        <v>0</v>
      </c>
      <c r="M478" s="68">
        <v>0</v>
      </c>
      <c r="N478" s="68" t="s">
        <v>65</v>
      </c>
      <c r="O478" s="68">
        <v>0</v>
      </c>
      <c r="P478" s="68" t="s">
        <v>68</v>
      </c>
      <c r="Q478" s="68" t="s">
        <v>68</v>
      </c>
      <c r="R478" s="64"/>
      <c r="S478" s="65"/>
    </row>
    <row r="479" spans="2:19" x14ac:dyDescent="0.25">
      <c r="B479" s="64" t="s">
        <v>421</v>
      </c>
      <c r="C479" s="65" t="s">
        <v>204</v>
      </c>
      <c r="D479" s="66" t="s">
        <v>65</v>
      </c>
      <c r="E479" s="66" t="s">
        <v>64</v>
      </c>
      <c r="F479" s="67">
        <v>2226173061015</v>
      </c>
      <c r="G479" s="66" t="s">
        <v>64</v>
      </c>
      <c r="H479" s="66" t="s">
        <v>65</v>
      </c>
      <c r="I479" s="66" t="s">
        <v>66</v>
      </c>
      <c r="J479" s="66" t="s">
        <v>66</v>
      </c>
      <c r="K479" s="68">
        <v>0</v>
      </c>
      <c r="L479" s="68">
        <v>0</v>
      </c>
      <c r="M479" s="68">
        <v>0</v>
      </c>
      <c r="N479" s="68" t="s">
        <v>65</v>
      </c>
      <c r="O479" s="68">
        <v>0</v>
      </c>
      <c r="P479" s="68" t="s">
        <v>68</v>
      </c>
      <c r="Q479" s="68" t="s">
        <v>68</v>
      </c>
      <c r="R479" s="64"/>
      <c r="S479" s="65"/>
    </row>
    <row r="480" spans="2:19" x14ac:dyDescent="0.25">
      <c r="B480" s="64" t="s">
        <v>413</v>
      </c>
      <c r="C480" s="65" t="s">
        <v>422</v>
      </c>
      <c r="D480" s="66" t="s">
        <v>65</v>
      </c>
      <c r="E480" s="66" t="s">
        <v>64</v>
      </c>
      <c r="F480" s="67">
        <v>1732630380101</v>
      </c>
      <c r="G480" s="66" t="s">
        <v>64</v>
      </c>
      <c r="H480" s="66" t="s">
        <v>64</v>
      </c>
      <c r="I480" s="66" t="s">
        <v>65</v>
      </c>
      <c r="J480" s="66" t="s">
        <v>66</v>
      </c>
      <c r="K480" s="68">
        <v>0</v>
      </c>
      <c r="L480" s="68">
        <v>0</v>
      </c>
      <c r="M480" s="68">
        <v>0</v>
      </c>
      <c r="N480" s="68" t="s">
        <v>65</v>
      </c>
      <c r="O480" s="68">
        <v>0</v>
      </c>
      <c r="P480" s="68" t="s">
        <v>68</v>
      </c>
      <c r="Q480" s="68" t="s">
        <v>68</v>
      </c>
      <c r="R480" s="64"/>
      <c r="S480" s="65"/>
    </row>
    <row r="481" spans="2:19" x14ac:dyDescent="0.25">
      <c r="B481" s="64" t="s">
        <v>423</v>
      </c>
      <c r="C481" s="65" t="s">
        <v>424</v>
      </c>
      <c r="D481" s="66" t="s">
        <v>65</v>
      </c>
      <c r="E481" s="66" t="s">
        <v>64</v>
      </c>
      <c r="F481" s="67">
        <v>1007176880101</v>
      </c>
      <c r="G481" s="66" t="s">
        <v>64</v>
      </c>
      <c r="H481" s="66" t="s">
        <v>65</v>
      </c>
      <c r="I481" s="66" t="s">
        <v>66</v>
      </c>
      <c r="J481" s="66" t="s">
        <v>66</v>
      </c>
      <c r="K481" s="68">
        <v>0</v>
      </c>
      <c r="L481" s="68">
        <v>0</v>
      </c>
      <c r="M481" s="68">
        <v>0</v>
      </c>
      <c r="N481" s="68" t="s">
        <v>65</v>
      </c>
      <c r="O481" s="68">
        <v>0</v>
      </c>
      <c r="P481" s="68" t="s">
        <v>68</v>
      </c>
      <c r="Q481" s="68" t="s">
        <v>68</v>
      </c>
      <c r="R481" s="64"/>
      <c r="S481" s="65"/>
    </row>
    <row r="482" spans="2:19" x14ac:dyDescent="0.25">
      <c r="B482" s="64" t="s">
        <v>425</v>
      </c>
      <c r="C482" s="65" t="s">
        <v>426</v>
      </c>
      <c r="D482" s="66" t="s">
        <v>65</v>
      </c>
      <c r="E482" s="66" t="s">
        <v>64</v>
      </c>
      <c r="F482" s="67">
        <v>2184266901601</v>
      </c>
      <c r="G482" s="66" t="s">
        <v>64</v>
      </c>
      <c r="H482" s="66" t="s">
        <v>64</v>
      </c>
      <c r="I482" s="66" t="s">
        <v>66</v>
      </c>
      <c r="J482" s="66" t="s">
        <v>65</v>
      </c>
      <c r="K482" s="68" t="s">
        <v>65</v>
      </c>
      <c r="L482" s="68">
        <v>0</v>
      </c>
      <c r="M482" s="68">
        <v>0</v>
      </c>
      <c r="N482" s="68">
        <v>0</v>
      </c>
      <c r="O482" s="68">
        <v>0</v>
      </c>
      <c r="P482" s="68" t="s">
        <v>68</v>
      </c>
      <c r="Q482" s="68" t="s">
        <v>68</v>
      </c>
      <c r="R482" s="64"/>
      <c r="S482" s="65"/>
    </row>
    <row r="483" spans="2:19" x14ac:dyDescent="0.25">
      <c r="B483" s="64" t="s">
        <v>407</v>
      </c>
      <c r="C483" s="65" t="s">
        <v>408</v>
      </c>
      <c r="D483" s="66" t="s">
        <v>65</v>
      </c>
      <c r="E483" s="66" t="s">
        <v>64</v>
      </c>
      <c r="F483" s="67">
        <v>2273453980101</v>
      </c>
      <c r="G483" s="66" t="s">
        <v>64</v>
      </c>
      <c r="H483" s="66" t="s">
        <v>64</v>
      </c>
      <c r="I483" s="66" t="s">
        <v>65</v>
      </c>
      <c r="J483" s="66" t="s">
        <v>66</v>
      </c>
      <c r="K483" s="68">
        <v>0</v>
      </c>
      <c r="L483" s="68">
        <v>0</v>
      </c>
      <c r="M483" s="68">
        <v>0</v>
      </c>
      <c r="N483" s="68" t="s">
        <v>65</v>
      </c>
      <c r="O483" s="68">
        <v>0</v>
      </c>
      <c r="P483" s="68" t="s">
        <v>68</v>
      </c>
      <c r="Q483" s="68" t="s">
        <v>68</v>
      </c>
      <c r="R483" s="64"/>
      <c r="S483" s="65"/>
    </row>
    <row r="484" spans="2:19" x14ac:dyDescent="0.25">
      <c r="B484" s="64" t="s">
        <v>121</v>
      </c>
      <c r="C484" s="65" t="s">
        <v>299</v>
      </c>
      <c r="D484" s="66" t="s">
        <v>64</v>
      </c>
      <c r="E484" s="66" t="s">
        <v>65</v>
      </c>
      <c r="F484" s="67" t="s">
        <v>1402</v>
      </c>
      <c r="G484" s="66" t="s">
        <v>64</v>
      </c>
      <c r="H484" s="66" t="s">
        <v>64</v>
      </c>
      <c r="I484" s="66" t="s">
        <v>66</v>
      </c>
      <c r="J484" s="66" t="s">
        <v>65</v>
      </c>
      <c r="K484" s="68">
        <v>0</v>
      </c>
      <c r="L484" s="68">
        <v>0</v>
      </c>
      <c r="M484" s="68">
        <v>0</v>
      </c>
      <c r="N484" s="68" t="s">
        <v>65</v>
      </c>
      <c r="O484" s="68">
        <v>0</v>
      </c>
      <c r="P484" s="68" t="s">
        <v>68</v>
      </c>
      <c r="Q484" s="68" t="s">
        <v>68</v>
      </c>
      <c r="R484" s="64"/>
      <c r="S484" s="65"/>
    </row>
    <row r="485" spans="2:19" x14ac:dyDescent="0.25">
      <c r="B485" s="64" t="s">
        <v>1424</v>
      </c>
      <c r="C485" s="65" t="s">
        <v>299</v>
      </c>
      <c r="D485" s="66" t="s">
        <v>64</v>
      </c>
      <c r="E485" s="66" t="s">
        <v>65</v>
      </c>
      <c r="F485" s="67" t="s">
        <v>1402</v>
      </c>
      <c r="G485" s="66" t="s">
        <v>65</v>
      </c>
      <c r="H485" s="66" t="s">
        <v>64</v>
      </c>
      <c r="I485" s="66" t="s">
        <v>66</v>
      </c>
      <c r="J485" s="66" t="s">
        <v>66</v>
      </c>
      <c r="K485" s="68">
        <v>0</v>
      </c>
      <c r="L485" s="68">
        <v>0</v>
      </c>
      <c r="M485" s="68">
        <v>0</v>
      </c>
      <c r="N485" s="68" t="s">
        <v>65</v>
      </c>
      <c r="O485" s="68">
        <v>0</v>
      </c>
      <c r="P485" s="68" t="s">
        <v>68</v>
      </c>
      <c r="Q485" s="68" t="s">
        <v>68</v>
      </c>
      <c r="R485" s="64"/>
      <c r="S485" s="65"/>
    </row>
    <row r="486" spans="2:19" x14ac:dyDescent="0.25">
      <c r="B486" s="64" t="s">
        <v>427</v>
      </c>
      <c r="C486" s="65" t="s">
        <v>428</v>
      </c>
      <c r="D486" s="66" t="s">
        <v>64</v>
      </c>
      <c r="E486" s="66" t="s">
        <v>65</v>
      </c>
      <c r="F486" s="67">
        <v>2204932350101</v>
      </c>
      <c r="G486" s="66" t="s">
        <v>64</v>
      </c>
      <c r="H486" s="66" t="s">
        <v>64</v>
      </c>
      <c r="I486" s="66" t="s">
        <v>65</v>
      </c>
      <c r="J486" s="66" t="s">
        <v>66</v>
      </c>
      <c r="K486" s="68">
        <v>0</v>
      </c>
      <c r="L486" s="68">
        <v>0</v>
      </c>
      <c r="M486" s="68">
        <v>0</v>
      </c>
      <c r="N486" s="68" t="s">
        <v>65</v>
      </c>
      <c r="O486" s="68">
        <v>0</v>
      </c>
      <c r="P486" s="68" t="s">
        <v>68</v>
      </c>
      <c r="Q486" s="68" t="s">
        <v>68</v>
      </c>
      <c r="R486" s="64"/>
      <c r="S486" s="65"/>
    </row>
    <row r="487" spans="2:19" x14ac:dyDescent="0.25">
      <c r="B487" s="64" t="s">
        <v>429</v>
      </c>
      <c r="C487" s="65" t="s">
        <v>430</v>
      </c>
      <c r="D487" s="66" t="s">
        <v>65</v>
      </c>
      <c r="E487" s="66" t="s">
        <v>64</v>
      </c>
      <c r="F487" s="67">
        <v>2634358220101</v>
      </c>
      <c r="G487" s="66" t="s">
        <v>64</v>
      </c>
      <c r="H487" s="66" t="s">
        <v>65</v>
      </c>
      <c r="I487" s="66" t="s">
        <v>66</v>
      </c>
      <c r="J487" s="66" t="s">
        <v>66</v>
      </c>
      <c r="K487" s="68">
        <v>0</v>
      </c>
      <c r="L487" s="68">
        <v>0</v>
      </c>
      <c r="M487" s="68">
        <v>0</v>
      </c>
      <c r="N487" s="68" t="s">
        <v>65</v>
      </c>
      <c r="O487" s="68">
        <v>0</v>
      </c>
      <c r="P487" s="68" t="s">
        <v>68</v>
      </c>
      <c r="Q487" s="68" t="s">
        <v>68</v>
      </c>
      <c r="R487" s="64"/>
      <c r="S487" s="65"/>
    </row>
    <row r="488" spans="2:19" x14ac:dyDescent="0.25">
      <c r="B488" s="64" t="s">
        <v>194</v>
      </c>
      <c r="C488" s="65" t="s">
        <v>431</v>
      </c>
      <c r="D488" s="66" t="s">
        <v>64</v>
      </c>
      <c r="E488" s="66" t="s">
        <v>65</v>
      </c>
      <c r="F488" s="67">
        <v>2234018031601</v>
      </c>
      <c r="G488" s="66" t="s">
        <v>64</v>
      </c>
      <c r="H488" s="66" t="s">
        <v>64</v>
      </c>
      <c r="I488" s="66" t="s">
        <v>65</v>
      </c>
      <c r="J488" s="66" t="s">
        <v>66</v>
      </c>
      <c r="K488" s="68">
        <v>0</v>
      </c>
      <c r="L488" s="68">
        <v>0</v>
      </c>
      <c r="M488" s="68">
        <v>0</v>
      </c>
      <c r="N488" s="68" t="s">
        <v>65</v>
      </c>
      <c r="O488" s="68">
        <v>0</v>
      </c>
      <c r="P488" s="68" t="s">
        <v>68</v>
      </c>
      <c r="Q488" s="68" t="s">
        <v>68</v>
      </c>
      <c r="R488" s="64"/>
      <c r="S488" s="65"/>
    </row>
    <row r="489" spans="2:19" x14ac:dyDescent="0.25">
      <c r="B489" s="64" t="s">
        <v>154</v>
      </c>
      <c r="C489" s="65" t="s">
        <v>432</v>
      </c>
      <c r="D489" s="66" t="s">
        <v>64</v>
      </c>
      <c r="E489" s="66" t="s">
        <v>65</v>
      </c>
      <c r="F489" s="67">
        <v>2575172780101</v>
      </c>
      <c r="G489" s="66" t="s">
        <v>64</v>
      </c>
      <c r="H489" s="66" t="s">
        <v>65</v>
      </c>
      <c r="I489" s="66" t="s">
        <v>66</v>
      </c>
      <c r="J489" s="66" t="s">
        <v>66</v>
      </c>
      <c r="K489" s="68">
        <v>0</v>
      </c>
      <c r="L489" s="68">
        <v>0</v>
      </c>
      <c r="M489" s="68">
        <v>0</v>
      </c>
      <c r="N489" s="68" t="s">
        <v>65</v>
      </c>
      <c r="O489" s="68">
        <v>0</v>
      </c>
      <c r="P489" s="68" t="s">
        <v>68</v>
      </c>
      <c r="Q489" s="68" t="s">
        <v>68</v>
      </c>
      <c r="R489" s="64"/>
      <c r="S489" s="65"/>
    </row>
    <row r="490" spans="2:19" x14ac:dyDescent="0.25">
      <c r="B490" s="64" t="s">
        <v>369</v>
      </c>
      <c r="C490" s="65" t="s">
        <v>433</v>
      </c>
      <c r="D490" s="66" t="s">
        <v>64</v>
      </c>
      <c r="E490" s="66" t="s">
        <v>65</v>
      </c>
      <c r="F490" s="67">
        <v>2236818491705</v>
      </c>
      <c r="G490" s="66" t="s">
        <v>64</v>
      </c>
      <c r="H490" s="66" t="s">
        <v>65</v>
      </c>
      <c r="I490" s="66" t="s">
        <v>66</v>
      </c>
      <c r="J490" s="66" t="s">
        <v>66</v>
      </c>
      <c r="K490" s="68">
        <v>0</v>
      </c>
      <c r="L490" s="68">
        <v>0</v>
      </c>
      <c r="M490" s="68">
        <v>0</v>
      </c>
      <c r="N490" s="68" t="s">
        <v>65</v>
      </c>
      <c r="O490" s="68">
        <v>0</v>
      </c>
      <c r="P490" s="68" t="s">
        <v>68</v>
      </c>
      <c r="Q490" s="68" t="s">
        <v>68</v>
      </c>
      <c r="R490" s="64"/>
      <c r="S490" s="65"/>
    </row>
    <row r="491" spans="2:19" x14ac:dyDescent="0.25">
      <c r="B491" s="64" t="s">
        <v>434</v>
      </c>
      <c r="C491" s="65" t="s">
        <v>435</v>
      </c>
      <c r="D491" s="66" t="s">
        <v>64</v>
      </c>
      <c r="E491" s="66" t="s">
        <v>65</v>
      </c>
      <c r="F491" s="67">
        <v>2429530930101</v>
      </c>
      <c r="G491" s="66" t="s">
        <v>64</v>
      </c>
      <c r="H491" s="66" t="s">
        <v>64</v>
      </c>
      <c r="I491" s="66" t="s">
        <v>65</v>
      </c>
      <c r="J491" s="66" t="s">
        <v>66</v>
      </c>
      <c r="K491" s="68">
        <v>0</v>
      </c>
      <c r="L491" s="68">
        <v>0</v>
      </c>
      <c r="M491" s="68">
        <v>0</v>
      </c>
      <c r="N491" s="68" t="s">
        <v>65</v>
      </c>
      <c r="O491" s="68">
        <v>0</v>
      </c>
      <c r="P491" s="68" t="s">
        <v>68</v>
      </c>
      <c r="Q491" s="68" t="s">
        <v>68</v>
      </c>
      <c r="R491" s="64"/>
      <c r="S491" s="65"/>
    </row>
    <row r="492" spans="2:19" x14ac:dyDescent="0.25">
      <c r="B492" s="64" t="s">
        <v>177</v>
      </c>
      <c r="C492" s="65" t="s">
        <v>1425</v>
      </c>
      <c r="D492" s="66" t="s">
        <v>64</v>
      </c>
      <c r="E492" s="66" t="s">
        <v>65</v>
      </c>
      <c r="F492" s="67" t="s">
        <v>1402</v>
      </c>
      <c r="G492" s="66" t="s">
        <v>64</v>
      </c>
      <c r="H492" s="66" t="s">
        <v>65</v>
      </c>
      <c r="I492" s="66" t="s">
        <v>66</v>
      </c>
      <c r="J492" s="66" t="s">
        <v>66</v>
      </c>
      <c r="K492" s="68">
        <v>0</v>
      </c>
      <c r="L492" s="68">
        <v>0</v>
      </c>
      <c r="M492" s="68">
        <v>0</v>
      </c>
      <c r="N492" s="68" t="s">
        <v>65</v>
      </c>
      <c r="O492" s="68">
        <v>0</v>
      </c>
      <c r="P492" s="68" t="s">
        <v>68</v>
      </c>
      <c r="Q492" s="68" t="s">
        <v>68</v>
      </c>
      <c r="R492" s="64"/>
      <c r="S492" s="65"/>
    </row>
    <row r="493" spans="2:19" x14ac:dyDescent="0.25">
      <c r="B493" s="64" t="s">
        <v>436</v>
      </c>
      <c r="C493" s="65" t="s">
        <v>437</v>
      </c>
      <c r="D493" s="66" t="s">
        <v>65</v>
      </c>
      <c r="E493" s="66" t="s">
        <v>64</v>
      </c>
      <c r="F493" s="67">
        <v>1662198860101</v>
      </c>
      <c r="G493" s="66" t="s">
        <v>64</v>
      </c>
      <c r="H493" s="66" t="s">
        <v>64</v>
      </c>
      <c r="I493" s="66" t="s">
        <v>66</v>
      </c>
      <c r="J493" s="66" t="s">
        <v>65</v>
      </c>
      <c r="K493" s="68">
        <v>0</v>
      </c>
      <c r="L493" s="68">
        <v>0</v>
      </c>
      <c r="M493" s="68">
        <v>0</v>
      </c>
      <c r="N493" s="68" t="s">
        <v>65</v>
      </c>
      <c r="O493" s="68">
        <v>0</v>
      </c>
      <c r="P493" s="68" t="s">
        <v>68</v>
      </c>
      <c r="Q493" s="68" t="s">
        <v>68</v>
      </c>
      <c r="R493" s="64"/>
      <c r="S493" s="65"/>
    </row>
    <row r="494" spans="2:19" x14ac:dyDescent="0.25">
      <c r="B494" s="64" t="s">
        <v>1426</v>
      </c>
      <c r="C494" s="65" t="s">
        <v>1427</v>
      </c>
      <c r="D494" s="66" t="s">
        <v>65</v>
      </c>
      <c r="E494" s="66" t="s">
        <v>64</v>
      </c>
      <c r="F494" s="67" t="s">
        <v>1402</v>
      </c>
      <c r="G494" s="66" t="s">
        <v>65</v>
      </c>
      <c r="H494" s="66" t="s">
        <v>64</v>
      </c>
      <c r="I494" s="66" t="s">
        <v>66</v>
      </c>
      <c r="J494" s="66" t="s">
        <v>66</v>
      </c>
      <c r="K494" s="68">
        <v>0</v>
      </c>
      <c r="L494" s="68">
        <v>0</v>
      </c>
      <c r="M494" s="68">
        <v>0</v>
      </c>
      <c r="N494" s="68" t="s">
        <v>65</v>
      </c>
      <c r="O494" s="68">
        <v>0</v>
      </c>
      <c r="P494" s="68" t="s">
        <v>68</v>
      </c>
      <c r="Q494" s="68" t="s">
        <v>68</v>
      </c>
      <c r="R494" s="64"/>
      <c r="S494" s="65"/>
    </row>
    <row r="495" spans="2:19" x14ac:dyDescent="0.25">
      <c r="B495" s="64" t="s">
        <v>438</v>
      </c>
      <c r="C495" s="65" t="s">
        <v>439</v>
      </c>
      <c r="D495" s="66" t="s">
        <v>65</v>
      </c>
      <c r="E495" s="66" t="s">
        <v>64</v>
      </c>
      <c r="F495" s="67">
        <v>1969946830101</v>
      </c>
      <c r="G495" s="66" t="s">
        <v>64</v>
      </c>
      <c r="H495" s="66" t="s">
        <v>64</v>
      </c>
      <c r="I495" s="66" t="s">
        <v>66</v>
      </c>
      <c r="J495" s="66" t="s">
        <v>65</v>
      </c>
      <c r="K495" s="68">
        <v>0</v>
      </c>
      <c r="L495" s="68">
        <v>0</v>
      </c>
      <c r="M495" s="68">
        <v>0</v>
      </c>
      <c r="N495" s="68" t="s">
        <v>65</v>
      </c>
      <c r="O495" s="68">
        <v>0</v>
      </c>
      <c r="P495" s="68" t="s">
        <v>68</v>
      </c>
      <c r="Q495" s="68" t="s">
        <v>68</v>
      </c>
      <c r="R495" s="64"/>
      <c r="S495" s="65"/>
    </row>
    <row r="496" spans="2:19" x14ac:dyDescent="0.25">
      <c r="B496" s="64" t="s">
        <v>440</v>
      </c>
      <c r="C496" s="65" t="s">
        <v>441</v>
      </c>
      <c r="D496" s="66" t="s">
        <v>65</v>
      </c>
      <c r="E496" s="66" t="s">
        <v>64</v>
      </c>
      <c r="F496" s="67">
        <v>2528272600101</v>
      </c>
      <c r="G496" s="66" t="s">
        <v>64</v>
      </c>
      <c r="H496" s="66" t="s">
        <v>64</v>
      </c>
      <c r="I496" s="66" t="s">
        <v>65</v>
      </c>
      <c r="J496" s="66" t="s">
        <v>66</v>
      </c>
      <c r="K496" s="68">
        <v>0</v>
      </c>
      <c r="L496" s="68">
        <v>0</v>
      </c>
      <c r="M496" s="68">
        <v>0</v>
      </c>
      <c r="N496" s="68" t="s">
        <v>65</v>
      </c>
      <c r="O496" s="68">
        <v>0</v>
      </c>
      <c r="P496" s="68" t="s">
        <v>68</v>
      </c>
      <c r="Q496" s="68" t="s">
        <v>68</v>
      </c>
      <c r="R496" s="64"/>
      <c r="S496" s="65"/>
    </row>
    <row r="497" spans="2:19" x14ac:dyDescent="0.25">
      <c r="B497" s="64" t="s">
        <v>407</v>
      </c>
      <c r="C497" s="65" t="s">
        <v>442</v>
      </c>
      <c r="D497" s="66" t="s">
        <v>64</v>
      </c>
      <c r="E497" s="66" t="s">
        <v>65</v>
      </c>
      <c r="F497" s="67">
        <v>2467029902217</v>
      </c>
      <c r="G497" s="66" t="s">
        <v>64</v>
      </c>
      <c r="H497" s="66" t="s">
        <v>64</v>
      </c>
      <c r="I497" s="66" t="s">
        <v>65</v>
      </c>
      <c r="J497" s="66" t="s">
        <v>66</v>
      </c>
      <c r="K497" s="68">
        <v>0</v>
      </c>
      <c r="L497" s="68">
        <v>0</v>
      </c>
      <c r="M497" s="68">
        <v>0</v>
      </c>
      <c r="N497" s="68" t="s">
        <v>65</v>
      </c>
      <c r="O497" s="68">
        <v>0</v>
      </c>
      <c r="P497" s="68" t="s">
        <v>68</v>
      </c>
      <c r="Q497" s="68" t="s">
        <v>68</v>
      </c>
      <c r="R497" s="64"/>
      <c r="S497" s="65"/>
    </row>
    <row r="498" spans="2:19" x14ac:dyDescent="0.25">
      <c r="B498" s="64" t="s">
        <v>443</v>
      </c>
      <c r="C498" s="65" t="s">
        <v>444</v>
      </c>
      <c r="D498" s="66" t="s">
        <v>65</v>
      </c>
      <c r="E498" s="66" t="s">
        <v>64</v>
      </c>
      <c r="F498" s="67">
        <v>1783739310101</v>
      </c>
      <c r="G498" s="66" t="s">
        <v>64</v>
      </c>
      <c r="H498" s="66" t="s">
        <v>64</v>
      </c>
      <c r="I498" s="66" t="s">
        <v>65</v>
      </c>
      <c r="J498" s="66" t="s">
        <v>66</v>
      </c>
      <c r="K498" s="68">
        <v>0</v>
      </c>
      <c r="L498" s="68">
        <v>0</v>
      </c>
      <c r="M498" s="68">
        <v>0</v>
      </c>
      <c r="N498" s="68" t="s">
        <v>65</v>
      </c>
      <c r="O498" s="68">
        <v>0</v>
      </c>
      <c r="P498" s="68" t="s">
        <v>68</v>
      </c>
      <c r="Q498" s="68" t="s">
        <v>68</v>
      </c>
      <c r="R498" s="64"/>
      <c r="S498" s="65"/>
    </row>
    <row r="499" spans="2:19" x14ac:dyDescent="0.25">
      <c r="B499" s="64" t="s">
        <v>1428</v>
      </c>
      <c r="C499" s="65" t="s">
        <v>1429</v>
      </c>
      <c r="D499" s="66" t="s">
        <v>65</v>
      </c>
      <c r="E499" s="66" t="s">
        <v>64</v>
      </c>
      <c r="F499" s="67" t="s">
        <v>1430</v>
      </c>
      <c r="G499" s="66" t="s">
        <v>65</v>
      </c>
      <c r="H499" s="66" t="s">
        <v>64</v>
      </c>
      <c r="I499" s="66" t="s">
        <v>66</v>
      </c>
      <c r="J499" s="66" t="s">
        <v>66</v>
      </c>
      <c r="K499" s="68">
        <v>0</v>
      </c>
      <c r="L499" s="68">
        <v>0</v>
      </c>
      <c r="M499" s="68">
        <v>0</v>
      </c>
      <c r="N499" s="68" t="s">
        <v>65</v>
      </c>
      <c r="O499" s="68">
        <v>0</v>
      </c>
      <c r="P499" s="68" t="s">
        <v>68</v>
      </c>
      <c r="Q499" s="68" t="s">
        <v>68</v>
      </c>
      <c r="R499" s="64"/>
      <c r="S499" s="65"/>
    </row>
    <row r="500" spans="2:19" x14ac:dyDescent="0.25">
      <c r="B500" s="64" t="s">
        <v>517</v>
      </c>
      <c r="C500" s="65" t="s">
        <v>360</v>
      </c>
      <c r="D500" s="66" t="s">
        <v>64</v>
      </c>
      <c r="E500" s="66" t="s">
        <v>65</v>
      </c>
      <c r="F500" s="67" t="s">
        <v>1402</v>
      </c>
      <c r="G500" s="66" t="s">
        <v>64</v>
      </c>
      <c r="H500" s="66" t="s">
        <v>65</v>
      </c>
      <c r="I500" s="66" t="s">
        <v>66</v>
      </c>
      <c r="J500" s="66" t="s">
        <v>66</v>
      </c>
      <c r="K500" s="68">
        <v>0</v>
      </c>
      <c r="L500" s="68">
        <v>0</v>
      </c>
      <c r="M500" s="68">
        <v>0</v>
      </c>
      <c r="N500" s="68" t="s">
        <v>65</v>
      </c>
      <c r="O500" s="68">
        <v>0</v>
      </c>
      <c r="P500" s="68" t="s">
        <v>68</v>
      </c>
      <c r="Q500" s="68" t="s">
        <v>68</v>
      </c>
      <c r="R500" s="64"/>
      <c r="S500" s="65"/>
    </row>
    <row r="501" spans="2:19" x14ac:dyDescent="0.25">
      <c r="B501" s="64" t="s">
        <v>179</v>
      </c>
      <c r="C501" s="65" t="s">
        <v>1431</v>
      </c>
      <c r="D501" s="66" t="s">
        <v>64</v>
      </c>
      <c r="E501" s="66" t="s">
        <v>65</v>
      </c>
      <c r="F501" s="67">
        <v>2421657880101</v>
      </c>
      <c r="G501" s="66" t="s">
        <v>64</v>
      </c>
      <c r="H501" s="66" t="s">
        <v>65</v>
      </c>
      <c r="I501" s="66" t="s">
        <v>66</v>
      </c>
      <c r="J501" s="66" t="s">
        <v>66</v>
      </c>
      <c r="K501" s="68">
        <v>0</v>
      </c>
      <c r="L501" s="68">
        <v>0</v>
      </c>
      <c r="M501" s="68">
        <v>0</v>
      </c>
      <c r="N501" s="68" t="s">
        <v>65</v>
      </c>
      <c r="O501" s="68">
        <v>0</v>
      </c>
      <c r="P501" s="68" t="s">
        <v>68</v>
      </c>
      <c r="Q501" s="68" t="s">
        <v>68</v>
      </c>
      <c r="R501" s="64"/>
      <c r="S501" s="65"/>
    </row>
    <row r="502" spans="2:19" x14ac:dyDescent="0.25">
      <c r="B502" s="64" t="s">
        <v>515</v>
      </c>
      <c r="C502" s="65" t="s">
        <v>1432</v>
      </c>
      <c r="D502" s="66" t="s">
        <v>64</v>
      </c>
      <c r="E502" s="66" t="s">
        <v>65</v>
      </c>
      <c r="F502" s="67">
        <v>2938378030101</v>
      </c>
      <c r="G502" s="66" t="s">
        <v>64</v>
      </c>
      <c r="H502" s="66" t="s">
        <v>65</v>
      </c>
      <c r="I502" s="66" t="s">
        <v>66</v>
      </c>
      <c r="J502" s="66" t="s">
        <v>66</v>
      </c>
      <c r="K502" s="68">
        <v>0</v>
      </c>
      <c r="L502" s="68">
        <v>0</v>
      </c>
      <c r="M502" s="68">
        <v>0</v>
      </c>
      <c r="N502" s="68" t="s">
        <v>65</v>
      </c>
      <c r="O502" s="68">
        <v>0</v>
      </c>
      <c r="P502" s="68" t="s">
        <v>68</v>
      </c>
      <c r="Q502" s="68" t="s">
        <v>68</v>
      </c>
      <c r="R502" s="64"/>
      <c r="S502" s="65"/>
    </row>
    <row r="503" spans="2:19" x14ac:dyDescent="0.25">
      <c r="B503" s="64" t="s">
        <v>436</v>
      </c>
      <c r="C503" s="65" t="s">
        <v>414</v>
      </c>
      <c r="D503" s="66" t="s">
        <v>65</v>
      </c>
      <c r="E503" s="66" t="s">
        <v>64</v>
      </c>
      <c r="F503" s="67">
        <v>1662198860101</v>
      </c>
      <c r="G503" s="66" t="s">
        <v>64</v>
      </c>
      <c r="H503" s="66" t="s">
        <v>64</v>
      </c>
      <c r="I503" s="66" t="s">
        <v>66</v>
      </c>
      <c r="J503" s="66" t="s">
        <v>65</v>
      </c>
      <c r="K503" s="68">
        <v>0</v>
      </c>
      <c r="L503" s="68">
        <v>0</v>
      </c>
      <c r="M503" s="68">
        <v>0</v>
      </c>
      <c r="N503" s="68" t="s">
        <v>65</v>
      </c>
      <c r="O503" s="68">
        <v>0</v>
      </c>
      <c r="P503" s="68" t="s">
        <v>68</v>
      </c>
      <c r="Q503" s="68" t="s">
        <v>68</v>
      </c>
      <c r="R503" s="64"/>
      <c r="S503" s="65"/>
    </row>
    <row r="504" spans="2:19" x14ac:dyDescent="0.25">
      <c r="B504" s="64" t="s">
        <v>1433</v>
      </c>
      <c r="C504" s="65" t="s">
        <v>1434</v>
      </c>
      <c r="D504" s="66" t="s">
        <v>64</v>
      </c>
      <c r="E504" s="66" t="s">
        <v>65</v>
      </c>
      <c r="F504" s="67">
        <v>2646505060610</v>
      </c>
      <c r="G504" s="66" t="s">
        <v>64</v>
      </c>
      <c r="H504" s="66" t="s">
        <v>65</v>
      </c>
      <c r="I504" s="66" t="s">
        <v>66</v>
      </c>
      <c r="J504" s="66" t="s">
        <v>66</v>
      </c>
      <c r="K504" s="68">
        <v>0</v>
      </c>
      <c r="L504" s="68">
        <v>0</v>
      </c>
      <c r="M504" s="68">
        <v>0</v>
      </c>
      <c r="N504" s="68" t="s">
        <v>65</v>
      </c>
      <c r="O504" s="68">
        <v>0</v>
      </c>
      <c r="P504" s="68" t="s">
        <v>68</v>
      </c>
      <c r="Q504" s="68" t="s">
        <v>68</v>
      </c>
      <c r="R504" s="64"/>
      <c r="S504" s="65"/>
    </row>
    <row r="505" spans="2:19" x14ac:dyDescent="0.25">
      <c r="B505" s="64" t="s">
        <v>1420</v>
      </c>
      <c r="C505" s="65" t="s">
        <v>1435</v>
      </c>
      <c r="D505" s="66" t="s">
        <v>64</v>
      </c>
      <c r="E505" s="66" t="s">
        <v>65</v>
      </c>
      <c r="F505" s="67" t="s">
        <v>1402</v>
      </c>
      <c r="G505" s="66" t="s">
        <v>64</v>
      </c>
      <c r="H505" s="66" t="s">
        <v>65</v>
      </c>
      <c r="I505" s="66" t="s">
        <v>66</v>
      </c>
      <c r="J505" s="66" t="s">
        <v>66</v>
      </c>
      <c r="K505" s="68">
        <v>0</v>
      </c>
      <c r="L505" s="68">
        <v>0</v>
      </c>
      <c r="M505" s="68">
        <v>0</v>
      </c>
      <c r="N505" s="68" t="s">
        <v>65</v>
      </c>
      <c r="O505" s="68">
        <v>0</v>
      </c>
      <c r="P505" s="68" t="s">
        <v>68</v>
      </c>
      <c r="Q505" s="68" t="s">
        <v>68</v>
      </c>
      <c r="R505" s="64"/>
      <c r="S505" s="65"/>
    </row>
    <row r="506" spans="2:19" x14ac:dyDescent="0.25">
      <c r="B506" s="64" t="s">
        <v>1436</v>
      </c>
      <c r="C506" s="65" t="s">
        <v>1437</v>
      </c>
      <c r="D506" s="66" t="s">
        <v>65</v>
      </c>
      <c r="E506" s="66" t="s">
        <v>64</v>
      </c>
      <c r="F506" s="67" t="s">
        <v>1402</v>
      </c>
      <c r="G506" s="66" t="s">
        <v>64</v>
      </c>
      <c r="H506" s="66" t="s">
        <v>65</v>
      </c>
      <c r="I506" s="66" t="s">
        <v>66</v>
      </c>
      <c r="J506" s="66" t="s">
        <v>66</v>
      </c>
      <c r="K506" s="68">
        <v>0</v>
      </c>
      <c r="L506" s="68">
        <v>0</v>
      </c>
      <c r="M506" s="68">
        <v>0</v>
      </c>
      <c r="N506" s="68" t="s">
        <v>65</v>
      </c>
      <c r="O506" s="68">
        <v>0</v>
      </c>
      <c r="P506" s="68" t="s">
        <v>68</v>
      </c>
      <c r="Q506" s="68" t="s">
        <v>68</v>
      </c>
      <c r="R506" s="64"/>
      <c r="S506" s="65"/>
    </row>
    <row r="507" spans="2:19" x14ac:dyDescent="0.25">
      <c r="B507" s="64" t="s">
        <v>1438</v>
      </c>
      <c r="C507" s="65" t="s">
        <v>163</v>
      </c>
      <c r="D507" s="66" t="s">
        <v>64</v>
      </c>
      <c r="E507" s="66" t="s">
        <v>65</v>
      </c>
      <c r="F507" s="67" t="s">
        <v>1402</v>
      </c>
      <c r="G507" s="66" t="s">
        <v>64</v>
      </c>
      <c r="H507" s="66" t="s">
        <v>65</v>
      </c>
      <c r="I507" s="66" t="s">
        <v>66</v>
      </c>
      <c r="J507" s="66" t="s">
        <v>66</v>
      </c>
      <c r="K507" s="68">
        <v>0</v>
      </c>
      <c r="L507" s="68">
        <v>0</v>
      </c>
      <c r="M507" s="68">
        <v>0</v>
      </c>
      <c r="N507" s="68" t="s">
        <v>65</v>
      </c>
      <c r="O507" s="68">
        <v>0</v>
      </c>
      <c r="P507" s="68" t="s">
        <v>68</v>
      </c>
      <c r="Q507" s="68" t="s">
        <v>68</v>
      </c>
      <c r="R507" s="64"/>
      <c r="S507" s="65"/>
    </row>
    <row r="508" spans="2:19" x14ac:dyDescent="0.25">
      <c r="B508" s="64" t="s">
        <v>495</v>
      </c>
      <c r="C508" s="65" t="s">
        <v>163</v>
      </c>
      <c r="D508" s="66" t="s">
        <v>64</v>
      </c>
      <c r="E508" s="66" t="s">
        <v>65</v>
      </c>
      <c r="F508" s="67">
        <v>3030873310108</v>
      </c>
      <c r="G508" s="66" t="s">
        <v>64</v>
      </c>
      <c r="H508" s="66" t="s">
        <v>65</v>
      </c>
      <c r="I508" s="66" t="s">
        <v>66</v>
      </c>
      <c r="J508" s="66" t="s">
        <v>66</v>
      </c>
      <c r="K508" s="68">
        <v>0</v>
      </c>
      <c r="L508" s="68">
        <v>0</v>
      </c>
      <c r="M508" s="68">
        <v>0</v>
      </c>
      <c r="N508" s="68" t="s">
        <v>65</v>
      </c>
      <c r="O508" s="68">
        <v>0</v>
      </c>
      <c r="P508" s="68" t="s">
        <v>68</v>
      </c>
      <c r="Q508" s="68" t="s">
        <v>68</v>
      </c>
      <c r="R508" s="64"/>
      <c r="S508" s="65"/>
    </row>
    <row r="509" spans="2:19" x14ac:dyDescent="0.25">
      <c r="B509" s="64" t="s">
        <v>407</v>
      </c>
      <c r="C509" s="65" t="s">
        <v>442</v>
      </c>
      <c r="D509" s="66" t="s">
        <v>65</v>
      </c>
      <c r="E509" s="66" t="s">
        <v>64</v>
      </c>
      <c r="F509" s="67">
        <v>2467029902217</v>
      </c>
      <c r="G509" s="66" t="s">
        <v>64</v>
      </c>
      <c r="H509" s="66" t="s">
        <v>64</v>
      </c>
      <c r="I509" s="66" t="s">
        <v>65</v>
      </c>
      <c r="J509" s="66" t="s">
        <v>66</v>
      </c>
      <c r="K509" s="68">
        <v>0</v>
      </c>
      <c r="L509" s="68">
        <v>0</v>
      </c>
      <c r="M509" s="68">
        <v>0</v>
      </c>
      <c r="N509" s="68" t="s">
        <v>65</v>
      </c>
      <c r="O509" s="68">
        <v>0</v>
      </c>
      <c r="P509" s="68" t="s">
        <v>68</v>
      </c>
      <c r="Q509" s="68" t="s">
        <v>68</v>
      </c>
      <c r="R509" s="64"/>
      <c r="S509" s="65"/>
    </row>
    <row r="510" spans="2:19" x14ac:dyDescent="0.25">
      <c r="B510" s="64" t="s">
        <v>1439</v>
      </c>
      <c r="C510" s="65" t="s">
        <v>1440</v>
      </c>
      <c r="D510" s="66" t="s">
        <v>65</v>
      </c>
      <c r="E510" s="66" t="s">
        <v>64</v>
      </c>
      <c r="F510" s="67" t="s">
        <v>1402</v>
      </c>
      <c r="G510" s="66" t="s">
        <v>64</v>
      </c>
      <c r="H510" s="66" t="s">
        <v>65</v>
      </c>
      <c r="I510" s="66" t="s">
        <v>66</v>
      </c>
      <c r="J510" s="66" t="s">
        <v>66</v>
      </c>
      <c r="K510" s="68">
        <v>0</v>
      </c>
      <c r="L510" s="68">
        <v>0</v>
      </c>
      <c r="M510" s="68">
        <v>0</v>
      </c>
      <c r="N510" s="68" t="s">
        <v>65</v>
      </c>
      <c r="O510" s="68">
        <v>0</v>
      </c>
      <c r="P510" s="68" t="s">
        <v>68</v>
      </c>
      <c r="Q510" s="68" t="s">
        <v>68</v>
      </c>
      <c r="R510" s="64"/>
      <c r="S510" s="65"/>
    </row>
    <row r="511" spans="2:19" x14ac:dyDescent="0.25">
      <c r="B511" s="64" t="s">
        <v>1441</v>
      </c>
      <c r="C511" s="65" t="s">
        <v>1442</v>
      </c>
      <c r="D511" s="66" t="s">
        <v>64</v>
      </c>
      <c r="E511" s="66" t="s">
        <v>65</v>
      </c>
      <c r="F511" s="67">
        <v>2348318042212</v>
      </c>
      <c r="G511" s="66" t="s">
        <v>64</v>
      </c>
      <c r="H511" s="66" t="s">
        <v>65</v>
      </c>
      <c r="I511" s="66" t="s">
        <v>66</v>
      </c>
      <c r="J511" s="66" t="s">
        <v>66</v>
      </c>
      <c r="K511" s="68">
        <v>0</v>
      </c>
      <c r="L511" s="68">
        <v>0</v>
      </c>
      <c r="M511" s="68">
        <v>0</v>
      </c>
      <c r="N511" s="68" t="s">
        <v>65</v>
      </c>
      <c r="O511" s="68">
        <v>0</v>
      </c>
      <c r="P511" s="68" t="s">
        <v>68</v>
      </c>
      <c r="Q511" s="68" t="s">
        <v>68</v>
      </c>
      <c r="R511" s="64"/>
      <c r="S511" s="65"/>
    </row>
    <row r="512" spans="2:19" x14ac:dyDescent="0.25">
      <c r="B512" s="64" t="s">
        <v>1428</v>
      </c>
      <c r="C512" s="65" t="s">
        <v>1443</v>
      </c>
      <c r="D512" s="66" t="s">
        <v>65</v>
      </c>
      <c r="E512" s="66" t="s">
        <v>64</v>
      </c>
      <c r="F512" s="67" t="s">
        <v>1402</v>
      </c>
      <c r="G512" s="66" t="s">
        <v>65</v>
      </c>
      <c r="H512" s="66" t="s">
        <v>64</v>
      </c>
      <c r="I512" s="66" t="s">
        <v>66</v>
      </c>
      <c r="J512" s="66" t="s">
        <v>66</v>
      </c>
      <c r="K512" s="68">
        <v>0</v>
      </c>
      <c r="L512" s="68">
        <v>0</v>
      </c>
      <c r="M512" s="68">
        <v>0</v>
      </c>
      <c r="N512" s="68" t="s">
        <v>65</v>
      </c>
      <c r="O512" s="68">
        <v>0</v>
      </c>
      <c r="P512" s="68" t="s">
        <v>68</v>
      </c>
      <c r="Q512" s="68" t="s">
        <v>68</v>
      </c>
      <c r="R512" s="64"/>
      <c r="S512" s="65"/>
    </row>
    <row r="513" spans="2:19" x14ac:dyDescent="0.25">
      <c r="B513" s="64" t="s">
        <v>394</v>
      </c>
      <c r="C513" s="65" t="s">
        <v>1444</v>
      </c>
      <c r="D513" s="66" t="s">
        <v>65</v>
      </c>
      <c r="E513" s="66" t="s">
        <v>64</v>
      </c>
      <c r="F513" s="67">
        <v>2153941511801</v>
      </c>
      <c r="G513" s="66" t="s">
        <v>64</v>
      </c>
      <c r="H513" s="66" t="s">
        <v>65</v>
      </c>
      <c r="I513" s="66" t="s">
        <v>66</v>
      </c>
      <c r="J513" s="66" t="s">
        <v>66</v>
      </c>
      <c r="K513" s="68">
        <v>0</v>
      </c>
      <c r="L513" s="68">
        <v>0</v>
      </c>
      <c r="M513" s="68">
        <v>0</v>
      </c>
      <c r="N513" s="68" t="s">
        <v>65</v>
      </c>
      <c r="O513" s="68">
        <v>0</v>
      </c>
      <c r="P513" s="68" t="s">
        <v>68</v>
      </c>
      <c r="Q513" s="68" t="s">
        <v>68</v>
      </c>
      <c r="R513" s="64"/>
      <c r="S513" s="65"/>
    </row>
    <row r="514" spans="2:19" x14ac:dyDescent="0.25">
      <c r="B514" s="64" t="s">
        <v>1445</v>
      </c>
      <c r="C514" s="65" t="s">
        <v>1446</v>
      </c>
      <c r="D514" s="66" t="s">
        <v>64</v>
      </c>
      <c r="E514" s="66" t="s">
        <v>65</v>
      </c>
      <c r="F514" s="67">
        <v>3033037000108</v>
      </c>
      <c r="G514" s="66" t="s">
        <v>64</v>
      </c>
      <c r="H514" s="66" t="s">
        <v>65</v>
      </c>
      <c r="I514" s="66" t="s">
        <v>66</v>
      </c>
      <c r="J514" s="66" t="s">
        <v>66</v>
      </c>
      <c r="K514" s="68">
        <v>0</v>
      </c>
      <c r="L514" s="68">
        <v>0</v>
      </c>
      <c r="M514" s="68">
        <v>0</v>
      </c>
      <c r="N514" s="68" t="s">
        <v>65</v>
      </c>
      <c r="O514" s="68">
        <v>0</v>
      </c>
      <c r="P514" s="68" t="s">
        <v>68</v>
      </c>
      <c r="Q514" s="68" t="s">
        <v>68</v>
      </c>
      <c r="R514" s="64"/>
      <c r="S514" s="65"/>
    </row>
    <row r="515" spans="2:19" x14ac:dyDescent="0.25">
      <c r="B515" s="64" t="s">
        <v>1447</v>
      </c>
      <c r="C515" s="65" t="s">
        <v>1448</v>
      </c>
      <c r="D515" s="66" t="s">
        <v>65</v>
      </c>
      <c r="E515" s="66" t="s">
        <v>64</v>
      </c>
      <c r="F515" s="67">
        <v>2484329660101</v>
      </c>
      <c r="G515" s="66" t="s">
        <v>64</v>
      </c>
      <c r="H515" s="66" t="s">
        <v>64</v>
      </c>
      <c r="I515" s="66" t="s">
        <v>65</v>
      </c>
      <c r="J515" s="66" t="s">
        <v>66</v>
      </c>
      <c r="K515" s="68">
        <v>0</v>
      </c>
      <c r="L515" s="68">
        <v>0</v>
      </c>
      <c r="M515" s="68">
        <v>0</v>
      </c>
      <c r="N515" s="68" t="s">
        <v>65</v>
      </c>
      <c r="O515" s="68">
        <v>0</v>
      </c>
      <c r="P515" s="68" t="s">
        <v>68</v>
      </c>
      <c r="Q515" s="68" t="s">
        <v>68</v>
      </c>
      <c r="R515" s="64"/>
      <c r="S515" s="65"/>
    </row>
    <row r="516" spans="2:19" x14ac:dyDescent="0.25">
      <c r="B516" s="64" t="s">
        <v>1449</v>
      </c>
      <c r="C516" s="65" t="s">
        <v>204</v>
      </c>
      <c r="D516" s="66" t="s">
        <v>64</v>
      </c>
      <c r="E516" s="66" t="s">
        <v>65</v>
      </c>
      <c r="F516" s="67">
        <v>1990666550101</v>
      </c>
      <c r="G516" s="66" t="s">
        <v>64</v>
      </c>
      <c r="H516" s="66" t="s">
        <v>64</v>
      </c>
      <c r="I516" s="66" t="s">
        <v>65</v>
      </c>
      <c r="J516" s="66" t="s">
        <v>66</v>
      </c>
      <c r="K516" s="68">
        <v>0</v>
      </c>
      <c r="L516" s="68">
        <v>0</v>
      </c>
      <c r="M516" s="68">
        <v>0</v>
      </c>
      <c r="N516" s="68" t="s">
        <v>65</v>
      </c>
      <c r="O516" s="68">
        <v>0</v>
      </c>
      <c r="P516" s="68" t="s">
        <v>68</v>
      </c>
      <c r="Q516" s="68" t="s">
        <v>68</v>
      </c>
      <c r="R516" s="64"/>
      <c r="S516" s="65"/>
    </row>
    <row r="517" spans="2:19" x14ac:dyDescent="0.25">
      <c r="B517" s="64" t="s">
        <v>1450</v>
      </c>
      <c r="C517" s="65" t="s">
        <v>1451</v>
      </c>
      <c r="D517" s="66" t="s">
        <v>64</v>
      </c>
      <c r="E517" s="66" t="s">
        <v>65</v>
      </c>
      <c r="F517" s="67">
        <v>1614349750101</v>
      </c>
      <c r="G517" s="66" t="s">
        <v>64</v>
      </c>
      <c r="H517" s="66" t="s">
        <v>64</v>
      </c>
      <c r="I517" s="66" t="s">
        <v>65</v>
      </c>
      <c r="J517" s="66" t="s">
        <v>66</v>
      </c>
      <c r="K517" s="68">
        <v>0</v>
      </c>
      <c r="L517" s="68">
        <v>0</v>
      </c>
      <c r="M517" s="68">
        <v>0</v>
      </c>
      <c r="N517" s="68" t="s">
        <v>65</v>
      </c>
      <c r="O517" s="68">
        <v>0</v>
      </c>
      <c r="P517" s="68" t="s">
        <v>68</v>
      </c>
      <c r="Q517" s="68" t="s">
        <v>68</v>
      </c>
      <c r="R517" s="64"/>
      <c r="S517" s="65"/>
    </row>
    <row r="518" spans="2:19" x14ac:dyDescent="0.25">
      <c r="B518" s="64" t="s">
        <v>1452</v>
      </c>
      <c r="C518" s="65" t="s">
        <v>165</v>
      </c>
      <c r="D518" s="66" t="s">
        <v>65</v>
      </c>
      <c r="E518" s="66" t="s">
        <v>64</v>
      </c>
      <c r="F518" s="67">
        <v>1643801671210</v>
      </c>
      <c r="G518" s="66" t="s">
        <v>64</v>
      </c>
      <c r="H518" s="66" t="s">
        <v>65</v>
      </c>
      <c r="I518" s="66" t="s">
        <v>66</v>
      </c>
      <c r="J518" s="66" t="s">
        <v>66</v>
      </c>
      <c r="K518" s="68">
        <v>0</v>
      </c>
      <c r="L518" s="68">
        <v>0</v>
      </c>
      <c r="M518" s="68">
        <v>0</v>
      </c>
      <c r="N518" s="68" t="s">
        <v>65</v>
      </c>
      <c r="O518" s="68">
        <v>0</v>
      </c>
      <c r="P518" s="68" t="s">
        <v>68</v>
      </c>
      <c r="Q518" s="68" t="s">
        <v>68</v>
      </c>
      <c r="R518" s="64"/>
      <c r="S518" s="65"/>
    </row>
    <row r="519" spans="2:19" x14ac:dyDescent="0.25">
      <c r="B519" s="64" t="s">
        <v>1453</v>
      </c>
      <c r="C519" s="65" t="s">
        <v>605</v>
      </c>
      <c r="D519" s="66" t="s">
        <v>65</v>
      </c>
      <c r="E519" s="66" t="s">
        <v>64</v>
      </c>
      <c r="F519" s="67">
        <v>1783278750101</v>
      </c>
      <c r="G519" s="66" t="s">
        <v>64</v>
      </c>
      <c r="H519" s="66" t="s">
        <v>64</v>
      </c>
      <c r="I519" s="66" t="s">
        <v>65</v>
      </c>
      <c r="J519" s="66" t="s">
        <v>66</v>
      </c>
      <c r="K519" s="68">
        <v>0</v>
      </c>
      <c r="L519" s="68">
        <v>0</v>
      </c>
      <c r="M519" s="68">
        <v>0</v>
      </c>
      <c r="N519" s="68" t="s">
        <v>65</v>
      </c>
      <c r="O519" s="68">
        <v>0</v>
      </c>
      <c r="P519" s="68" t="s">
        <v>68</v>
      </c>
      <c r="Q519" s="68" t="s">
        <v>68</v>
      </c>
      <c r="R519" s="64"/>
      <c r="S519" s="65"/>
    </row>
    <row r="520" spans="2:19" x14ac:dyDescent="0.25">
      <c r="B520" s="64" t="s">
        <v>413</v>
      </c>
      <c r="C520" s="65" t="s">
        <v>414</v>
      </c>
      <c r="D520" s="66" t="s">
        <v>65</v>
      </c>
      <c r="E520" s="66" t="s">
        <v>64</v>
      </c>
      <c r="F520" s="67">
        <v>1662198860101</v>
      </c>
      <c r="G520" s="66" t="s">
        <v>64</v>
      </c>
      <c r="H520" s="66" t="s">
        <v>64</v>
      </c>
      <c r="I520" s="66" t="s">
        <v>66</v>
      </c>
      <c r="J520" s="66" t="s">
        <v>65</v>
      </c>
      <c r="K520" s="68">
        <v>0</v>
      </c>
      <c r="L520" s="68">
        <v>0</v>
      </c>
      <c r="M520" s="68">
        <v>0</v>
      </c>
      <c r="N520" s="68" t="s">
        <v>65</v>
      </c>
      <c r="O520" s="68">
        <v>0</v>
      </c>
      <c r="P520" s="68" t="s">
        <v>68</v>
      </c>
      <c r="Q520" s="68" t="s">
        <v>68</v>
      </c>
      <c r="R520" s="64"/>
      <c r="S520" s="65"/>
    </row>
    <row r="521" spans="2:19" x14ac:dyDescent="0.25">
      <c r="B521" s="64" t="s">
        <v>185</v>
      </c>
      <c r="C521" s="65" t="s">
        <v>1454</v>
      </c>
      <c r="D521" s="66" t="s">
        <v>64</v>
      </c>
      <c r="E521" s="66" t="s">
        <v>65</v>
      </c>
      <c r="F521" s="67">
        <v>3019472190101</v>
      </c>
      <c r="G521" s="66" t="s">
        <v>64</v>
      </c>
      <c r="H521" s="66" t="s">
        <v>65</v>
      </c>
      <c r="I521" s="66" t="s">
        <v>66</v>
      </c>
      <c r="J521" s="66" t="s">
        <v>66</v>
      </c>
      <c r="K521" s="68">
        <v>0</v>
      </c>
      <c r="L521" s="68">
        <v>0</v>
      </c>
      <c r="M521" s="68">
        <v>0</v>
      </c>
      <c r="N521" s="68" t="s">
        <v>65</v>
      </c>
      <c r="O521" s="68">
        <v>0</v>
      </c>
      <c r="P521" s="68" t="s">
        <v>68</v>
      </c>
      <c r="Q521" s="68" t="s">
        <v>68</v>
      </c>
      <c r="R521" s="64"/>
      <c r="S521" s="65"/>
    </row>
    <row r="522" spans="2:19" x14ac:dyDescent="0.25">
      <c r="B522" s="64" t="s">
        <v>425</v>
      </c>
      <c r="C522" s="65" t="s">
        <v>1455</v>
      </c>
      <c r="D522" s="66" t="s">
        <v>65</v>
      </c>
      <c r="E522" s="66" t="s">
        <v>64</v>
      </c>
      <c r="F522" s="67">
        <v>2496345031204</v>
      </c>
      <c r="G522" s="66" t="s">
        <v>64</v>
      </c>
      <c r="H522" s="66" t="s">
        <v>64</v>
      </c>
      <c r="I522" s="66" t="s">
        <v>65</v>
      </c>
      <c r="J522" s="66" t="s">
        <v>66</v>
      </c>
      <c r="K522" s="68" t="s">
        <v>65</v>
      </c>
      <c r="L522" s="68">
        <v>0</v>
      </c>
      <c r="M522" s="68">
        <v>0</v>
      </c>
      <c r="N522" s="68">
        <v>0</v>
      </c>
      <c r="O522" s="68">
        <v>0</v>
      </c>
      <c r="P522" s="68" t="s">
        <v>68</v>
      </c>
      <c r="Q522" s="68" t="s">
        <v>68</v>
      </c>
      <c r="R522" s="64"/>
      <c r="S522" s="65"/>
    </row>
    <row r="523" spans="2:19" x14ac:dyDescent="0.25">
      <c r="B523" s="64" t="s">
        <v>1456</v>
      </c>
      <c r="C523" s="65" t="s">
        <v>1457</v>
      </c>
      <c r="D523" s="66" t="s">
        <v>65</v>
      </c>
      <c r="E523" s="66" t="s">
        <v>64</v>
      </c>
      <c r="F523" s="67">
        <v>2338066950101</v>
      </c>
      <c r="G523" s="66" t="s">
        <v>64</v>
      </c>
      <c r="H523" s="66" t="s">
        <v>64</v>
      </c>
      <c r="I523" s="66" t="s">
        <v>65</v>
      </c>
      <c r="J523" s="66" t="s">
        <v>66</v>
      </c>
      <c r="K523" s="68">
        <v>0</v>
      </c>
      <c r="L523" s="68">
        <v>0</v>
      </c>
      <c r="M523" s="68">
        <v>0</v>
      </c>
      <c r="N523" s="68" t="s">
        <v>65</v>
      </c>
      <c r="O523" s="68">
        <v>0</v>
      </c>
      <c r="P523" s="68" t="s">
        <v>68</v>
      </c>
      <c r="Q523" s="68" t="s">
        <v>68</v>
      </c>
      <c r="R523" s="64"/>
      <c r="S523" s="65"/>
    </row>
    <row r="524" spans="2:19" x14ac:dyDescent="0.25">
      <c r="B524" s="64" t="s">
        <v>445</v>
      </c>
      <c r="C524" s="65" t="s">
        <v>1458</v>
      </c>
      <c r="D524" s="66" t="s">
        <v>65</v>
      </c>
      <c r="E524" s="66" t="s">
        <v>64</v>
      </c>
      <c r="F524" s="67">
        <v>2572049540101</v>
      </c>
      <c r="G524" s="66" t="s">
        <v>64</v>
      </c>
      <c r="H524" s="66" t="s">
        <v>65</v>
      </c>
      <c r="I524" s="66" t="s">
        <v>66</v>
      </c>
      <c r="J524" s="66" t="s">
        <v>66</v>
      </c>
      <c r="K524" s="68">
        <v>0</v>
      </c>
      <c r="L524" s="68">
        <v>0</v>
      </c>
      <c r="M524" s="68">
        <v>0</v>
      </c>
      <c r="N524" s="68" t="s">
        <v>65</v>
      </c>
      <c r="O524" s="68">
        <v>0</v>
      </c>
      <c r="P524" s="68" t="s">
        <v>68</v>
      </c>
      <c r="Q524" s="68" t="s">
        <v>68</v>
      </c>
      <c r="R524" s="64"/>
      <c r="S524" s="65"/>
    </row>
    <row r="525" spans="2:19" x14ac:dyDescent="0.25">
      <c r="B525" s="64" t="s">
        <v>1459</v>
      </c>
      <c r="C525" s="65" t="s">
        <v>1407</v>
      </c>
      <c r="D525" s="66" t="s">
        <v>65</v>
      </c>
      <c r="E525" s="66" t="s">
        <v>64</v>
      </c>
      <c r="F525" s="67" t="s">
        <v>1460</v>
      </c>
      <c r="G525" s="66" t="s">
        <v>65</v>
      </c>
      <c r="H525" s="66" t="s">
        <v>64</v>
      </c>
      <c r="I525" s="66" t="s">
        <v>66</v>
      </c>
      <c r="J525" s="66" t="s">
        <v>66</v>
      </c>
      <c r="K525" s="68">
        <v>0</v>
      </c>
      <c r="L525" s="68">
        <v>0</v>
      </c>
      <c r="M525" s="68">
        <v>0</v>
      </c>
      <c r="N525" s="68" t="s">
        <v>65</v>
      </c>
      <c r="O525" s="68">
        <v>0</v>
      </c>
      <c r="P525" s="68" t="s">
        <v>68</v>
      </c>
      <c r="Q525" s="68" t="s">
        <v>68</v>
      </c>
      <c r="R525" s="64"/>
      <c r="S525" s="65"/>
    </row>
    <row r="526" spans="2:19" x14ac:dyDescent="0.25">
      <c r="B526" s="64" t="s">
        <v>1461</v>
      </c>
      <c r="C526" s="65" t="s">
        <v>1462</v>
      </c>
      <c r="D526" s="66" t="s">
        <v>64</v>
      </c>
      <c r="E526" s="66" t="s">
        <v>65</v>
      </c>
      <c r="F526" s="67" t="s">
        <v>1460</v>
      </c>
      <c r="G526" s="66" t="s">
        <v>65</v>
      </c>
      <c r="H526" s="66" t="s">
        <v>64</v>
      </c>
      <c r="I526" s="66" t="s">
        <v>66</v>
      </c>
      <c r="J526" s="66" t="s">
        <v>66</v>
      </c>
      <c r="K526" s="68">
        <v>0</v>
      </c>
      <c r="L526" s="68">
        <v>0</v>
      </c>
      <c r="M526" s="68">
        <v>0</v>
      </c>
      <c r="N526" s="68" t="s">
        <v>65</v>
      </c>
      <c r="O526" s="68">
        <v>0</v>
      </c>
      <c r="P526" s="68" t="s">
        <v>68</v>
      </c>
      <c r="Q526" s="68" t="s">
        <v>68</v>
      </c>
      <c r="R526" s="64"/>
      <c r="S526" s="65"/>
    </row>
    <row r="527" spans="2:19" x14ac:dyDescent="0.25">
      <c r="B527" s="64" t="s">
        <v>394</v>
      </c>
      <c r="C527" s="65" t="s">
        <v>1463</v>
      </c>
      <c r="D527" s="66" t="s">
        <v>65</v>
      </c>
      <c r="E527" s="66" t="s">
        <v>64</v>
      </c>
      <c r="F527" s="67" t="s">
        <v>1460</v>
      </c>
      <c r="G527" s="66" t="s">
        <v>65</v>
      </c>
      <c r="H527" s="66" t="s">
        <v>64</v>
      </c>
      <c r="I527" s="66" t="s">
        <v>66</v>
      </c>
      <c r="J527" s="66" t="s">
        <v>66</v>
      </c>
      <c r="K527" s="68">
        <v>0</v>
      </c>
      <c r="L527" s="68">
        <v>0</v>
      </c>
      <c r="M527" s="68">
        <v>0</v>
      </c>
      <c r="N527" s="68" t="s">
        <v>65</v>
      </c>
      <c r="O527" s="68">
        <v>0</v>
      </c>
      <c r="P527" s="68" t="s">
        <v>68</v>
      </c>
      <c r="Q527" s="68" t="s">
        <v>68</v>
      </c>
      <c r="R527" s="64"/>
      <c r="S527" s="65"/>
    </row>
    <row r="528" spans="2:19" x14ac:dyDescent="0.25">
      <c r="B528" s="64" t="s">
        <v>1464</v>
      </c>
      <c r="C528" s="65" t="s">
        <v>1463</v>
      </c>
      <c r="D528" s="66" t="s">
        <v>65</v>
      </c>
      <c r="E528" s="66" t="s">
        <v>64</v>
      </c>
      <c r="F528" s="67" t="s">
        <v>1460</v>
      </c>
      <c r="G528" s="66" t="s">
        <v>65</v>
      </c>
      <c r="H528" s="66" t="s">
        <v>64</v>
      </c>
      <c r="I528" s="66" t="s">
        <v>66</v>
      </c>
      <c r="J528" s="66" t="s">
        <v>66</v>
      </c>
      <c r="K528" s="68">
        <v>0</v>
      </c>
      <c r="L528" s="68">
        <v>0</v>
      </c>
      <c r="M528" s="68">
        <v>0</v>
      </c>
      <c r="N528" s="68" t="s">
        <v>65</v>
      </c>
      <c r="O528" s="68">
        <v>0</v>
      </c>
      <c r="P528" s="68" t="s">
        <v>68</v>
      </c>
      <c r="Q528" s="68" t="s">
        <v>68</v>
      </c>
      <c r="R528" s="64"/>
      <c r="S528" s="65"/>
    </row>
    <row r="529" spans="2:19" x14ac:dyDescent="0.25">
      <c r="B529" s="64" t="s">
        <v>1465</v>
      </c>
      <c r="C529" s="65" t="s">
        <v>1463</v>
      </c>
      <c r="D529" s="66" t="s">
        <v>65</v>
      </c>
      <c r="E529" s="66" t="s">
        <v>64</v>
      </c>
      <c r="F529" s="67" t="s">
        <v>1460</v>
      </c>
      <c r="G529" s="66" t="s">
        <v>65</v>
      </c>
      <c r="H529" s="66" t="s">
        <v>64</v>
      </c>
      <c r="I529" s="66" t="s">
        <v>66</v>
      </c>
      <c r="J529" s="66" t="s">
        <v>66</v>
      </c>
      <c r="K529" s="68">
        <v>0</v>
      </c>
      <c r="L529" s="68">
        <v>0</v>
      </c>
      <c r="M529" s="68">
        <v>0</v>
      </c>
      <c r="N529" s="68">
        <v>0</v>
      </c>
      <c r="O529" s="68">
        <v>0</v>
      </c>
      <c r="P529" s="68">
        <v>0</v>
      </c>
      <c r="Q529" s="68">
        <v>0</v>
      </c>
      <c r="R529" s="64"/>
      <c r="S529" s="65"/>
    </row>
    <row r="530" spans="2:19" x14ac:dyDescent="0.25">
      <c r="B530" s="64">
        <v>0</v>
      </c>
      <c r="C530" s="65">
        <v>0</v>
      </c>
      <c r="D530" s="66" t="s">
        <v>64</v>
      </c>
      <c r="E530" s="66" t="s">
        <v>64</v>
      </c>
      <c r="F530" s="67" t="s">
        <v>214</v>
      </c>
      <c r="G530" s="66" t="s">
        <v>64</v>
      </c>
      <c r="H530" s="66" t="s">
        <v>64</v>
      </c>
      <c r="I530" s="66" t="s">
        <v>66</v>
      </c>
      <c r="J530" s="66" t="s">
        <v>66</v>
      </c>
      <c r="K530" s="68">
        <v>0</v>
      </c>
      <c r="L530" s="68">
        <v>0</v>
      </c>
      <c r="M530" s="68">
        <v>0</v>
      </c>
      <c r="N530" s="68">
        <v>0</v>
      </c>
      <c r="O530" s="68">
        <v>0</v>
      </c>
      <c r="P530" s="68">
        <v>0</v>
      </c>
      <c r="Q530" s="68">
        <v>0</v>
      </c>
      <c r="R530" s="64"/>
      <c r="S530" s="65"/>
    </row>
    <row r="531" spans="2:19" x14ac:dyDescent="0.25">
      <c r="B531" s="64" t="s">
        <v>1466</v>
      </c>
      <c r="C531" s="65" t="s">
        <v>1467</v>
      </c>
      <c r="D531" s="66" t="s">
        <v>64</v>
      </c>
      <c r="E531" s="66" t="s">
        <v>65</v>
      </c>
      <c r="F531" s="67">
        <v>1991371711502</v>
      </c>
      <c r="G531" s="66" t="s">
        <v>64</v>
      </c>
      <c r="H531" s="66" t="s">
        <v>64</v>
      </c>
      <c r="I531" s="66" t="s">
        <v>65</v>
      </c>
      <c r="J531" s="66" t="s">
        <v>66</v>
      </c>
      <c r="K531" s="68">
        <v>0</v>
      </c>
      <c r="L531" s="68">
        <v>0</v>
      </c>
      <c r="M531" s="68">
        <v>0</v>
      </c>
      <c r="N531" s="68">
        <v>0</v>
      </c>
      <c r="O531" s="68">
        <v>0</v>
      </c>
      <c r="P531" s="68">
        <v>0</v>
      </c>
      <c r="Q531" s="68">
        <v>0</v>
      </c>
      <c r="R531" s="64"/>
      <c r="S531" s="65"/>
    </row>
    <row r="532" spans="2:19" x14ac:dyDescent="0.25">
      <c r="B532" s="64" t="s">
        <v>1450</v>
      </c>
      <c r="C532" s="65" t="s">
        <v>1451</v>
      </c>
      <c r="D532" s="66" t="s">
        <v>64</v>
      </c>
      <c r="E532" s="66" t="s">
        <v>65</v>
      </c>
      <c r="F532" s="67">
        <v>0</v>
      </c>
      <c r="G532" s="66" t="s">
        <v>64</v>
      </c>
      <c r="H532" s="66" t="s">
        <v>64</v>
      </c>
      <c r="I532" s="66" t="s">
        <v>65</v>
      </c>
      <c r="J532" s="66" t="s">
        <v>66</v>
      </c>
      <c r="K532" s="68">
        <v>0</v>
      </c>
      <c r="L532" s="68">
        <v>0</v>
      </c>
      <c r="M532" s="68">
        <v>0</v>
      </c>
      <c r="N532" s="68" t="s">
        <v>65</v>
      </c>
      <c r="O532" s="68">
        <v>0</v>
      </c>
      <c r="P532" s="68" t="s">
        <v>68</v>
      </c>
      <c r="Q532" s="68" t="s">
        <v>68</v>
      </c>
      <c r="R532" s="64"/>
      <c r="S532" s="65"/>
    </row>
    <row r="533" spans="2:19" x14ac:dyDescent="0.25">
      <c r="B533" s="64" t="s">
        <v>562</v>
      </c>
      <c r="C533" s="65" t="s">
        <v>1468</v>
      </c>
      <c r="D533" s="66" t="s">
        <v>65</v>
      </c>
      <c r="E533" s="66" t="s">
        <v>64</v>
      </c>
      <c r="F533" s="67" t="s">
        <v>1469</v>
      </c>
      <c r="G533" s="66" t="s">
        <v>64</v>
      </c>
      <c r="H533" s="66" t="s">
        <v>65</v>
      </c>
      <c r="I533" s="66" t="s">
        <v>66</v>
      </c>
      <c r="J533" s="66" t="s">
        <v>66</v>
      </c>
      <c r="K533" s="68">
        <v>0</v>
      </c>
      <c r="L533" s="68">
        <v>0</v>
      </c>
      <c r="M533" s="68">
        <v>0</v>
      </c>
      <c r="N533" s="68" t="s">
        <v>65</v>
      </c>
      <c r="O533" s="68">
        <v>0</v>
      </c>
      <c r="P533" s="68" t="s">
        <v>68</v>
      </c>
      <c r="Q533" s="68" t="s">
        <v>68</v>
      </c>
      <c r="R533" s="64"/>
      <c r="S533" s="65"/>
    </row>
    <row r="534" spans="2:19" x14ac:dyDescent="0.25">
      <c r="B534" s="64" t="s">
        <v>523</v>
      </c>
      <c r="C534" s="65" t="s">
        <v>1470</v>
      </c>
      <c r="D534" s="66" t="s">
        <v>64</v>
      </c>
      <c r="E534" s="66" t="s">
        <v>65</v>
      </c>
      <c r="F534" s="67">
        <v>2509800450917</v>
      </c>
      <c r="G534" s="66" t="s">
        <v>64</v>
      </c>
      <c r="H534" s="66" t="s">
        <v>64</v>
      </c>
      <c r="I534" s="66" t="s">
        <v>66</v>
      </c>
      <c r="J534" s="66" t="s">
        <v>65</v>
      </c>
      <c r="K534" s="68">
        <v>0</v>
      </c>
      <c r="L534" s="68">
        <v>0</v>
      </c>
      <c r="M534" s="68">
        <v>0</v>
      </c>
      <c r="N534" s="68" t="s">
        <v>65</v>
      </c>
      <c r="O534" s="68">
        <v>0</v>
      </c>
      <c r="P534" s="68" t="s">
        <v>68</v>
      </c>
      <c r="Q534" s="68" t="s">
        <v>68</v>
      </c>
      <c r="R534" s="64"/>
      <c r="S534" s="65"/>
    </row>
    <row r="535" spans="2:19" x14ac:dyDescent="0.25">
      <c r="B535" s="64" t="s">
        <v>1471</v>
      </c>
      <c r="C535" s="65" t="s">
        <v>1369</v>
      </c>
      <c r="D535" s="66" t="s">
        <v>64</v>
      </c>
      <c r="E535" s="66" t="s">
        <v>65</v>
      </c>
      <c r="F535" s="67">
        <v>2996330040101</v>
      </c>
      <c r="G535" s="66" t="s">
        <v>64</v>
      </c>
      <c r="H535" s="66" t="s">
        <v>65</v>
      </c>
      <c r="I535" s="66" t="s">
        <v>66</v>
      </c>
      <c r="J535" s="66" t="s">
        <v>66</v>
      </c>
      <c r="K535" s="68">
        <v>0</v>
      </c>
      <c r="L535" s="68">
        <v>0</v>
      </c>
      <c r="M535" s="68">
        <v>0</v>
      </c>
      <c r="N535" s="68" t="s">
        <v>65</v>
      </c>
      <c r="O535" s="68">
        <v>0</v>
      </c>
      <c r="P535" s="68" t="s">
        <v>68</v>
      </c>
      <c r="Q535" s="68" t="s">
        <v>68</v>
      </c>
      <c r="R535" s="64"/>
      <c r="S535" s="65"/>
    </row>
    <row r="536" spans="2:19" x14ac:dyDescent="0.25">
      <c r="B536" s="64" t="s">
        <v>481</v>
      </c>
      <c r="C536" s="65" t="s">
        <v>1472</v>
      </c>
      <c r="D536" s="66" t="s">
        <v>65</v>
      </c>
      <c r="E536" s="66" t="s">
        <v>64</v>
      </c>
      <c r="F536" s="67">
        <v>2314251710101</v>
      </c>
      <c r="G536" s="66" t="s">
        <v>64</v>
      </c>
      <c r="H536" s="66" t="s">
        <v>64</v>
      </c>
      <c r="I536" s="66" t="s">
        <v>65</v>
      </c>
      <c r="J536" s="66" t="s">
        <v>66</v>
      </c>
      <c r="K536" s="68">
        <v>0</v>
      </c>
      <c r="L536" s="68">
        <v>0</v>
      </c>
      <c r="M536" s="68">
        <v>0</v>
      </c>
      <c r="N536" s="68" t="s">
        <v>65</v>
      </c>
      <c r="O536" s="68">
        <v>0</v>
      </c>
      <c r="P536" s="68" t="s">
        <v>68</v>
      </c>
      <c r="Q536" s="68" t="s">
        <v>68</v>
      </c>
      <c r="R536" s="64"/>
      <c r="S536" s="65"/>
    </row>
    <row r="537" spans="2:19" x14ac:dyDescent="0.25">
      <c r="B537" s="64" t="s">
        <v>1436</v>
      </c>
      <c r="C537" s="65" t="s">
        <v>1473</v>
      </c>
      <c r="D537" s="66" t="s">
        <v>65</v>
      </c>
      <c r="E537" s="66" t="s">
        <v>64</v>
      </c>
      <c r="F537" s="67" t="s">
        <v>1469</v>
      </c>
      <c r="G537" s="66" t="s">
        <v>64</v>
      </c>
      <c r="H537" s="66" t="s">
        <v>65</v>
      </c>
      <c r="I537" s="66" t="s">
        <v>66</v>
      </c>
      <c r="J537" s="66" t="s">
        <v>66</v>
      </c>
      <c r="K537" s="68">
        <v>0</v>
      </c>
      <c r="L537" s="68">
        <v>0</v>
      </c>
      <c r="M537" s="68">
        <v>0</v>
      </c>
      <c r="N537" s="68" t="s">
        <v>65</v>
      </c>
      <c r="O537" s="68">
        <v>0</v>
      </c>
      <c r="P537" s="68" t="s">
        <v>68</v>
      </c>
      <c r="Q537" s="68" t="s">
        <v>68</v>
      </c>
      <c r="R537" s="64"/>
      <c r="S537" s="65"/>
    </row>
    <row r="538" spans="2:19" x14ac:dyDescent="0.25">
      <c r="B538" s="64" t="s">
        <v>131</v>
      </c>
      <c r="C538" s="65" t="s">
        <v>516</v>
      </c>
      <c r="D538" s="66" t="s">
        <v>64</v>
      </c>
      <c r="E538" s="66" t="s">
        <v>65</v>
      </c>
      <c r="F538" s="67" t="s">
        <v>1469</v>
      </c>
      <c r="G538" s="66" t="s">
        <v>65</v>
      </c>
      <c r="H538" s="66" t="s">
        <v>64</v>
      </c>
      <c r="I538" s="66" t="s">
        <v>66</v>
      </c>
      <c r="J538" s="66" t="s">
        <v>66</v>
      </c>
      <c r="K538" s="68">
        <v>0</v>
      </c>
      <c r="L538" s="68">
        <v>0</v>
      </c>
      <c r="M538" s="68">
        <v>0</v>
      </c>
      <c r="N538" s="68" t="s">
        <v>65</v>
      </c>
      <c r="O538" s="68">
        <v>0</v>
      </c>
      <c r="P538" s="68" t="s">
        <v>68</v>
      </c>
      <c r="Q538" s="68" t="s">
        <v>68</v>
      </c>
      <c r="R538" s="64"/>
      <c r="S538" s="65"/>
    </row>
    <row r="539" spans="2:19" x14ac:dyDescent="0.25">
      <c r="B539" s="64" t="s">
        <v>413</v>
      </c>
      <c r="C539" s="65" t="s">
        <v>1376</v>
      </c>
      <c r="D539" s="66" t="s">
        <v>65</v>
      </c>
      <c r="E539" s="66" t="s">
        <v>64</v>
      </c>
      <c r="F539" s="67" t="s">
        <v>1474</v>
      </c>
      <c r="G539" s="66" t="s">
        <v>64</v>
      </c>
      <c r="H539" s="66" t="s">
        <v>64</v>
      </c>
      <c r="I539" s="66" t="s">
        <v>66</v>
      </c>
      <c r="J539" s="66" t="s">
        <v>65</v>
      </c>
      <c r="K539" s="68">
        <v>0</v>
      </c>
      <c r="L539" s="68">
        <v>0</v>
      </c>
      <c r="M539" s="68">
        <v>0</v>
      </c>
      <c r="N539" s="68" t="s">
        <v>65</v>
      </c>
      <c r="O539" s="68">
        <v>0</v>
      </c>
      <c r="P539" s="68" t="s">
        <v>68</v>
      </c>
      <c r="Q539" s="68" t="s">
        <v>68</v>
      </c>
      <c r="R539" s="64"/>
      <c r="S539" s="65"/>
    </row>
    <row r="540" spans="2:19" x14ac:dyDescent="0.25">
      <c r="B540" s="64" t="s">
        <v>1475</v>
      </c>
      <c r="C540" s="65" t="s">
        <v>369</v>
      </c>
      <c r="D540" s="66" t="s">
        <v>64</v>
      </c>
      <c r="E540" s="66" t="s">
        <v>65</v>
      </c>
      <c r="F540" s="67" t="s">
        <v>1469</v>
      </c>
      <c r="G540" s="66" t="s">
        <v>65</v>
      </c>
      <c r="H540" s="66" t="s">
        <v>64</v>
      </c>
      <c r="I540" s="66" t="s">
        <v>66</v>
      </c>
      <c r="J540" s="66" t="s">
        <v>66</v>
      </c>
      <c r="K540" s="68">
        <v>0</v>
      </c>
      <c r="L540" s="68">
        <v>0</v>
      </c>
      <c r="M540" s="68">
        <v>0</v>
      </c>
      <c r="N540" s="68" t="s">
        <v>65</v>
      </c>
      <c r="O540" s="68">
        <v>0</v>
      </c>
      <c r="P540" s="68" t="s">
        <v>68</v>
      </c>
      <c r="Q540" s="68" t="s">
        <v>68</v>
      </c>
      <c r="R540" s="64"/>
      <c r="S540" s="65"/>
    </row>
    <row r="541" spans="2:19" x14ac:dyDescent="0.25">
      <c r="B541" s="64" t="s">
        <v>1476</v>
      </c>
      <c r="C541" s="65" t="s">
        <v>1477</v>
      </c>
      <c r="D541" s="66" t="s">
        <v>65</v>
      </c>
      <c r="E541" s="66" t="s">
        <v>64</v>
      </c>
      <c r="F541" s="67" t="s">
        <v>1469</v>
      </c>
      <c r="G541" s="66" t="s">
        <v>65</v>
      </c>
      <c r="H541" s="66" t="s">
        <v>64</v>
      </c>
      <c r="I541" s="66" t="s">
        <v>66</v>
      </c>
      <c r="J541" s="66" t="s">
        <v>66</v>
      </c>
      <c r="K541" s="68">
        <v>0</v>
      </c>
      <c r="L541" s="68">
        <v>0</v>
      </c>
      <c r="M541" s="68">
        <v>0</v>
      </c>
      <c r="N541" s="68" t="s">
        <v>65</v>
      </c>
      <c r="O541" s="68">
        <v>0</v>
      </c>
      <c r="P541" s="68" t="s">
        <v>68</v>
      </c>
      <c r="Q541" s="68" t="s">
        <v>68</v>
      </c>
      <c r="R541" s="64"/>
      <c r="S541" s="65"/>
    </row>
    <row r="542" spans="2:19" x14ac:dyDescent="0.25">
      <c r="B542" s="64" t="s">
        <v>1478</v>
      </c>
      <c r="C542" s="65" t="s">
        <v>414</v>
      </c>
      <c r="D542" s="66" t="s">
        <v>65</v>
      </c>
      <c r="E542" s="66" t="s">
        <v>64</v>
      </c>
      <c r="F542" s="67">
        <v>1662198260101</v>
      </c>
      <c r="G542" s="66" t="s">
        <v>64</v>
      </c>
      <c r="H542" s="66" t="s">
        <v>64</v>
      </c>
      <c r="I542" s="66" t="s">
        <v>66</v>
      </c>
      <c r="J542" s="66" t="s">
        <v>65</v>
      </c>
      <c r="K542" s="68">
        <v>0</v>
      </c>
      <c r="L542" s="68">
        <v>0</v>
      </c>
      <c r="M542" s="68">
        <v>0</v>
      </c>
      <c r="N542" s="68" t="s">
        <v>65</v>
      </c>
      <c r="O542" s="68">
        <v>0</v>
      </c>
      <c r="P542" s="68" t="s">
        <v>68</v>
      </c>
      <c r="Q542" s="68" t="s">
        <v>68</v>
      </c>
      <c r="R542" s="64"/>
      <c r="S542" s="65"/>
    </row>
    <row r="543" spans="2:19" x14ac:dyDescent="0.25">
      <c r="B543" s="64" t="s">
        <v>588</v>
      </c>
      <c r="C543" s="65" t="s">
        <v>190</v>
      </c>
      <c r="D543" s="66" t="s">
        <v>64</v>
      </c>
      <c r="E543" s="66" t="s">
        <v>65</v>
      </c>
      <c r="F543" s="67" t="s">
        <v>1469</v>
      </c>
      <c r="G543" s="66" t="s">
        <v>65</v>
      </c>
      <c r="H543" s="66" t="s">
        <v>64</v>
      </c>
      <c r="I543" s="66" t="s">
        <v>66</v>
      </c>
      <c r="J543" s="66" t="s">
        <v>66</v>
      </c>
      <c r="K543" s="68">
        <v>0</v>
      </c>
      <c r="L543" s="68">
        <v>0</v>
      </c>
      <c r="M543" s="68">
        <v>0</v>
      </c>
      <c r="N543" s="68" t="s">
        <v>65</v>
      </c>
      <c r="O543" s="68">
        <v>0</v>
      </c>
      <c r="P543" s="68" t="s">
        <v>68</v>
      </c>
      <c r="Q543" s="68" t="s">
        <v>68</v>
      </c>
      <c r="R543" s="64"/>
      <c r="S543" s="65"/>
    </row>
    <row r="544" spans="2:19" x14ac:dyDescent="0.25">
      <c r="B544" s="64" t="s">
        <v>1479</v>
      </c>
      <c r="C544" s="65" t="s">
        <v>1480</v>
      </c>
      <c r="D544" s="66" t="s">
        <v>65</v>
      </c>
      <c r="E544" s="66" t="s">
        <v>64</v>
      </c>
      <c r="F544" s="67">
        <v>249453620206</v>
      </c>
      <c r="G544" s="66" t="s">
        <v>64</v>
      </c>
      <c r="H544" s="66" t="s">
        <v>64</v>
      </c>
      <c r="I544" s="66" t="s">
        <v>65</v>
      </c>
      <c r="J544" s="66" t="s">
        <v>66</v>
      </c>
      <c r="K544" s="68">
        <v>0</v>
      </c>
      <c r="L544" s="68">
        <v>0</v>
      </c>
      <c r="M544" s="68">
        <v>0</v>
      </c>
      <c r="N544" s="68" t="s">
        <v>65</v>
      </c>
      <c r="O544" s="68">
        <v>0</v>
      </c>
      <c r="P544" s="68" t="s">
        <v>68</v>
      </c>
      <c r="Q544" s="68" t="s">
        <v>68</v>
      </c>
      <c r="R544" s="64"/>
      <c r="S544" s="65"/>
    </row>
    <row r="545" spans="2:19" x14ac:dyDescent="0.25">
      <c r="B545" s="64" t="s">
        <v>179</v>
      </c>
      <c r="C545" s="65" t="s">
        <v>204</v>
      </c>
      <c r="D545" s="66" t="s">
        <v>64</v>
      </c>
      <c r="E545" s="66" t="s">
        <v>65</v>
      </c>
      <c r="F545" s="67">
        <v>2998734200101</v>
      </c>
      <c r="G545" s="66" t="s">
        <v>64</v>
      </c>
      <c r="H545" s="66" t="s">
        <v>65</v>
      </c>
      <c r="I545" s="66" t="s">
        <v>66</v>
      </c>
      <c r="J545" s="66" t="s">
        <v>66</v>
      </c>
      <c r="K545" s="68">
        <v>0</v>
      </c>
      <c r="L545" s="68">
        <v>0</v>
      </c>
      <c r="M545" s="68">
        <v>0</v>
      </c>
      <c r="N545" s="68" t="s">
        <v>65</v>
      </c>
      <c r="O545" s="68">
        <v>0</v>
      </c>
      <c r="P545" s="68" t="s">
        <v>68</v>
      </c>
      <c r="Q545" s="68" t="s">
        <v>68</v>
      </c>
      <c r="R545" s="64"/>
      <c r="S545" s="65"/>
    </row>
    <row r="546" spans="2:19" x14ac:dyDescent="0.25">
      <c r="B546" s="64" t="s">
        <v>550</v>
      </c>
      <c r="C546" s="65" t="s">
        <v>1393</v>
      </c>
      <c r="D546" s="66" t="s">
        <v>65</v>
      </c>
      <c r="E546" s="66" t="s">
        <v>64</v>
      </c>
      <c r="F546" s="67" t="s">
        <v>1469</v>
      </c>
      <c r="G546" s="66" t="s">
        <v>64</v>
      </c>
      <c r="H546" s="66" t="s">
        <v>65</v>
      </c>
      <c r="I546" s="66" t="s">
        <v>66</v>
      </c>
      <c r="J546" s="66" t="s">
        <v>66</v>
      </c>
      <c r="K546" s="68" t="s">
        <v>65</v>
      </c>
      <c r="L546" s="68">
        <v>0</v>
      </c>
      <c r="M546" s="68">
        <v>0</v>
      </c>
      <c r="N546" s="68">
        <v>0</v>
      </c>
      <c r="O546" s="68">
        <v>0</v>
      </c>
      <c r="P546" s="68" t="s">
        <v>68</v>
      </c>
      <c r="Q546" s="68" t="s">
        <v>68</v>
      </c>
      <c r="R546" s="64"/>
      <c r="S546" s="65"/>
    </row>
    <row r="547" spans="2:19" x14ac:dyDescent="0.25">
      <c r="B547" s="64" t="s">
        <v>205</v>
      </c>
      <c r="C547" s="65" t="s">
        <v>420</v>
      </c>
      <c r="D547" s="66" t="s">
        <v>64</v>
      </c>
      <c r="E547" s="66" t="s">
        <v>65</v>
      </c>
      <c r="F547" s="67">
        <v>1949555160101</v>
      </c>
      <c r="G547" s="66" t="s">
        <v>64</v>
      </c>
      <c r="H547" s="66" t="s">
        <v>64</v>
      </c>
      <c r="I547" s="66" t="s">
        <v>65</v>
      </c>
      <c r="J547" s="66" t="s">
        <v>66</v>
      </c>
      <c r="K547" s="68">
        <v>0</v>
      </c>
      <c r="L547" s="68">
        <v>0</v>
      </c>
      <c r="M547" s="68">
        <v>0</v>
      </c>
      <c r="N547" s="68" t="s">
        <v>65</v>
      </c>
      <c r="O547" s="68">
        <v>0</v>
      </c>
      <c r="P547" s="68" t="s">
        <v>68</v>
      </c>
      <c r="Q547" s="68" t="s">
        <v>68</v>
      </c>
      <c r="R547" s="64"/>
      <c r="S547" s="65"/>
    </row>
    <row r="548" spans="2:19" x14ac:dyDescent="0.25">
      <c r="B548" s="64" t="s">
        <v>214</v>
      </c>
      <c r="C548" s="65" t="s">
        <v>215</v>
      </c>
      <c r="D548" s="66" t="s">
        <v>64</v>
      </c>
      <c r="E548" s="66" t="s">
        <v>65</v>
      </c>
      <c r="F548" s="67">
        <v>1615288990920</v>
      </c>
      <c r="G548" s="66" t="s">
        <v>64</v>
      </c>
      <c r="H548" s="66" t="s">
        <v>64</v>
      </c>
      <c r="I548" s="66" t="s">
        <v>65</v>
      </c>
      <c r="J548" s="66" t="s">
        <v>66</v>
      </c>
      <c r="K548" s="68">
        <v>0</v>
      </c>
      <c r="L548" s="68">
        <v>0</v>
      </c>
      <c r="M548" s="68">
        <v>0</v>
      </c>
      <c r="N548" s="68" t="s">
        <v>65</v>
      </c>
      <c r="O548" s="68">
        <v>0</v>
      </c>
      <c r="P548" s="68" t="s">
        <v>68</v>
      </c>
      <c r="Q548" s="68" t="s">
        <v>68</v>
      </c>
      <c r="R548" s="64"/>
      <c r="S548" s="65"/>
    </row>
    <row r="549" spans="2:19" x14ac:dyDescent="0.25">
      <c r="B549" s="64" t="s">
        <v>1481</v>
      </c>
      <c r="C549" s="65" t="s">
        <v>424</v>
      </c>
      <c r="D549" s="66" t="s">
        <v>65</v>
      </c>
      <c r="E549" s="66" t="s">
        <v>64</v>
      </c>
      <c r="F549" s="67">
        <v>22212607320101</v>
      </c>
      <c r="G549" s="66" t="s">
        <v>64</v>
      </c>
      <c r="H549" s="66" t="s">
        <v>65</v>
      </c>
      <c r="I549" s="66" t="s">
        <v>66</v>
      </c>
      <c r="J549" s="66" t="s">
        <v>66</v>
      </c>
      <c r="K549" s="68">
        <v>0</v>
      </c>
      <c r="L549" s="68">
        <v>0</v>
      </c>
      <c r="M549" s="68">
        <v>0</v>
      </c>
      <c r="N549" s="68" t="s">
        <v>65</v>
      </c>
      <c r="O549" s="68">
        <v>0</v>
      </c>
      <c r="P549" s="68" t="s">
        <v>68</v>
      </c>
      <c r="Q549" s="68" t="s">
        <v>68</v>
      </c>
      <c r="R549" s="64"/>
      <c r="S549" s="65"/>
    </row>
    <row r="550" spans="2:19" x14ac:dyDescent="0.25">
      <c r="B550" s="64" t="s">
        <v>1482</v>
      </c>
      <c r="C550" s="65" t="s">
        <v>1483</v>
      </c>
      <c r="D550" s="66" t="s">
        <v>65</v>
      </c>
      <c r="E550" s="66" t="s">
        <v>64</v>
      </c>
      <c r="F550" s="67" t="s">
        <v>1402</v>
      </c>
      <c r="G550" s="66" t="s">
        <v>65</v>
      </c>
      <c r="H550" s="66" t="s">
        <v>64</v>
      </c>
      <c r="I550" s="66" t="s">
        <v>66</v>
      </c>
      <c r="J550" s="66" t="s">
        <v>66</v>
      </c>
      <c r="K550" s="68">
        <v>0</v>
      </c>
      <c r="L550" s="68">
        <v>0</v>
      </c>
      <c r="M550" s="68">
        <v>0</v>
      </c>
      <c r="N550" s="68" t="s">
        <v>65</v>
      </c>
      <c r="O550" s="68">
        <v>0</v>
      </c>
      <c r="P550" s="68" t="s">
        <v>68</v>
      </c>
      <c r="Q550" s="68" t="s">
        <v>68</v>
      </c>
      <c r="R550" s="64"/>
      <c r="S550" s="65"/>
    </row>
    <row r="551" spans="2:19" x14ac:dyDescent="0.25">
      <c r="B551" s="64" t="s">
        <v>1484</v>
      </c>
      <c r="C551" s="65" t="s">
        <v>389</v>
      </c>
      <c r="D551" s="66" t="s">
        <v>65</v>
      </c>
      <c r="E551" s="66" t="s">
        <v>64</v>
      </c>
      <c r="F551" s="67">
        <v>1662427050611</v>
      </c>
      <c r="G551" s="66" t="s">
        <v>64</v>
      </c>
      <c r="H551" s="66" t="s">
        <v>64</v>
      </c>
      <c r="I551" s="66" t="s">
        <v>65</v>
      </c>
      <c r="J551" s="66" t="s">
        <v>66</v>
      </c>
      <c r="K551" s="68">
        <v>0</v>
      </c>
      <c r="L551" s="68">
        <v>0</v>
      </c>
      <c r="M551" s="68">
        <v>0</v>
      </c>
      <c r="N551" s="68" t="s">
        <v>65</v>
      </c>
      <c r="O551" s="68">
        <v>0</v>
      </c>
      <c r="P551" s="68" t="s">
        <v>1485</v>
      </c>
      <c r="Q551" s="68" t="s">
        <v>1486</v>
      </c>
      <c r="R551" s="64"/>
      <c r="S551" s="65"/>
    </row>
    <row r="552" spans="2:19" x14ac:dyDescent="0.25">
      <c r="B552" s="64" t="s">
        <v>1487</v>
      </c>
      <c r="C552" s="65" t="s">
        <v>1488</v>
      </c>
      <c r="D552" s="66" t="s">
        <v>65</v>
      </c>
      <c r="E552" s="66" t="s">
        <v>64</v>
      </c>
      <c r="F552" s="67" t="s">
        <v>1402</v>
      </c>
      <c r="G552" s="66" t="s">
        <v>64</v>
      </c>
      <c r="H552" s="66" t="s">
        <v>65</v>
      </c>
      <c r="I552" s="66" t="s">
        <v>66</v>
      </c>
      <c r="J552" s="66" t="s">
        <v>66</v>
      </c>
      <c r="K552" s="68">
        <v>0</v>
      </c>
      <c r="L552" s="68">
        <v>0</v>
      </c>
      <c r="M552" s="68">
        <v>0</v>
      </c>
      <c r="N552" s="68" t="s">
        <v>65</v>
      </c>
      <c r="O552" s="68">
        <v>0</v>
      </c>
      <c r="P552" s="68" t="s">
        <v>68</v>
      </c>
      <c r="Q552" s="68" t="s">
        <v>68</v>
      </c>
      <c r="R552" s="64"/>
      <c r="S552" s="65"/>
    </row>
    <row r="553" spans="2:19" x14ac:dyDescent="0.25">
      <c r="B553" s="64" t="s">
        <v>558</v>
      </c>
      <c r="C553" s="65" t="s">
        <v>1489</v>
      </c>
      <c r="D553" s="66" t="s">
        <v>64</v>
      </c>
      <c r="E553" s="66" t="s">
        <v>65</v>
      </c>
      <c r="F553" s="67">
        <v>2975831230101</v>
      </c>
      <c r="G553" s="66" t="s">
        <v>64</v>
      </c>
      <c r="H553" s="66" t="s">
        <v>65</v>
      </c>
      <c r="I553" s="66" t="s">
        <v>66</v>
      </c>
      <c r="J553" s="66" t="s">
        <v>66</v>
      </c>
      <c r="K553" s="68">
        <v>0</v>
      </c>
      <c r="L553" s="68">
        <v>0</v>
      </c>
      <c r="M553" s="68">
        <v>0</v>
      </c>
      <c r="N553" s="68" t="s">
        <v>65</v>
      </c>
      <c r="O553" s="68">
        <v>0</v>
      </c>
      <c r="P553" s="68" t="s">
        <v>68</v>
      </c>
      <c r="Q553" s="68" t="s">
        <v>68</v>
      </c>
      <c r="R553" s="64"/>
      <c r="S553" s="65"/>
    </row>
    <row r="554" spans="2:19" x14ac:dyDescent="0.25">
      <c r="B554" s="64" t="s">
        <v>1490</v>
      </c>
      <c r="C554" s="65" t="s">
        <v>173</v>
      </c>
      <c r="D554" s="66" t="s">
        <v>65</v>
      </c>
      <c r="E554" s="66" t="s">
        <v>64</v>
      </c>
      <c r="F554" s="67" t="s">
        <v>1402</v>
      </c>
      <c r="G554" s="66" t="s">
        <v>65</v>
      </c>
      <c r="H554" s="66" t="s">
        <v>64</v>
      </c>
      <c r="I554" s="66" t="s">
        <v>66</v>
      </c>
      <c r="J554" s="66" t="s">
        <v>66</v>
      </c>
      <c r="K554" s="68">
        <v>0</v>
      </c>
      <c r="L554" s="68">
        <v>0</v>
      </c>
      <c r="M554" s="68">
        <v>0</v>
      </c>
      <c r="N554" s="68" t="s">
        <v>65</v>
      </c>
      <c r="O554" s="68">
        <v>0</v>
      </c>
      <c r="P554" s="68" t="s">
        <v>68</v>
      </c>
      <c r="Q554" s="68" t="s">
        <v>68</v>
      </c>
      <c r="R554" s="64"/>
      <c r="S554" s="65"/>
    </row>
    <row r="555" spans="2:19" x14ac:dyDescent="0.25">
      <c r="B555" s="64" t="s">
        <v>355</v>
      </c>
      <c r="C555" s="65" t="s">
        <v>205</v>
      </c>
      <c r="D555" s="66" t="s">
        <v>64</v>
      </c>
      <c r="E555" s="66" t="s">
        <v>65</v>
      </c>
      <c r="F555" s="67">
        <v>0</v>
      </c>
      <c r="G555" s="66" t="s">
        <v>64</v>
      </c>
      <c r="H555" s="66" t="s">
        <v>65</v>
      </c>
      <c r="I555" s="66" t="s">
        <v>66</v>
      </c>
      <c r="J555" s="66" t="s">
        <v>66</v>
      </c>
      <c r="K555" s="68">
        <v>0</v>
      </c>
      <c r="L555" s="68">
        <v>0</v>
      </c>
      <c r="M555" s="68">
        <v>0</v>
      </c>
      <c r="N555" s="68" t="s">
        <v>65</v>
      </c>
      <c r="O555" s="68">
        <v>0</v>
      </c>
      <c r="P555" s="68" t="s">
        <v>68</v>
      </c>
      <c r="Q555" s="68" t="s">
        <v>68</v>
      </c>
      <c r="R555" s="64"/>
      <c r="S555" s="65"/>
    </row>
    <row r="556" spans="2:19" x14ac:dyDescent="0.25">
      <c r="B556" s="64" t="s">
        <v>1491</v>
      </c>
      <c r="C556" s="65" t="s">
        <v>1492</v>
      </c>
      <c r="D556" s="66" t="s">
        <v>65</v>
      </c>
      <c r="E556" s="66" t="s">
        <v>64</v>
      </c>
      <c r="F556" s="67">
        <v>1816706820101</v>
      </c>
      <c r="G556" s="66" t="s">
        <v>64</v>
      </c>
      <c r="H556" s="66" t="s">
        <v>64</v>
      </c>
      <c r="I556" s="66" t="s">
        <v>65</v>
      </c>
      <c r="J556" s="66" t="s">
        <v>66</v>
      </c>
      <c r="K556" s="68">
        <v>0</v>
      </c>
      <c r="L556" s="68">
        <v>0</v>
      </c>
      <c r="M556" s="68">
        <v>0</v>
      </c>
      <c r="N556" s="68" t="s">
        <v>65</v>
      </c>
      <c r="O556" s="68">
        <v>0</v>
      </c>
      <c r="P556" s="68" t="s">
        <v>68</v>
      </c>
      <c r="Q556" s="68" t="s">
        <v>68</v>
      </c>
      <c r="R556" s="64"/>
      <c r="S556" s="65"/>
    </row>
    <row r="557" spans="2:19" x14ac:dyDescent="0.25">
      <c r="B557" s="64" t="s">
        <v>1493</v>
      </c>
      <c r="C557" s="65" t="s">
        <v>1494</v>
      </c>
      <c r="D557" s="66" t="s">
        <v>64</v>
      </c>
      <c r="E557" s="66" t="s">
        <v>65</v>
      </c>
      <c r="F557" s="67" t="s">
        <v>1495</v>
      </c>
      <c r="G557" s="66" t="s">
        <v>65</v>
      </c>
      <c r="H557" s="66" t="s">
        <v>64</v>
      </c>
      <c r="I557" s="66" t="s">
        <v>66</v>
      </c>
      <c r="J557" s="66" t="s">
        <v>66</v>
      </c>
      <c r="K557" s="68">
        <v>0</v>
      </c>
      <c r="L557" s="68">
        <v>0</v>
      </c>
      <c r="M557" s="68">
        <v>0</v>
      </c>
      <c r="N557" s="68" t="s">
        <v>65</v>
      </c>
      <c r="O557" s="68">
        <v>0</v>
      </c>
      <c r="P557" s="68" t="s">
        <v>68</v>
      </c>
      <c r="Q557" s="68" t="s">
        <v>68</v>
      </c>
      <c r="R557" s="64"/>
      <c r="S557" s="65"/>
    </row>
    <row r="558" spans="2:19" x14ac:dyDescent="0.25">
      <c r="B558" s="64" t="s">
        <v>436</v>
      </c>
      <c r="C558" s="65" t="s">
        <v>414</v>
      </c>
      <c r="D558" s="66" t="s">
        <v>65</v>
      </c>
      <c r="E558" s="66" t="s">
        <v>64</v>
      </c>
      <c r="F558" s="67">
        <v>1662198860101</v>
      </c>
      <c r="G558" s="66" t="s">
        <v>64</v>
      </c>
      <c r="H558" s="66" t="s">
        <v>64</v>
      </c>
      <c r="I558" s="66" t="s">
        <v>66</v>
      </c>
      <c r="J558" s="66" t="s">
        <v>65</v>
      </c>
      <c r="K558" s="68">
        <v>0</v>
      </c>
      <c r="L558" s="68">
        <v>0</v>
      </c>
      <c r="M558" s="68">
        <v>0</v>
      </c>
      <c r="N558" s="68" t="s">
        <v>65</v>
      </c>
      <c r="O558" s="68">
        <v>0</v>
      </c>
      <c r="P558" s="68" t="s">
        <v>68</v>
      </c>
      <c r="Q558" s="68" t="s">
        <v>68</v>
      </c>
      <c r="R558" s="64"/>
      <c r="S558" s="65"/>
    </row>
    <row r="559" spans="2:19" x14ac:dyDescent="0.25">
      <c r="B559" s="64" t="s">
        <v>1496</v>
      </c>
      <c r="C559" s="65" t="s">
        <v>1497</v>
      </c>
      <c r="D559" s="66" t="s">
        <v>64</v>
      </c>
      <c r="E559" s="66" t="s">
        <v>65</v>
      </c>
      <c r="F559" s="67" t="s">
        <v>1495</v>
      </c>
      <c r="G559" s="66" t="s">
        <v>65</v>
      </c>
      <c r="H559" s="66" t="s">
        <v>64</v>
      </c>
      <c r="I559" s="66" t="s">
        <v>66</v>
      </c>
      <c r="J559" s="66" t="s">
        <v>66</v>
      </c>
      <c r="K559" s="68">
        <v>0</v>
      </c>
      <c r="L559" s="68">
        <v>0</v>
      </c>
      <c r="M559" s="68">
        <v>0</v>
      </c>
      <c r="N559" s="68" t="s">
        <v>65</v>
      </c>
      <c r="O559" s="68">
        <v>0</v>
      </c>
      <c r="P559" s="68" t="s">
        <v>68</v>
      </c>
      <c r="Q559" s="68" t="s">
        <v>68</v>
      </c>
      <c r="R559" s="64"/>
      <c r="S559" s="65"/>
    </row>
    <row r="560" spans="2:19" x14ac:dyDescent="0.25">
      <c r="B560" s="64" t="s">
        <v>1498</v>
      </c>
      <c r="C560" s="65" t="s">
        <v>202</v>
      </c>
      <c r="D560" s="66" t="s">
        <v>64</v>
      </c>
      <c r="E560" s="66" t="s">
        <v>65</v>
      </c>
      <c r="F560" s="67" t="s">
        <v>1495</v>
      </c>
      <c r="G560" s="66" t="s">
        <v>65</v>
      </c>
      <c r="H560" s="66" t="s">
        <v>64</v>
      </c>
      <c r="I560" s="66" t="s">
        <v>66</v>
      </c>
      <c r="J560" s="66" t="s">
        <v>66</v>
      </c>
      <c r="K560" s="68">
        <v>0</v>
      </c>
      <c r="L560" s="68">
        <v>0</v>
      </c>
      <c r="M560" s="68">
        <v>0</v>
      </c>
      <c r="N560" s="68" t="s">
        <v>65</v>
      </c>
      <c r="O560" s="68">
        <v>0</v>
      </c>
      <c r="P560" s="68" t="s">
        <v>68</v>
      </c>
      <c r="Q560" s="68" t="s">
        <v>68</v>
      </c>
      <c r="R560" s="64"/>
      <c r="S560" s="65"/>
    </row>
    <row r="561" spans="2:19" x14ac:dyDescent="0.25">
      <c r="B561" s="64" t="s">
        <v>1499</v>
      </c>
      <c r="C561" s="65" t="s">
        <v>428</v>
      </c>
      <c r="D561" s="66" t="s">
        <v>65</v>
      </c>
      <c r="E561" s="66" t="s">
        <v>64</v>
      </c>
      <c r="F561" s="67" t="s">
        <v>1495</v>
      </c>
      <c r="G561" s="66" t="s">
        <v>65</v>
      </c>
      <c r="H561" s="66" t="s">
        <v>64</v>
      </c>
      <c r="I561" s="66" t="s">
        <v>66</v>
      </c>
      <c r="J561" s="66" t="s">
        <v>66</v>
      </c>
      <c r="K561" s="68">
        <v>0</v>
      </c>
      <c r="L561" s="68">
        <v>0</v>
      </c>
      <c r="M561" s="68">
        <v>0</v>
      </c>
      <c r="N561" s="68" t="s">
        <v>65</v>
      </c>
      <c r="O561" s="68">
        <v>0</v>
      </c>
      <c r="P561" s="68" t="s">
        <v>68</v>
      </c>
      <c r="Q561" s="68" t="s">
        <v>68</v>
      </c>
      <c r="R561" s="64"/>
      <c r="S561" s="65"/>
    </row>
    <row r="562" spans="2:19" x14ac:dyDescent="0.25">
      <c r="B562" s="64" t="s">
        <v>1500</v>
      </c>
      <c r="C562" s="65" t="s">
        <v>317</v>
      </c>
      <c r="D562" s="66" t="s">
        <v>65</v>
      </c>
      <c r="E562" s="66" t="s">
        <v>64</v>
      </c>
      <c r="F562" s="67" t="s">
        <v>1495</v>
      </c>
      <c r="G562" s="66" t="s">
        <v>65</v>
      </c>
      <c r="H562" s="66" t="s">
        <v>64</v>
      </c>
      <c r="I562" s="66" t="s">
        <v>66</v>
      </c>
      <c r="J562" s="66" t="s">
        <v>66</v>
      </c>
      <c r="K562" s="68">
        <v>0</v>
      </c>
      <c r="L562" s="68">
        <v>0</v>
      </c>
      <c r="M562" s="68">
        <v>0</v>
      </c>
      <c r="N562" s="68" t="s">
        <v>65</v>
      </c>
      <c r="O562" s="68">
        <v>0</v>
      </c>
      <c r="P562" s="68" t="s">
        <v>68</v>
      </c>
      <c r="Q562" s="68" t="s">
        <v>68</v>
      </c>
      <c r="R562" s="64"/>
      <c r="S562" s="65"/>
    </row>
    <row r="563" spans="2:19" x14ac:dyDescent="0.25">
      <c r="B563" s="64" t="s">
        <v>491</v>
      </c>
      <c r="C563" s="65" t="s">
        <v>1501</v>
      </c>
      <c r="D563" s="66" t="s">
        <v>65</v>
      </c>
      <c r="E563" s="66" t="s">
        <v>64</v>
      </c>
      <c r="F563" s="67">
        <v>2541656640101</v>
      </c>
      <c r="G563" s="66" t="s">
        <v>64</v>
      </c>
      <c r="H563" s="66" t="s">
        <v>64</v>
      </c>
      <c r="I563" s="66" t="s">
        <v>65</v>
      </c>
      <c r="J563" s="66" t="s">
        <v>66</v>
      </c>
      <c r="K563" s="68">
        <v>0</v>
      </c>
      <c r="L563" s="68">
        <v>0</v>
      </c>
      <c r="M563" s="68">
        <v>0</v>
      </c>
      <c r="N563" s="68" t="s">
        <v>65</v>
      </c>
      <c r="O563" s="68">
        <v>0</v>
      </c>
      <c r="P563" s="68" t="s">
        <v>68</v>
      </c>
      <c r="Q563" s="68" t="s">
        <v>68</v>
      </c>
      <c r="R563" s="64"/>
      <c r="S563" s="65"/>
    </row>
    <row r="564" spans="2:19" x14ac:dyDescent="0.25">
      <c r="B564" s="64" t="s">
        <v>1403</v>
      </c>
      <c r="C564" s="65" t="s">
        <v>192</v>
      </c>
      <c r="D564" s="66" t="s">
        <v>65</v>
      </c>
      <c r="E564" s="66" t="s">
        <v>64</v>
      </c>
      <c r="F564" s="67" t="s">
        <v>1495</v>
      </c>
      <c r="G564" s="66" t="s">
        <v>64</v>
      </c>
      <c r="H564" s="66" t="s">
        <v>65</v>
      </c>
      <c r="I564" s="66" t="s">
        <v>66</v>
      </c>
      <c r="J564" s="66" t="s">
        <v>66</v>
      </c>
      <c r="K564" s="68">
        <v>0</v>
      </c>
      <c r="L564" s="68">
        <v>0</v>
      </c>
      <c r="M564" s="68">
        <v>0</v>
      </c>
      <c r="N564" s="68" t="s">
        <v>65</v>
      </c>
      <c r="O564" s="68">
        <v>0</v>
      </c>
      <c r="P564" s="68" t="s">
        <v>68</v>
      </c>
      <c r="Q564" s="68" t="s">
        <v>68</v>
      </c>
      <c r="R564" s="64"/>
      <c r="S564" s="65"/>
    </row>
    <row r="565" spans="2:19" x14ac:dyDescent="0.25">
      <c r="B565" s="64" t="s">
        <v>499</v>
      </c>
      <c r="C565" s="65" t="s">
        <v>163</v>
      </c>
      <c r="D565" s="66" t="s">
        <v>65</v>
      </c>
      <c r="E565" s="66" t="s">
        <v>64</v>
      </c>
      <c r="F565" s="67" t="s">
        <v>1495</v>
      </c>
      <c r="G565" s="66" t="s">
        <v>64</v>
      </c>
      <c r="H565" s="66" t="s">
        <v>65</v>
      </c>
      <c r="I565" s="66" t="s">
        <v>66</v>
      </c>
      <c r="J565" s="66" t="s">
        <v>66</v>
      </c>
      <c r="K565" s="68">
        <v>0</v>
      </c>
      <c r="L565" s="68">
        <v>0</v>
      </c>
      <c r="M565" s="68">
        <v>0</v>
      </c>
      <c r="N565" s="68" t="s">
        <v>65</v>
      </c>
      <c r="O565" s="68">
        <v>0</v>
      </c>
      <c r="P565" s="68" t="s">
        <v>68</v>
      </c>
      <c r="Q565" s="68" t="s">
        <v>68</v>
      </c>
      <c r="R565" s="64"/>
      <c r="S565" s="65"/>
    </row>
    <row r="566" spans="2:19" x14ac:dyDescent="0.25">
      <c r="B566" s="64" t="s">
        <v>481</v>
      </c>
      <c r="C566" s="65" t="s">
        <v>490</v>
      </c>
      <c r="D566" s="66" t="s">
        <v>65</v>
      </c>
      <c r="E566" s="66" t="s">
        <v>64</v>
      </c>
      <c r="F566" s="67">
        <v>2395596730102</v>
      </c>
      <c r="G566" s="66" t="s">
        <v>64</v>
      </c>
      <c r="H566" s="66" t="s">
        <v>64</v>
      </c>
      <c r="I566" s="66" t="s">
        <v>65</v>
      </c>
      <c r="J566" s="66" t="s">
        <v>66</v>
      </c>
      <c r="K566" s="68">
        <v>0</v>
      </c>
      <c r="L566" s="68">
        <v>0</v>
      </c>
      <c r="M566" s="68">
        <v>0</v>
      </c>
      <c r="N566" s="68" t="s">
        <v>65</v>
      </c>
      <c r="O566" s="68">
        <v>0</v>
      </c>
      <c r="P566" s="68" t="s">
        <v>68</v>
      </c>
      <c r="Q566" s="68" t="s">
        <v>68</v>
      </c>
      <c r="R566" s="64"/>
      <c r="S566" s="65"/>
    </row>
    <row r="567" spans="2:19" x14ac:dyDescent="0.25">
      <c r="B567" s="64" t="s">
        <v>1502</v>
      </c>
      <c r="C567" s="65" t="s">
        <v>190</v>
      </c>
      <c r="D567" s="66" t="s">
        <v>65</v>
      </c>
      <c r="E567" s="66" t="s">
        <v>64</v>
      </c>
      <c r="F567" s="67">
        <v>2247961780101</v>
      </c>
      <c r="G567" s="66" t="s">
        <v>64</v>
      </c>
      <c r="H567" s="66" t="s">
        <v>65</v>
      </c>
      <c r="I567" s="66" t="s">
        <v>66</v>
      </c>
      <c r="J567" s="66" t="s">
        <v>66</v>
      </c>
      <c r="K567" s="68">
        <v>0</v>
      </c>
      <c r="L567" s="68">
        <v>0</v>
      </c>
      <c r="M567" s="68">
        <v>0</v>
      </c>
      <c r="N567" s="68" t="s">
        <v>65</v>
      </c>
      <c r="O567" s="68">
        <v>0</v>
      </c>
      <c r="P567" s="68" t="s">
        <v>68</v>
      </c>
      <c r="Q567" s="68" t="s">
        <v>68</v>
      </c>
      <c r="R567" s="64"/>
      <c r="S567" s="65"/>
    </row>
    <row r="568" spans="2:19" x14ac:dyDescent="0.25">
      <c r="B568" s="64" t="s">
        <v>1503</v>
      </c>
      <c r="C568" s="65" t="s">
        <v>1442</v>
      </c>
      <c r="D568" s="66" t="s">
        <v>65</v>
      </c>
      <c r="E568" s="66" t="s">
        <v>64</v>
      </c>
      <c r="F568" s="67">
        <v>2345994640917</v>
      </c>
      <c r="G568" s="66" t="s">
        <v>64</v>
      </c>
      <c r="H568" s="66" t="s">
        <v>64</v>
      </c>
      <c r="I568" s="66" t="s">
        <v>65</v>
      </c>
      <c r="J568" s="66" t="s">
        <v>66</v>
      </c>
      <c r="K568" s="68">
        <v>0</v>
      </c>
      <c r="L568" s="68">
        <v>0</v>
      </c>
      <c r="M568" s="68">
        <v>0</v>
      </c>
      <c r="N568" s="68" t="s">
        <v>65</v>
      </c>
      <c r="O568" s="68">
        <v>0</v>
      </c>
      <c r="P568" s="68" t="s">
        <v>1395</v>
      </c>
      <c r="Q568" s="68" t="s">
        <v>1504</v>
      </c>
      <c r="R568" s="64"/>
      <c r="S568" s="65"/>
    </row>
    <row r="569" spans="2:19" x14ac:dyDescent="0.25">
      <c r="B569" s="64" t="s">
        <v>1505</v>
      </c>
      <c r="C569" s="65" t="s">
        <v>389</v>
      </c>
      <c r="D569" s="66" t="s">
        <v>64</v>
      </c>
      <c r="E569" s="66" t="s">
        <v>65</v>
      </c>
      <c r="F569" s="67" t="s">
        <v>1495</v>
      </c>
      <c r="G569" s="66" t="s">
        <v>65</v>
      </c>
      <c r="H569" s="66" t="s">
        <v>64</v>
      </c>
      <c r="I569" s="66" t="s">
        <v>66</v>
      </c>
      <c r="J569" s="66" t="s">
        <v>66</v>
      </c>
      <c r="K569" s="68">
        <v>0</v>
      </c>
      <c r="L569" s="68">
        <v>0</v>
      </c>
      <c r="M569" s="68">
        <v>0</v>
      </c>
      <c r="N569" s="68" t="s">
        <v>65</v>
      </c>
      <c r="O569" s="68">
        <v>0</v>
      </c>
      <c r="P569" s="68" t="s">
        <v>68</v>
      </c>
      <c r="Q569" s="68" t="s">
        <v>68</v>
      </c>
      <c r="R569" s="64"/>
      <c r="S569" s="65"/>
    </row>
    <row r="570" spans="2:19" x14ac:dyDescent="0.25">
      <c r="B570" s="64" t="s">
        <v>1506</v>
      </c>
      <c r="C570" s="65" t="s">
        <v>1507</v>
      </c>
      <c r="D570" s="66" t="s">
        <v>64</v>
      </c>
      <c r="E570" s="66" t="s">
        <v>65</v>
      </c>
      <c r="F570" s="67" t="s">
        <v>1495</v>
      </c>
      <c r="G570" s="66" t="s">
        <v>64</v>
      </c>
      <c r="H570" s="66" t="s">
        <v>65</v>
      </c>
      <c r="I570" s="66" t="s">
        <v>66</v>
      </c>
      <c r="J570" s="66" t="s">
        <v>66</v>
      </c>
      <c r="K570" s="68">
        <v>0</v>
      </c>
      <c r="L570" s="68">
        <v>0</v>
      </c>
      <c r="M570" s="68">
        <v>0</v>
      </c>
      <c r="N570" s="68" t="s">
        <v>65</v>
      </c>
      <c r="O570" s="68">
        <v>0</v>
      </c>
      <c r="P570" s="68" t="s">
        <v>68</v>
      </c>
      <c r="Q570" s="68" t="s">
        <v>68</v>
      </c>
      <c r="R570" s="64"/>
      <c r="S570" s="65"/>
    </row>
    <row r="571" spans="2:19" x14ac:dyDescent="0.25">
      <c r="B571" s="64" t="s">
        <v>415</v>
      </c>
      <c r="C571" s="65" t="s">
        <v>1508</v>
      </c>
      <c r="D571" s="66" t="s">
        <v>65</v>
      </c>
      <c r="E571" s="66" t="s">
        <v>64</v>
      </c>
      <c r="F571" s="67">
        <v>2598889820101</v>
      </c>
      <c r="G571" s="66" t="s">
        <v>64</v>
      </c>
      <c r="H571" s="66" t="s">
        <v>64</v>
      </c>
      <c r="I571" s="66" t="s">
        <v>65</v>
      </c>
      <c r="J571" s="66" t="s">
        <v>66</v>
      </c>
      <c r="K571" s="68">
        <v>0</v>
      </c>
      <c r="L571" s="68">
        <v>0</v>
      </c>
      <c r="M571" s="68">
        <v>0</v>
      </c>
      <c r="N571" s="68" t="s">
        <v>65</v>
      </c>
      <c r="O571" s="68">
        <v>0</v>
      </c>
      <c r="P571" s="68" t="s">
        <v>68</v>
      </c>
      <c r="Q571" s="68" t="s">
        <v>68</v>
      </c>
      <c r="R571" s="64"/>
      <c r="S571" s="65"/>
    </row>
    <row r="572" spans="2:19" x14ac:dyDescent="0.25">
      <c r="B572" s="64" t="s">
        <v>1509</v>
      </c>
      <c r="C572" s="65" t="s">
        <v>1510</v>
      </c>
      <c r="D572" s="66" t="s">
        <v>65</v>
      </c>
      <c r="E572" s="66" t="s">
        <v>64</v>
      </c>
      <c r="F572" s="67">
        <v>1627809660101</v>
      </c>
      <c r="G572" s="66" t="s">
        <v>64</v>
      </c>
      <c r="H572" s="66" t="s">
        <v>64</v>
      </c>
      <c r="I572" s="66" t="s">
        <v>65</v>
      </c>
      <c r="J572" s="66" t="s">
        <v>66</v>
      </c>
      <c r="K572" s="68">
        <v>0</v>
      </c>
      <c r="L572" s="68">
        <v>0</v>
      </c>
      <c r="M572" s="68">
        <v>0</v>
      </c>
      <c r="N572" s="68" t="s">
        <v>65</v>
      </c>
      <c r="O572" s="68">
        <v>0</v>
      </c>
      <c r="P572" s="68" t="s">
        <v>68</v>
      </c>
      <c r="Q572" s="68" t="s">
        <v>68</v>
      </c>
      <c r="R572" s="64"/>
      <c r="S572" s="65"/>
    </row>
    <row r="573" spans="2:19" x14ac:dyDescent="0.25">
      <c r="B573" s="64" t="s">
        <v>323</v>
      </c>
      <c r="C573" s="65" t="s">
        <v>1511</v>
      </c>
      <c r="D573" s="66" t="s">
        <v>64</v>
      </c>
      <c r="E573" s="66" t="s">
        <v>65</v>
      </c>
      <c r="F573" s="67">
        <v>2423094290101</v>
      </c>
      <c r="G573" s="66" t="s">
        <v>64</v>
      </c>
      <c r="H573" s="66" t="s">
        <v>64</v>
      </c>
      <c r="I573" s="66" t="s">
        <v>66</v>
      </c>
      <c r="J573" s="66" t="s">
        <v>65</v>
      </c>
      <c r="K573" s="68">
        <v>0</v>
      </c>
      <c r="L573" s="68">
        <v>0</v>
      </c>
      <c r="M573" s="68">
        <v>0</v>
      </c>
      <c r="N573" s="68" t="s">
        <v>65</v>
      </c>
      <c r="O573" s="68">
        <v>0</v>
      </c>
      <c r="P573" s="68" t="s">
        <v>68</v>
      </c>
      <c r="Q573" s="68" t="s">
        <v>68</v>
      </c>
      <c r="R573" s="64"/>
      <c r="S573" s="65"/>
    </row>
    <row r="574" spans="2:19" x14ac:dyDescent="0.25">
      <c r="B574" s="64" t="s">
        <v>394</v>
      </c>
      <c r="C574" s="65" t="s">
        <v>1444</v>
      </c>
      <c r="D574" s="66" t="s">
        <v>65</v>
      </c>
      <c r="E574" s="66" t="s">
        <v>64</v>
      </c>
      <c r="F574" s="67">
        <v>2153941511801</v>
      </c>
      <c r="G574" s="66" t="s">
        <v>64</v>
      </c>
      <c r="H574" s="66" t="s">
        <v>65</v>
      </c>
      <c r="I574" s="66" t="s">
        <v>66</v>
      </c>
      <c r="J574" s="66" t="s">
        <v>66</v>
      </c>
      <c r="K574" s="68">
        <v>0</v>
      </c>
      <c r="L574" s="68">
        <v>0</v>
      </c>
      <c r="M574" s="68">
        <v>0</v>
      </c>
      <c r="N574" s="68" t="s">
        <v>65</v>
      </c>
      <c r="O574" s="68">
        <v>0</v>
      </c>
      <c r="P574" s="68" t="s">
        <v>68</v>
      </c>
      <c r="Q574" s="68" t="s">
        <v>68</v>
      </c>
      <c r="R574" s="64"/>
      <c r="S574" s="65"/>
    </row>
    <row r="575" spans="2:19" x14ac:dyDescent="0.25">
      <c r="B575" s="64" t="s">
        <v>1512</v>
      </c>
      <c r="C575" s="65" t="s">
        <v>1513</v>
      </c>
      <c r="D575" s="66" t="s">
        <v>65</v>
      </c>
      <c r="E575" s="66" t="s">
        <v>64</v>
      </c>
      <c r="F575" s="67" t="s">
        <v>1402</v>
      </c>
      <c r="G575" s="66" t="s">
        <v>64</v>
      </c>
      <c r="H575" s="66" t="s">
        <v>65</v>
      </c>
      <c r="I575" s="66" t="s">
        <v>66</v>
      </c>
      <c r="J575" s="66" t="s">
        <v>66</v>
      </c>
      <c r="K575" s="68">
        <v>0</v>
      </c>
      <c r="L575" s="68">
        <v>0</v>
      </c>
      <c r="M575" s="68">
        <v>0</v>
      </c>
      <c r="N575" s="68" t="s">
        <v>65</v>
      </c>
      <c r="O575" s="68">
        <v>0</v>
      </c>
      <c r="P575" s="68" t="s">
        <v>68</v>
      </c>
      <c r="Q575" s="68" t="s">
        <v>68</v>
      </c>
      <c r="R575" s="64"/>
      <c r="S575" s="65"/>
    </row>
    <row r="576" spans="2:19" x14ac:dyDescent="0.25">
      <c r="B576" s="64" t="s">
        <v>1490</v>
      </c>
      <c r="C576" s="65" t="s">
        <v>1514</v>
      </c>
      <c r="D576" s="66" t="s">
        <v>65</v>
      </c>
      <c r="E576" s="66" t="s">
        <v>64</v>
      </c>
      <c r="F576" s="67" t="s">
        <v>1402</v>
      </c>
      <c r="G576" s="66" t="s">
        <v>65</v>
      </c>
      <c r="H576" s="66" t="s">
        <v>65</v>
      </c>
      <c r="I576" s="66" t="s">
        <v>66</v>
      </c>
      <c r="J576" s="66" t="s">
        <v>66</v>
      </c>
      <c r="K576" s="68">
        <v>0</v>
      </c>
      <c r="L576" s="68">
        <v>0</v>
      </c>
      <c r="M576" s="68">
        <v>0</v>
      </c>
      <c r="N576" s="68" t="s">
        <v>65</v>
      </c>
      <c r="O576" s="68">
        <v>0</v>
      </c>
      <c r="P576" s="68" t="s">
        <v>68</v>
      </c>
      <c r="Q576" s="68" t="s">
        <v>68</v>
      </c>
      <c r="R576" s="64"/>
      <c r="S576" s="65"/>
    </row>
    <row r="577" spans="2:19" x14ac:dyDescent="0.25">
      <c r="B577" s="64" t="s">
        <v>192</v>
      </c>
      <c r="C577" s="65" t="s">
        <v>1515</v>
      </c>
      <c r="D577" s="66" t="s">
        <v>65</v>
      </c>
      <c r="E577" s="66" t="s">
        <v>64</v>
      </c>
      <c r="F577" s="67">
        <v>2766150340101</v>
      </c>
      <c r="G577" s="66" t="s">
        <v>64</v>
      </c>
      <c r="H577" s="66" t="s">
        <v>64</v>
      </c>
      <c r="I577" s="66" t="s">
        <v>65</v>
      </c>
      <c r="J577" s="66" t="s">
        <v>66</v>
      </c>
      <c r="K577" s="68">
        <v>0</v>
      </c>
      <c r="L577" s="68">
        <v>0</v>
      </c>
      <c r="M577" s="68">
        <v>0</v>
      </c>
      <c r="N577" s="68" t="s">
        <v>65</v>
      </c>
      <c r="O577" s="68">
        <v>0</v>
      </c>
      <c r="P577" s="68" t="s">
        <v>68</v>
      </c>
      <c r="Q577" s="68" t="s">
        <v>68</v>
      </c>
      <c r="R577" s="64"/>
      <c r="S577" s="65"/>
    </row>
    <row r="578" spans="2:19" x14ac:dyDescent="0.25">
      <c r="B578" s="64" t="s">
        <v>1516</v>
      </c>
      <c r="C578" s="65" t="s">
        <v>1517</v>
      </c>
      <c r="D578" s="66" t="s">
        <v>64</v>
      </c>
      <c r="E578" s="66" t="s">
        <v>65</v>
      </c>
      <c r="F578" s="67">
        <v>2676262580101</v>
      </c>
      <c r="G578" s="66" t="s">
        <v>64</v>
      </c>
      <c r="H578" s="66" t="s">
        <v>65</v>
      </c>
      <c r="I578" s="66" t="s">
        <v>66</v>
      </c>
      <c r="J578" s="66" t="s">
        <v>66</v>
      </c>
      <c r="K578" s="68">
        <v>0</v>
      </c>
      <c r="L578" s="68">
        <v>0</v>
      </c>
      <c r="M578" s="68">
        <v>0</v>
      </c>
      <c r="N578" s="68" t="s">
        <v>65</v>
      </c>
      <c r="O578" s="68">
        <v>0</v>
      </c>
      <c r="P578" s="68" t="s">
        <v>68</v>
      </c>
      <c r="Q578" s="68" t="s">
        <v>68</v>
      </c>
      <c r="R578" s="64"/>
      <c r="S578" s="65"/>
    </row>
    <row r="579" spans="2:19" x14ac:dyDescent="0.25">
      <c r="B579" s="64" t="s">
        <v>1518</v>
      </c>
      <c r="C579" s="65" t="s">
        <v>1519</v>
      </c>
      <c r="D579" s="66" t="s">
        <v>65</v>
      </c>
      <c r="E579" s="66" t="s">
        <v>64</v>
      </c>
      <c r="F579" s="67" t="s">
        <v>1402</v>
      </c>
      <c r="G579" s="66" t="s">
        <v>65</v>
      </c>
      <c r="H579" s="66" t="s">
        <v>64</v>
      </c>
      <c r="I579" s="66" t="s">
        <v>66</v>
      </c>
      <c r="J579" s="66" t="s">
        <v>66</v>
      </c>
      <c r="K579" s="68">
        <v>0</v>
      </c>
      <c r="L579" s="68">
        <v>0</v>
      </c>
      <c r="M579" s="68">
        <v>0</v>
      </c>
      <c r="N579" s="68" t="s">
        <v>65</v>
      </c>
      <c r="O579" s="68">
        <v>0</v>
      </c>
      <c r="P579" s="68" t="s">
        <v>68</v>
      </c>
      <c r="Q579" s="68" t="s">
        <v>68</v>
      </c>
      <c r="R579" s="64"/>
      <c r="S579" s="65"/>
    </row>
    <row r="580" spans="2:19" x14ac:dyDescent="0.25">
      <c r="B580" s="64" t="s">
        <v>1520</v>
      </c>
      <c r="C580" s="65" t="s">
        <v>1521</v>
      </c>
      <c r="D580" s="66" t="s">
        <v>64</v>
      </c>
      <c r="E580" s="66" t="s">
        <v>65</v>
      </c>
      <c r="F580" s="67">
        <v>1827425390101</v>
      </c>
      <c r="G580" s="66" t="s">
        <v>64</v>
      </c>
      <c r="H580" s="66" t="s">
        <v>64</v>
      </c>
      <c r="I580" s="66" t="s">
        <v>65</v>
      </c>
      <c r="J580" s="66" t="s">
        <v>66</v>
      </c>
      <c r="K580" s="68">
        <v>0</v>
      </c>
      <c r="L580" s="68">
        <v>0</v>
      </c>
      <c r="M580" s="68">
        <v>0</v>
      </c>
      <c r="N580" s="68" t="s">
        <v>65</v>
      </c>
      <c r="O580" s="68">
        <v>0</v>
      </c>
      <c r="P580" s="68" t="s">
        <v>68</v>
      </c>
      <c r="Q580" s="68" t="s">
        <v>68</v>
      </c>
      <c r="R580" s="64"/>
      <c r="S580" s="65"/>
    </row>
    <row r="581" spans="2:19" x14ac:dyDescent="0.25">
      <c r="B581" s="64" t="s">
        <v>1433</v>
      </c>
      <c r="C581" s="65" t="s">
        <v>1457</v>
      </c>
      <c r="D581" s="66" t="s">
        <v>64</v>
      </c>
      <c r="E581" s="66" t="s">
        <v>65</v>
      </c>
      <c r="F581" s="67">
        <v>2326857150101</v>
      </c>
      <c r="G581" s="66" t="s">
        <v>64</v>
      </c>
      <c r="H581" s="66" t="s">
        <v>65</v>
      </c>
      <c r="I581" s="66" t="s">
        <v>66</v>
      </c>
      <c r="J581" s="66" t="s">
        <v>66</v>
      </c>
      <c r="K581" s="68">
        <v>0</v>
      </c>
      <c r="L581" s="68">
        <v>0</v>
      </c>
      <c r="M581" s="68">
        <v>0</v>
      </c>
      <c r="N581" s="68" t="s">
        <v>67</v>
      </c>
      <c r="O581" s="68">
        <v>0</v>
      </c>
      <c r="P581" s="68" t="s">
        <v>68</v>
      </c>
      <c r="Q581" s="68" t="s">
        <v>68</v>
      </c>
      <c r="R581" s="64"/>
      <c r="S581" s="65"/>
    </row>
    <row r="582" spans="2:19" x14ac:dyDescent="0.25">
      <c r="B582" s="64" t="s">
        <v>185</v>
      </c>
      <c r="C582" s="65" t="s">
        <v>304</v>
      </c>
      <c r="D582" s="66" t="s">
        <v>64</v>
      </c>
      <c r="E582" s="66" t="s">
        <v>65</v>
      </c>
      <c r="F582" s="67" t="s">
        <v>1522</v>
      </c>
      <c r="G582" s="66" t="s">
        <v>65</v>
      </c>
      <c r="H582" s="66" t="s">
        <v>64</v>
      </c>
      <c r="I582" s="66" t="s">
        <v>66</v>
      </c>
      <c r="J582" s="66" t="s">
        <v>66</v>
      </c>
      <c r="K582" s="68">
        <v>0</v>
      </c>
      <c r="L582" s="68">
        <v>0</v>
      </c>
      <c r="M582" s="68">
        <v>0</v>
      </c>
      <c r="N582" s="68" t="s">
        <v>67</v>
      </c>
      <c r="O582" s="68">
        <v>0</v>
      </c>
      <c r="P582" s="68" t="s">
        <v>68</v>
      </c>
      <c r="Q582" s="68" t="s">
        <v>68</v>
      </c>
      <c r="R582" s="64"/>
      <c r="S582" s="65"/>
    </row>
    <row r="583" spans="2:19" x14ac:dyDescent="0.25">
      <c r="B583" s="64" t="s">
        <v>1523</v>
      </c>
      <c r="C583" s="65" t="s">
        <v>304</v>
      </c>
      <c r="D583" s="66" t="s">
        <v>64</v>
      </c>
      <c r="E583" s="66" t="s">
        <v>65</v>
      </c>
      <c r="F583" s="67" t="s">
        <v>1522</v>
      </c>
      <c r="G583" s="66" t="s">
        <v>65</v>
      </c>
      <c r="H583" s="66" t="s">
        <v>64</v>
      </c>
      <c r="I583" s="66" t="s">
        <v>66</v>
      </c>
      <c r="J583" s="66" t="s">
        <v>66</v>
      </c>
      <c r="K583" s="68">
        <v>0</v>
      </c>
      <c r="L583" s="68">
        <v>0</v>
      </c>
      <c r="M583" s="68">
        <v>0</v>
      </c>
      <c r="N583" s="68" t="s">
        <v>67</v>
      </c>
      <c r="O583" s="68">
        <v>0</v>
      </c>
      <c r="P583" s="68" t="s">
        <v>68</v>
      </c>
      <c r="Q583" s="68" t="s">
        <v>68</v>
      </c>
      <c r="R583" s="64"/>
      <c r="S583" s="65"/>
    </row>
    <row r="584" spans="2:19" x14ac:dyDescent="0.25">
      <c r="B584" s="64" t="s">
        <v>1478</v>
      </c>
      <c r="C584" s="65" t="s">
        <v>414</v>
      </c>
      <c r="D584" s="66" t="s">
        <v>65</v>
      </c>
      <c r="E584" s="66" t="s">
        <v>64</v>
      </c>
      <c r="F584" s="67">
        <v>1662198860101</v>
      </c>
      <c r="G584" s="66" t="s">
        <v>64</v>
      </c>
      <c r="H584" s="66" t="s">
        <v>64</v>
      </c>
      <c r="I584" s="66" t="s">
        <v>66</v>
      </c>
      <c r="J584" s="66" t="s">
        <v>65</v>
      </c>
      <c r="K584" s="68">
        <v>0</v>
      </c>
      <c r="L584" s="68">
        <v>0</v>
      </c>
      <c r="M584" s="68">
        <v>0</v>
      </c>
      <c r="N584" s="68" t="s">
        <v>67</v>
      </c>
      <c r="O584" s="68">
        <v>0</v>
      </c>
      <c r="P584" s="68" t="s">
        <v>68</v>
      </c>
      <c r="Q584" s="68" t="s">
        <v>68</v>
      </c>
      <c r="R584" s="64"/>
      <c r="S584" s="65"/>
    </row>
    <row r="585" spans="2:19" x14ac:dyDescent="0.25">
      <c r="B585" s="64" t="s">
        <v>1524</v>
      </c>
      <c r="C585" s="65" t="s">
        <v>1525</v>
      </c>
      <c r="D585" s="66" t="s">
        <v>65</v>
      </c>
      <c r="E585" s="66" t="s">
        <v>64</v>
      </c>
      <c r="F585" s="67" t="s">
        <v>1526</v>
      </c>
      <c r="G585" s="66" t="s">
        <v>64</v>
      </c>
      <c r="H585" s="66" t="s">
        <v>65</v>
      </c>
      <c r="I585" s="66" t="s">
        <v>66</v>
      </c>
      <c r="J585" s="66" t="s">
        <v>66</v>
      </c>
      <c r="K585" s="68">
        <v>0</v>
      </c>
      <c r="L585" s="68">
        <v>0</v>
      </c>
      <c r="M585" s="68">
        <v>0</v>
      </c>
      <c r="N585" s="68" t="s">
        <v>67</v>
      </c>
      <c r="O585" s="68">
        <v>0</v>
      </c>
      <c r="P585" s="68" t="s">
        <v>68</v>
      </c>
      <c r="Q585" s="68" t="s">
        <v>68</v>
      </c>
      <c r="R585" s="64"/>
      <c r="S585" s="65"/>
    </row>
    <row r="586" spans="2:19" x14ac:dyDescent="0.25">
      <c r="B586" s="64" t="s">
        <v>1527</v>
      </c>
      <c r="C586" s="65" t="s">
        <v>1528</v>
      </c>
      <c r="D586" s="66" t="s">
        <v>65</v>
      </c>
      <c r="E586" s="66" t="s">
        <v>64</v>
      </c>
      <c r="F586" s="67" t="s">
        <v>1522</v>
      </c>
      <c r="G586" s="66" t="s">
        <v>64</v>
      </c>
      <c r="H586" s="66" t="s">
        <v>65</v>
      </c>
      <c r="I586" s="66" t="s">
        <v>66</v>
      </c>
      <c r="J586" s="66" t="s">
        <v>66</v>
      </c>
      <c r="K586" s="68">
        <v>0</v>
      </c>
      <c r="L586" s="68">
        <v>0</v>
      </c>
      <c r="M586" s="68">
        <v>0</v>
      </c>
      <c r="N586" s="68" t="s">
        <v>67</v>
      </c>
      <c r="O586" s="68">
        <v>0</v>
      </c>
      <c r="P586" s="68" t="s">
        <v>68</v>
      </c>
      <c r="Q586" s="68" t="s">
        <v>68</v>
      </c>
      <c r="R586" s="64"/>
      <c r="S586" s="65"/>
    </row>
    <row r="587" spans="2:19" x14ac:dyDescent="0.25">
      <c r="B587" s="64" t="s">
        <v>1524</v>
      </c>
      <c r="C587" s="65" t="s">
        <v>1529</v>
      </c>
      <c r="D587" s="66" t="s">
        <v>65</v>
      </c>
      <c r="E587" s="66" t="s">
        <v>64</v>
      </c>
      <c r="F587" s="67">
        <v>1696490320101</v>
      </c>
      <c r="G587" s="66" t="s">
        <v>64</v>
      </c>
      <c r="H587" s="66" t="s">
        <v>64</v>
      </c>
      <c r="I587" s="66" t="s">
        <v>65</v>
      </c>
      <c r="J587" s="66" t="s">
        <v>66</v>
      </c>
      <c r="K587" s="68">
        <v>0</v>
      </c>
      <c r="L587" s="68">
        <v>0</v>
      </c>
      <c r="M587" s="68">
        <v>0</v>
      </c>
      <c r="N587" s="68" t="s">
        <v>67</v>
      </c>
      <c r="O587" s="68">
        <v>0</v>
      </c>
      <c r="P587" s="68" t="s">
        <v>68</v>
      </c>
      <c r="Q587" s="68" t="s">
        <v>68</v>
      </c>
      <c r="R587" s="64"/>
      <c r="S587" s="65"/>
    </row>
    <row r="588" spans="2:19" x14ac:dyDescent="0.25">
      <c r="B588" s="64" t="s">
        <v>443</v>
      </c>
      <c r="C588" s="65" t="s">
        <v>444</v>
      </c>
      <c r="D588" s="66" t="s">
        <v>65</v>
      </c>
      <c r="E588" s="66" t="s">
        <v>64</v>
      </c>
      <c r="F588" s="67">
        <v>1783739310101</v>
      </c>
      <c r="G588" s="66" t="s">
        <v>64</v>
      </c>
      <c r="H588" s="66" t="s">
        <v>64</v>
      </c>
      <c r="I588" s="66" t="s">
        <v>65</v>
      </c>
      <c r="J588" s="66" t="s">
        <v>66</v>
      </c>
      <c r="K588" s="68">
        <v>0</v>
      </c>
      <c r="L588" s="68">
        <v>0</v>
      </c>
      <c r="M588" s="68">
        <v>0</v>
      </c>
      <c r="N588" s="68" t="s">
        <v>67</v>
      </c>
      <c r="O588" s="68">
        <v>0</v>
      </c>
      <c r="P588" s="68" t="s">
        <v>68</v>
      </c>
      <c r="Q588" s="68" t="s">
        <v>68</v>
      </c>
      <c r="R588" s="64"/>
      <c r="S588" s="65"/>
    </row>
    <row r="589" spans="2:19" x14ac:dyDescent="0.25">
      <c r="B589" s="64" t="s">
        <v>1530</v>
      </c>
      <c r="C589" s="65" t="s">
        <v>1531</v>
      </c>
      <c r="D589" s="66" t="s">
        <v>65</v>
      </c>
      <c r="E589" s="66" t="s">
        <v>64</v>
      </c>
      <c r="F589" s="67" t="s">
        <v>1460</v>
      </c>
      <c r="G589" s="66" t="s">
        <v>64</v>
      </c>
      <c r="H589" s="66" t="s">
        <v>64</v>
      </c>
      <c r="I589" s="66" t="s">
        <v>66</v>
      </c>
      <c r="J589" s="66" t="s">
        <v>65</v>
      </c>
      <c r="K589" s="68">
        <v>0</v>
      </c>
      <c r="L589" s="68">
        <v>0</v>
      </c>
      <c r="M589" s="68">
        <v>0</v>
      </c>
      <c r="N589" s="68" t="s">
        <v>67</v>
      </c>
      <c r="O589" s="68">
        <v>0</v>
      </c>
      <c r="P589" s="68" t="s">
        <v>68</v>
      </c>
      <c r="Q589" s="68" t="s">
        <v>68</v>
      </c>
      <c r="R589" s="64"/>
      <c r="S589" s="65"/>
    </row>
    <row r="590" spans="2:19" x14ac:dyDescent="0.25">
      <c r="B590" s="64" t="s">
        <v>1397</v>
      </c>
      <c r="C590" s="65" t="s">
        <v>1531</v>
      </c>
      <c r="D590" s="66" t="s">
        <v>64</v>
      </c>
      <c r="E590" s="66" t="s">
        <v>65</v>
      </c>
      <c r="F590" s="67" t="s">
        <v>1460</v>
      </c>
      <c r="G590" s="66" t="s">
        <v>65</v>
      </c>
      <c r="H590" s="66" t="s">
        <v>64</v>
      </c>
      <c r="I590" s="66" t="s">
        <v>66</v>
      </c>
      <c r="J590" s="66" t="s">
        <v>66</v>
      </c>
      <c r="K590" s="68">
        <v>0</v>
      </c>
      <c r="L590" s="68">
        <v>0</v>
      </c>
      <c r="M590" s="68">
        <v>0</v>
      </c>
      <c r="N590" s="68" t="s">
        <v>67</v>
      </c>
      <c r="O590" s="68">
        <v>0</v>
      </c>
      <c r="P590" s="68" t="s">
        <v>68</v>
      </c>
      <c r="Q590" s="68" t="s">
        <v>68</v>
      </c>
      <c r="R590" s="64"/>
      <c r="S590" s="65"/>
    </row>
    <row r="591" spans="2:19" x14ac:dyDescent="0.25">
      <c r="B591" s="64" t="s">
        <v>1532</v>
      </c>
      <c r="C591" s="65" t="s">
        <v>190</v>
      </c>
      <c r="D591" s="66" t="s">
        <v>65</v>
      </c>
      <c r="E591" s="66" t="s">
        <v>64</v>
      </c>
      <c r="F591" s="67" t="s">
        <v>1460</v>
      </c>
      <c r="G591" s="66" t="s">
        <v>65</v>
      </c>
      <c r="H591" s="66" t="s">
        <v>64</v>
      </c>
      <c r="I591" s="66" t="s">
        <v>66</v>
      </c>
      <c r="J591" s="66" t="s">
        <v>66</v>
      </c>
      <c r="K591" s="68">
        <v>0</v>
      </c>
      <c r="L591" s="68">
        <v>0</v>
      </c>
      <c r="M591" s="68">
        <v>0</v>
      </c>
      <c r="N591" s="68" t="s">
        <v>67</v>
      </c>
      <c r="O591" s="68">
        <v>0</v>
      </c>
      <c r="P591" s="68" t="s">
        <v>68</v>
      </c>
      <c r="Q591" s="68" t="s">
        <v>68</v>
      </c>
      <c r="R591" s="64"/>
      <c r="S591" s="65"/>
    </row>
    <row r="592" spans="2:19" x14ac:dyDescent="0.25">
      <c r="B592" s="64" t="s">
        <v>1533</v>
      </c>
      <c r="C592" s="65" t="s">
        <v>1534</v>
      </c>
      <c r="D592" s="66" t="s">
        <v>65</v>
      </c>
      <c r="E592" s="66" t="s">
        <v>64</v>
      </c>
      <c r="F592" s="67" t="s">
        <v>1460</v>
      </c>
      <c r="G592" s="66" t="s">
        <v>65</v>
      </c>
      <c r="H592" s="66" t="s">
        <v>65</v>
      </c>
      <c r="I592" s="66" t="s">
        <v>66</v>
      </c>
      <c r="J592" s="66" t="s">
        <v>66</v>
      </c>
      <c r="K592" s="68">
        <v>0</v>
      </c>
      <c r="L592" s="68">
        <v>0</v>
      </c>
      <c r="M592" s="68">
        <v>0</v>
      </c>
      <c r="N592" s="68" t="s">
        <v>67</v>
      </c>
      <c r="O592" s="68">
        <v>0</v>
      </c>
      <c r="P592" s="68" t="s">
        <v>68</v>
      </c>
      <c r="Q592" s="68" t="s">
        <v>68</v>
      </c>
      <c r="R592" s="64"/>
      <c r="S592" s="65"/>
    </row>
    <row r="593" spans="2:19" x14ac:dyDescent="0.25">
      <c r="B593" s="64" t="s">
        <v>1535</v>
      </c>
      <c r="C593" s="65" t="s">
        <v>1536</v>
      </c>
      <c r="D593" s="66" t="s">
        <v>65</v>
      </c>
      <c r="E593" s="66" t="s">
        <v>64</v>
      </c>
      <c r="F593" s="67">
        <v>1797945820101</v>
      </c>
      <c r="G593" s="66" t="s">
        <v>64</v>
      </c>
      <c r="H593" s="66" t="s">
        <v>64</v>
      </c>
      <c r="I593" s="66" t="s">
        <v>65</v>
      </c>
      <c r="J593" s="66" t="s">
        <v>66</v>
      </c>
      <c r="K593" s="68">
        <v>0</v>
      </c>
      <c r="L593" s="68">
        <v>0</v>
      </c>
      <c r="M593" s="68">
        <v>0</v>
      </c>
      <c r="N593" s="68" t="s">
        <v>67</v>
      </c>
      <c r="O593" s="68">
        <v>0</v>
      </c>
      <c r="P593" s="68" t="s">
        <v>68</v>
      </c>
      <c r="Q593" s="68" t="s">
        <v>68</v>
      </c>
      <c r="R593" s="64"/>
      <c r="S593" s="65"/>
    </row>
    <row r="594" spans="2:19" x14ac:dyDescent="0.25">
      <c r="B594" s="64" t="s">
        <v>1491</v>
      </c>
      <c r="C594" s="65" t="s">
        <v>1537</v>
      </c>
      <c r="D594" s="66" t="s">
        <v>65</v>
      </c>
      <c r="E594" s="66" t="s">
        <v>64</v>
      </c>
      <c r="F594" s="67">
        <v>1816706820101</v>
      </c>
      <c r="G594" s="66" t="s">
        <v>64</v>
      </c>
      <c r="H594" s="66" t="s">
        <v>64</v>
      </c>
      <c r="I594" s="66" t="s">
        <v>65</v>
      </c>
      <c r="J594" s="66" t="s">
        <v>66</v>
      </c>
      <c r="K594" s="68">
        <v>0</v>
      </c>
      <c r="L594" s="68">
        <v>0</v>
      </c>
      <c r="M594" s="68">
        <v>0</v>
      </c>
      <c r="N594" s="68" t="s">
        <v>65</v>
      </c>
      <c r="O594" s="68">
        <v>0</v>
      </c>
      <c r="P594" s="68" t="s">
        <v>68</v>
      </c>
      <c r="Q594" s="68" t="s">
        <v>68</v>
      </c>
      <c r="R594" s="64"/>
      <c r="S594" s="65"/>
    </row>
    <row r="595" spans="2:19" x14ac:dyDescent="0.25">
      <c r="B595" s="64" t="s">
        <v>472</v>
      </c>
      <c r="C595" s="65" t="s">
        <v>414</v>
      </c>
      <c r="D595" s="66" t="s">
        <v>65</v>
      </c>
      <c r="E595" s="66" t="s">
        <v>64</v>
      </c>
      <c r="F595" s="67">
        <v>1662198860101</v>
      </c>
      <c r="G595" s="66" t="s">
        <v>64</v>
      </c>
      <c r="H595" s="66" t="s">
        <v>64</v>
      </c>
      <c r="I595" s="66" t="s">
        <v>66</v>
      </c>
      <c r="J595" s="66" t="s">
        <v>65</v>
      </c>
      <c r="K595" s="68">
        <v>0</v>
      </c>
      <c r="L595" s="68">
        <v>0</v>
      </c>
      <c r="M595" s="68">
        <v>0</v>
      </c>
      <c r="N595" s="68" t="s">
        <v>67</v>
      </c>
      <c r="O595" s="68">
        <v>0</v>
      </c>
      <c r="P595" s="68" t="s">
        <v>68</v>
      </c>
      <c r="Q595" s="68" t="s">
        <v>68</v>
      </c>
      <c r="R595" s="64"/>
      <c r="S595" s="65"/>
    </row>
    <row r="596" spans="2:19" x14ac:dyDescent="0.25">
      <c r="B596" s="64" t="s">
        <v>1538</v>
      </c>
      <c r="C596" s="65" t="s">
        <v>1539</v>
      </c>
      <c r="D596" s="66" t="s">
        <v>65</v>
      </c>
      <c r="E596" s="66" t="s">
        <v>64</v>
      </c>
      <c r="F596" s="67">
        <v>3662769560115</v>
      </c>
      <c r="G596" s="66" t="s">
        <v>64</v>
      </c>
      <c r="H596" s="66" t="s">
        <v>65</v>
      </c>
      <c r="I596" s="66" t="s">
        <v>66</v>
      </c>
      <c r="J596" s="66" t="s">
        <v>66</v>
      </c>
      <c r="K596" s="68">
        <v>0</v>
      </c>
      <c r="L596" s="68">
        <v>0</v>
      </c>
      <c r="M596" s="68">
        <v>0</v>
      </c>
      <c r="N596" s="68" t="s">
        <v>65</v>
      </c>
      <c r="O596" s="68">
        <v>0</v>
      </c>
      <c r="P596" s="68" t="s">
        <v>68</v>
      </c>
      <c r="Q596" s="68" t="s">
        <v>68</v>
      </c>
      <c r="R596" s="64"/>
      <c r="S596" s="65"/>
    </row>
    <row r="597" spans="2:19" x14ac:dyDescent="0.25">
      <c r="B597" s="64" t="s">
        <v>1540</v>
      </c>
      <c r="C597" s="65" t="s">
        <v>1541</v>
      </c>
      <c r="D597" s="66" t="s">
        <v>65</v>
      </c>
      <c r="E597" s="66" t="s">
        <v>64</v>
      </c>
      <c r="F597" s="67">
        <v>2603669940101</v>
      </c>
      <c r="G597" s="66" t="s">
        <v>64</v>
      </c>
      <c r="H597" s="66" t="s">
        <v>64</v>
      </c>
      <c r="I597" s="66" t="s">
        <v>65</v>
      </c>
      <c r="J597" s="66" t="s">
        <v>66</v>
      </c>
      <c r="K597" s="68">
        <v>0</v>
      </c>
      <c r="L597" s="68">
        <v>0</v>
      </c>
      <c r="M597" s="68">
        <v>0</v>
      </c>
      <c r="N597" s="68" t="s">
        <v>65</v>
      </c>
      <c r="O597" s="68">
        <v>0</v>
      </c>
      <c r="P597" s="68" t="s">
        <v>68</v>
      </c>
      <c r="Q597" s="68" t="s">
        <v>68</v>
      </c>
      <c r="R597" s="64"/>
      <c r="S597" s="65"/>
    </row>
    <row r="598" spans="2:19" x14ac:dyDescent="0.25">
      <c r="B598" s="64" t="s">
        <v>1542</v>
      </c>
      <c r="C598" s="65" t="s">
        <v>533</v>
      </c>
      <c r="D598" s="66" t="s">
        <v>65</v>
      </c>
      <c r="E598" s="66" t="s">
        <v>64</v>
      </c>
      <c r="F598" s="67">
        <v>2433393132005</v>
      </c>
      <c r="G598" s="66" t="s">
        <v>64</v>
      </c>
      <c r="H598" s="66" t="s">
        <v>64</v>
      </c>
      <c r="I598" s="66" t="s">
        <v>66</v>
      </c>
      <c r="J598" s="66" t="s">
        <v>65</v>
      </c>
      <c r="K598" s="68">
        <v>0</v>
      </c>
      <c r="L598" s="68">
        <v>0</v>
      </c>
      <c r="M598" s="68">
        <v>0</v>
      </c>
      <c r="N598" s="68" t="s">
        <v>67</v>
      </c>
      <c r="O598" s="68">
        <v>0</v>
      </c>
      <c r="P598" s="68" t="s">
        <v>68</v>
      </c>
      <c r="Q598" s="68" t="s">
        <v>68</v>
      </c>
      <c r="R598" s="64"/>
      <c r="S598" s="65"/>
    </row>
    <row r="599" spans="2:19" x14ac:dyDescent="0.25">
      <c r="B599" s="64" t="s">
        <v>1502</v>
      </c>
      <c r="C599" s="65" t="s">
        <v>1543</v>
      </c>
      <c r="D599" s="66" t="s">
        <v>65</v>
      </c>
      <c r="E599" s="66" t="s">
        <v>64</v>
      </c>
      <c r="F599" s="67">
        <v>2247961780101</v>
      </c>
      <c r="G599" s="66" t="s">
        <v>64</v>
      </c>
      <c r="H599" s="66" t="s">
        <v>65</v>
      </c>
      <c r="I599" s="66" t="s">
        <v>66</v>
      </c>
      <c r="J599" s="66" t="s">
        <v>66</v>
      </c>
      <c r="K599" s="68">
        <v>0</v>
      </c>
      <c r="L599" s="68">
        <v>0</v>
      </c>
      <c r="M599" s="68">
        <v>0</v>
      </c>
      <c r="N599" s="68" t="s">
        <v>67</v>
      </c>
      <c r="O599" s="68">
        <v>0</v>
      </c>
      <c r="P599" s="68" t="s">
        <v>68</v>
      </c>
      <c r="Q599" s="68" t="s">
        <v>68</v>
      </c>
      <c r="R599" s="64"/>
      <c r="S599" s="65"/>
    </row>
    <row r="600" spans="2:19" x14ac:dyDescent="0.25">
      <c r="B600" s="64" t="s">
        <v>415</v>
      </c>
      <c r="C600" s="65" t="s">
        <v>1525</v>
      </c>
      <c r="D600" s="66" t="s">
        <v>65</v>
      </c>
      <c r="E600" s="66" t="s">
        <v>64</v>
      </c>
      <c r="F600" s="67">
        <v>2598889820101</v>
      </c>
      <c r="G600" s="66" t="s">
        <v>64</v>
      </c>
      <c r="H600" s="66" t="s">
        <v>64</v>
      </c>
      <c r="I600" s="66" t="s">
        <v>65</v>
      </c>
      <c r="J600" s="66" t="s">
        <v>66</v>
      </c>
      <c r="K600" s="68">
        <v>0</v>
      </c>
      <c r="L600" s="68">
        <v>0</v>
      </c>
      <c r="M600" s="68">
        <v>0</v>
      </c>
      <c r="N600" s="68" t="s">
        <v>67</v>
      </c>
      <c r="O600" s="68">
        <v>0</v>
      </c>
      <c r="P600" s="68" t="s">
        <v>68</v>
      </c>
      <c r="Q600" s="68" t="s">
        <v>68</v>
      </c>
      <c r="R600" s="64"/>
      <c r="S600" s="65"/>
    </row>
    <row r="601" spans="2:19" x14ac:dyDescent="0.25">
      <c r="B601" s="64" t="s">
        <v>1533</v>
      </c>
      <c r="C601" s="65" t="s">
        <v>1544</v>
      </c>
      <c r="D601" s="66" t="s">
        <v>65</v>
      </c>
      <c r="E601" s="66" t="s">
        <v>64</v>
      </c>
      <c r="F601" s="67">
        <v>1604755540101</v>
      </c>
      <c r="G601" s="66" t="s">
        <v>64</v>
      </c>
      <c r="H601" s="66" t="s">
        <v>65</v>
      </c>
      <c r="I601" s="66" t="s">
        <v>66</v>
      </c>
      <c r="J601" s="66" t="s">
        <v>66</v>
      </c>
      <c r="K601" s="68">
        <v>0</v>
      </c>
      <c r="L601" s="68">
        <v>0</v>
      </c>
      <c r="M601" s="68">
        <v>0</v>
      </c>
      <c r="N601" s="68" t="s">
        <v>67</v>
      </c>
      <c r="O601" s="68">
        <v>0</v>
      </c>
      <c r="P601" s="68" t="s">
        <v>68</v>
      </c>
      <c r="Q601" s="68" t="s">
        <v>68</v>
      </c>
      <c r="R601" s="64"/>
      <c r="S601" s="65"/>
    </row>
    <row r="602" spans="2:19" x14ac:dyDescent="0.25">
      <c r="B602" s="64" t="s">
        <v>1478</v>
      </c>
      <c r="C602" s="65" t="s">
        <v>414</v>
      </c>
      <c r="D602" s="66" t="s">
        <v>65</v>
      </c>
      <c r="E602" s="66" t="s">
        <v>64</v>
      </c>
      <c r="F602" s="67">
        <v>1662198860101</v>
      </c>
      <c r="G602" s="66" t="s">
        <v>64</v>
      </c>
      <c r="H602" s="66" t="s">
        <v>64</v>
      </c>
      <c r="I602" s="66" t="s">
        <v>66</v>
      </c>
      <c r="J602" s="66" t="s">
        <v>65</v>
      </c>
      <c r="K602" s="68">
        <v>0</v>
      </c>
      <c r="L602" s="68">
        <v>0</v>
      </c>
      <c r="M602" s="68">
        <v>0</v>
      </c>
      <c r="N602" s="68" t="s">
        <v>65</v>
      </c>
      <c r="O602" s="68">
        <v>0</v>
      </c>
      <c r="P602" s="68" t="s">
        <v>68</v>
      </c>
      <c r="Q602" s="68" t="s">
        <v>68</v>
      </c>
      <c r="R602" s="64"/>
      <c r="S602" s="65"/>
    </row>
    <row r="603" spans="2:19" x14ac:dyDescent="0.25">
      <c r="B603" s="64" t="s">
        <v>1403</v>
      </c>
      <c r="C603" s="65" t="s">
        <v>173</v>
      </c>
      <c r="D603" s="66" t="s">
        <v>65</v>
      </c>
      <c r="E603" s="66" t="s">
        <v>64</v>
      </c>
      <c r="F603" s="67" t="s">
        <v>1495</v>
      </c>
      <c r="G603" s="66" t="s">
        <v>64</v>
      </c>
      <c r="H603" s="66" t="s">
        <v>65</v>
      </c>
      <c r="I603" s="66" t="s">
        <v>66</v>
      </c>
      <c r="J603" s="66" t="s">
        <v>66</v>
      </c>
      <c r="K603" s="68">
        <v>0</v>
      </c>
      <c r="L603" s="68">
        <v>0</v>
      </c>
      <c r="M603" s="68">
        <v>0</v>
      </c>
      <c r="N603" s="68" t="s">
        <v>67</v>
      </c>
      <c r="O603" s="68">
        <v>0</v>
      </c>
      <c r="P603" s="68" t="s">
        <v>68</v>
      </c>
      <c r="Q603" s="68" t="s">
        <v>68</v>
      </c>
      <c r="R603" s="64"/>
      <c r="S603" s="65"/>
    </row>
    <row r="604" spans="2:19" x14ac:dyDescent="0.25">
      <c r="B604" s="64" t="s">
        <v>1491</v>
      </c>
      <c r="C604" s="65" t="s">
        <v>1545</v>
      </c>
      <c r="D604" s="66" t="s">
        <v>65</v>
      </c>
      <c r="E604" s="66" t="s">
        <v>64</v>
      </c>
      <c r="F604" s="67">
        <v>1816706820101</v>
      </c>
      <c r="G604" s="66" t="s">
        <v>64</v>
      </c>
      <c r="H604" s="66" t="s">
        <v>64</v>
      </c>
      <c r="I604" s="66" t="s">
        <v>65</v>
      </c>
      <c r="J604" s="66" t="s">
        <v>66</v>
      </c>
      <c r="K604" s="68">
        <v>0</v>
      </c>
      <c r="L604" s="68">
        <v>0</v>
      </c>
      <c r="M604" s="68">
        <v>0</v>
      </c>
      <c r="N604" s="68" t="s">
        <v>67</v>
      </c>
      <c r="O604" s="68">
        <v>0</v>
      </c>
      <c r="P604" s="68" t="s">
        <v>68</v>
      </c>
      <c r="Q604" s="68" t="s">
        <v>68</v>
      </c>
      <c r="R604" s="64"/>
      <c r="S604" s="65"/>
    </row>
    <row r="605" spans="2:19" x14ac:dyDescent="0.25">
      <c r="B605" s="64" t="s">
        <v>472</v>
      </c>
      <c r="C605" s="65" t="s">
        <v>173</v>
      </c>
      <c r="D605" s="66" t="s">
        <v>65</v>
      </c>
      <c r="E605" s="66" t="s">
        <v>64</v>
      </c>
      <c r="F605" s="67">
        <v>1615273531416</v>
      </c>
      <c r="G605" s="66" t="s">
        <v>64</v>
      </c>
      <c r="H605" s="66" t="s">
        <v>64</v>
      </c>
      <c r="I605" s="66" t="s">
        <v>65</v>
      </c>
      <c r="J605" s="66" t="s">
        <v>66</v>
      </c>
      <c r="K605" s="68">
        <v>0</v>
      </c>
      <c r="L605" s="68">
        <v>0</v>
      </c>
      <c r="M605" s="68">
        <v>0</v>
      </c>
      <c r="N605" s="68" t="s">
        <v>67</v>
      </c>
      <c r="O605" s="68">
        <v>0</v>
      </c>
      <c r="P605" s="68" t="s">
        <v>68</v>
      </c>
      <c r="Q605" s="68" t="s">
        <v>68</v>
      </c>
      <c r="R605" s="64"/>
      <c r="S605" s="65"/>
    </row>
    <row r="606" spans="2:19" x14ac:dyDescent="0.25">
      <c r="B606" s="64" t="s">
        <v>403</v>
      </c>
      <c r="C606" s="65" t="s">
        <v>1658</v>
      </c>
      <c r="D606" s="66" t="s">
        <v>65</v>
      </c>
      <c r="E606" s="66" t="s">
        <v>64</v>
      </c>
      <c r="F606" s="67">
        <v>17767091620101</v>
      </c>
      <c r="G606" s="66" t="s">
        <v>64</v>
      </c>
      <c r="H606" s="66" t="s">
        <v>64</v>
      </c>
      <c r="I606" s="66" t="s">
        <v>65</v>
      </c>
      <c r="J606" s="66" t="s">
        <v>66</v>
      </c>
      <c r="K606" s="68">
        <v>0</v>
      </c>
      <c r="L606" s="68">
        <v>0</v>
      </c>
      <c r="M606" s="68">
        <v>0</v>
      </c>
      <c r="N606" s="68" t="s">
        <v>65</v>
      </c>
      <c r="O606" s="68">
        <v>0</v>
      </c>
      <c r="P606" s="68" t="s">
        <v>68</v>
      </c>
      <c r="Q606" s="68" t="s">
        <v>68</v>
      </c>
      <c r="R606" s="64"/>
      <c r="S606" s="65"/>
    </row>
    <row r="607" spans="2:19" x14ac:dyDescent="0.25">
      <c r="B607" s="64" t="s">
        <v>1500</v>
      </c>
      <c r="C607" s="65" t="s">
        <v>480</v>
      </c>
      <c r="D607" s="66" t="s">
        <v>65</v>
      </c>
      <c r="E607" s="66" t="s">
        <v>64</v>
      </c>
      <c r="F607" s="67" t="s">
        <v>1460</v>
      </c>
      <c r="G607" s="66" t="s">
        <v>65</v>
      </c>
      <c r="H607" s="66" t="s">
        <v>64</v>
      </c>
      <c r="I607" s="66" t="s">
        <v>66</v>
      </c>
      <c r="J607" s="66" t="s">
        <v>66</v>
      </c>
      <c r="K607" s="68">
        <v>0</v>
      </c>
      <c r="L607" s="68">
        <v>0</v>
      </c>
      <c r="M607" s="68">
        <v>0</v>
      </c>
      <c r="N607" s="68" t="s">
        <v>67</v>
      </c>
      <c r="O607" s="68">
        <v>0</v>
      </c>
      <c r="P607" s="68" t="s">
        <v>68</v>
      </c>
      <c r="Q607" s="68" t="s">
        <v>68</v>
      </c>
      <c r="R607" s="64"/>
      <c r="S607" s="65"/>
    </row>
    <row r="608" spans="2:19" x14ac:dyDescent="0.25">
      <c r="B608" s="64" t="s">
        <v>1478</v>
      </c>
      <c r="C608" s="65" t="s">
        <v>414</v>
      </c>
      <c r="D608" s="66" t="s">
        <v>65</v>
      </c>
      <c r="E608" s="66" t="s">
        <v>64</v>
      </c>
      <c r="F608" s="67">
        <v>1662198860101</v>
      </c>
      <c r="G608" s="66" t="s">
        <v>64</v>
      </c>
      <c r="H608" s="66" t="s">
        <v>64</v>
      </c>
      <c r="I608" s="66" t="s">
        <v>66</v>
      </c>
      <c r="J608" s="66" t="s">
        <v>65</v>
      </c>
      <c r="K608" s="68">
        <v>0</v>
      </c>
      <c r="L608" s="68">
        <v>0</v>
      </c>
      <c r="M608" s="68">
        <v>0</v>
      </c>
      <c r="N608" s="68" t="s">
        <v>65</v>
      </c>
      <c r="O608" s="68">
        <v>0</v>
      </c>
      <c r="P608" s="68" t="s">
        <v>68</v>
      </c>
      <c r="Q608" s="68" t="s">
        <v>68</v>
      </c>
      <c r="R608" s="64"/>
      <c r="S608" s="65"/>
    </row>
    <row r="609" spans="2:19" x14ac:dyDescent="0.25">
      <c r="B609" s="64" t="s">
        <v>1478</v>
      </c>
      <c r="C609" s="65" t="s">
        <v>414</v>
      </c>
      <c r="D609" s="66" t="s">
        <v>65</v>
      </c>
      <c r="E609" s="66" t="s">
        <v>64</v>
      </c>
      <c r="F609" s="67">
        <v>1662198860101</v>
      </c>
      <c r="G609" s="66" t="s">
        <v>64</v>
      </c>
      <c r="H609" s="66" t="s">
        <v>64</v>
      </c>
      <c r="I609" s="66" t="s">
        <v>66</v>
      </c>
      <c r="J609" s="66" t="s">
        <v>65</v>
      </c>
      <c r="K609" s="68">
        <v>0</v>
      </c>
      <c r="L609" s="68">
        <v>0</v>
      </c>
      <c r="M609" s="68">
        <v>0</v>
      </c>
      <c r="N609" s="68" t="s">
        <v>65</v>
      </c>
      <c r="O609" s="68">
        <v>0</v>
      </c>
      <c r="P609" s="68" t="s">
        <v>68</v>
      </c>
      <c r="Q609" s="68" t="s">
        <v>68</v>
      </c>
      <c r="R609" s="64"/>
      <c r="S609" s="65"/>
    </row>
    <row r="610" spans="2:19" x14ac:dyDescent="0.25">
      <c r="B610" s="64" t="s">
        <v>1659</v>
      </c>
      <c r="C610" s="65" t="s">
        <v>1660</v>
      </c>
      <c r="D610" s="66" t="s">
        <v>64</v>
      </c>
      <c r="E610" s="66" t="s">
        <v>65</v>
      </c>
      <c r="F610" s="67">
        <v>2245122180101</v>
      </c>
      <c r="G610" s="66" t="s">
        <v>64</v>
      </c>
      <c r="H610" s="66" t="s">
        <v>65</v>
      </c>
      <c r="I610" s="66" t="s">
        <v>66</v>
      </c>
      <c r="J610" s="66" t="s">
        <v>66</v>
      </c>
      <c r="K610" s="68">
        <v>0</v>
      </c>
      <c r="L610" s="68">
        <v>0</v>
      </c>
      <c r="M610" s="68">
        <v>0</v>
      </c>
      <c r="N610" s="68" t="s">
        <v>67</v>
      </c>
      <c r="O610" s="68">
        <v>0</v>
      </c>
      <c r="P610" s="68" t="s">
        <v>68</v>
      </c>
      <c r="Q610" s="68" t="s">
        <v>68</v>
      </c>
      <c r="R610" s="64"/>
      <c r="S610" s="65"/>
    </row>
    <row r="611" spans="2:19" x14ac:dyDescent="0.25">
      <c r="B611" s="64" t="s">
        <v>394</v>
      </c>
      <c r="C611" s="65" t="s">
        <v>1661</v>
      </c>
      <c r="D611" s="66" t="s">
        <v>65</v>
      </c>
      <c r="E611" s="66" t="s">
        <v>64</v>
      </c>
      <c r="F611" s="67">
        <v>3002019900101</v>
      </c>
      <c r="G611" s="66" t="s">
        <v>64</v>
      </c>
      <c r="H611" s="66" t="s">
        <v>65</v>
      </c>
      <c r="I611" s="66" t="s">
        <v>66</v>
      </c>
      <c r="J611" s="66" t="s">
        <v>66</v>
      </c>
      <c r="K611" s="68">
        <v>0</v>
      </c>
      <c r="L611" s="68">
        <v>0</v>
      </c>
      <c r="M611" s="68">
        <v>0</v>
      </c>
      <c r="N611" s="68" t="s">
        <v>67</v>
      </c>
      <c r="O611" s="68">
        <v>0</v>
      </c>
      <c r="P611" s="68" t="s">
        <v>68</v>
      </c>
      <c r="Q611" s="68" t="s">
        <v>68</v>
      </c>
      <c r="R611" s="64"/>
      <c r="S611" s="65"/>
    </row>
    <row r="612" spans="2:19" x14ac:dyDescent="0.25">
      <c r="B612" s="64" t="s">
        <v>1573</v>
      </c>
      <c r="C612" s="65" t="s">
        <v>441</v>
      </c>
      <c r="D612" s="66" t="s">
        <v>65</v>
      </c>
      <c r="E612" s="66" t="s">
        <v>64</v>
      </c>
      <c r="F612" s="67">
        <v>3005490910101</v>
      </c>
      <c r="G612" s="66" t="s">
        <v>64</v>
      </c>
      <c r="H612" s="66" t="s">
        <v>65</v>
      </c>
      <c r="I612" s="66" t="s">
        <v>66</v>
      </c>
      <c r="J612" s="66" t="s">
        <v>66</v>
      </c>
      <c r="K612" s="68">
        <v>0</v>
      </c>
      <c r="L612" s="68">
        <v>0</v>
      </c>
      <c r="M612" s="68">
        <v>0</v>
      </c>
      <c r="N612" s="68" t="s">
        <v>67</v>
      </c>
      <c r="O612" s="68">
        <v>0</v>
      </c>
      <c r="P612" s="68" t="s">
        <v>68</v>
      </c>
      <c r="Q612" s="68" t="s">
        <v>68</v>
      </c>
      <c r="R612" s="64"/>
      <c r="S612" s="65"/>
    </row>
    <row r="613" spans="2:19" x14ac:dyDescent="0.25">
      <c r="B613" s="64" t="s">
        <v>1422</v>
      </c>
      <c r="C613" s="65" t="s">
        <v>1662</v>
      </c>
      <c r="D613" s="66" t="s">
        <v>65</v>
      </c>
      <c r="E613" s="66" t="s">
        <v>64</v>
      </c>
      <c r="F613" s="67">
        <v>2737901610101</v>
      </c>
      <c r="G613" s="66" t="s">
        <v>64</v>
      </c>
      <c r="H613" s="66" t="s">
        <v>65</v>
      </c>
      <c r="I613" s="66" t="s">
        <v>66</v>
      </c>
      <c r="J613" s="66" t="s">
        <v>66</v>
      </c>
      <c r="K613" s="68">
        <v>0</v>
      </c>
      <c r="L613" s="68">
        <v>0</v>
      </c>
      <c r="M613" s="68">
        <v>0</v>
      </c>
      <c r="N613" s="68" t="s">
        <v>67</v>
      </c>
      <c r="O613" s="68">
        <v>0</v>
      </c>
      <c r="P613" s="68" t="s">
        <v>68</v>
      </c>
      <c r="Q613" s="68" t="s">
        <v>68</v>
      </c>
      <c r="R613" s="64"/>
      <c r="S613" s="65"/>
    </row>
    <row r="614" spans="2:19" x14ac:dyDescent="0.25">
      <c r="B614" s="64" t="s">
        <v>1368</v>
      </c>
      <c r="C614" s="65" t="s">
        <v>190</v>
      </c>
      <c r="D614" s="66" t="s">
        <v>65</v>
      </c>
      <c r="E614" s="66" t="s">
        <v>64</v>
      </c>
      <c r="F614" s="67">
        <v>2114889760101</v>
      </c>
      <c r="G614" s="66" t="s">
        <v>64</v>
      </c>
      <c r="H614" s="66" t="s">
        <v>65</v>
      </c>
      <c r="I614" s="66" t="s">
        <v>66</v>
      </c>
      <c r="J614" s="66" t="s">
        <v>66</v>
      </c>
      <c r="K614" s="68">
        <v>0</v>
      </c>
      <c r="L614" s="68">
        <v>0</v>
      </c>
      <c r="M614" s="68">
        <v>0</v>
      </c>
      <c r="N614" s="68" t="s">
        <v>67</v>
      </c>
      <c r="O614" s="68">
        <v>0</v>
      </c>
      <c r="P614" s="68" t="s">
        <v>68</v>
      </c>
      <c r="Q614" s="68" t="s">
        <v>68</v>
      </c>
      <c r="R614" s="64"/>
      <c r="S614" s="65"/>
    </row>
    <row r="615" spans="2:19" x14ac:dyDescent="0.25">
      <c r="B615" s="64" t="s">
        <v>346</v>
      </c>
      <c r="C615" s="65" t="s">
        <v>1448</v>
      </c>
      <c r="D615" s="66" t="s">
        <v>64</v>
      </c>
      <c r="E615" s="66" t="s">
        <v>65</v>
      </c>
      <c r="F615" s="67" t="s">
        <v>1460</v>
      </c>
      <c r="G615" s="66" t="s">
        <v>65</v>
      </c>
      <c r="H615" s="66" t="s">
        <v>64</v>
      </c>
      <c r="I615" s="66" t="s">
        <v>66</v>
      </c>
      <c r="J615" s="66" t="s">
        <v>66</v>
      </c>
      <c r="K615" s="68">
        <v>0</v>
      </c>
      <c r="L615" s="68">
        <v>0</v>
      </c>
      <c r="M615" s="68">
        <v>0</v>
      </c>
      <c r="N615" s="68" t="s">
        <v>67</v>
      </c>
      <c r="O615" s="68">
        <v>0</v>
      </c>
      <c r="P615" s="68" t="s">
        <v>68</v>
      </c>
      <c r="Q615" s="68" t="s">
        <v>68</v>
      </c>
      <c r="R615" s="64"/>
      <c r="S615" s="65"/>
    </row>
    <row r="616" spans="2:19" x14ac:dyDescent="0.25">
      <c r="B616" s="64" t="s">
        <v>1663</v>
      </c>
      <c r="C616" s="65" t="s">
        <v>1448</v>
      </c>
      <c r="D616" s="66" t="s">
        <v>64</v>
      </c>
      <c r="E616" s="66" t="s">
        <v>65</v>
      </c>
      <c r="F616" s="67" t="s">
        <v>1460</v>
      </c>
      <c r="G616" s="66" t="s">
        <v>65</v>
      </c>
      <c r="H616" s="66" t="s">
        <v>64</v>
      </c>
      <c r="I616" s="66" t="s">
        <v>66</v>
      </c>
      <c r="J616" s="66" t="s">
        <v>66</v>
      </c>
      <c r="K616" s="68">
        <v>0</v>
      </c>
      <c r="L616" s="68">
        <v>0</v>
      </c>
      <c r="M616" s="68">
        <v>0</v>
      </c>
      <c r="N616" s="68" t="s">
        <v>67</v>
      </c>
      <c r="O616" s="68">
        <v>0</v>
      </c>
      <c r="P616" s="68" t="s">
        <v>68</v>
      </c>
      <c r="Q616" s="68" t="s">
        <v>68</v>
      </c>
      <c r="R616" s="64"/>
      <c r="S616" s="65"/>
    </row>
    <row r="617" spans="2:19" x14ac:dyDescent="0.25">
      <c r="B617" s="64" t="s">
        <v>394</v>
      </c>
      <c r="C617" s="65" t="s">
        <v>1664</v>
      </c>
      <c r="D617" s="66" t="s">
        <v>65</v>
      </c>
      <c r="E617" s="66" t="s">
        <v>64</v>
      </c>
      <c r="F617" s="67">
        <v>2227845390101</v>
      </c>
      <c r="G617" s="66" t="s">
        <v>64</v>
      </c>
      <c r="H617" s="66" t="s">
        <v>64</v>
      </c>
      <c r="I617" s="66" t="s">
        <v>65</v>
      </c>
      <c r="J617" s="66" t="s">
        <v>66</v>
      </c>
      <c r="K617" s="68">
        <v>0</v>
      </c>
      <c r="L617" s="68">
        <v>0</v>
      </c>
      <c r="M617" s="68">
        <v>0</v>
      </c>
      <c r="N617" s="68" t="s">
        <v>65</v>
      </c>
      <c r="O617" s="68">
        <v>0</v>
      </c>
      <c r="P617" s="68" t="s">
        <v>68</v>
      </c>
      <c r="Q617" s="68" t="s">
        <v>68</v>
      </c>
      <c r="R617" s="64"/>
      <c r="S617" s="65"/>
    </row>
    <row r="618" spans="2:19" x14ac:dyDescent="0.25">
      <c r="B618" s="64" t="s">
        <v>1665</v>
      </c>
      <c r="C618" s="65" t="s">
        <v>1666</v>
      </c>
      <c r="D618" s="66" t="s">
        <v>65</v>
      </c>
      <c r="E618" s="66" t="s">
        <v>64</v>
      </c>
      <c r="F618" s="67">
        <v>2984009440101</v>
      </c>
      <c r="G618" s="66" t="s">
        <v>64</v>
      </c>
      <c r="H618" s="66" t="s">
        <v>65</v>
      </c>
      <c r="I618" s="66" t="s">
        <v>66</v>
      </c>
      <c r="J618" s="66" t="s">
        <v>66</v>
      </c>
      <c r="K618" s="68">
        <v>0</v>
      </c>
      <c r="L618" s="68">
        <v>0</v>
      </c>
      <c r="M618" s="68">
        <v>0</v>
      </c>
      <c r="N618" s="68" t="s">
        <v>67</v>
      </c>
      <c r="O618" s="68">
        <v>0</v>
      </c>
      <c r="P618" s="68" t="s">
        <v>68</v>
      </c>
      <c r="Q618" s="68" t="s">
        <v>68</v>
      </c>
      <c r="R618" s="64"/>
      <c r="S618" s="65"/>
    </row>
    <row r="619" spans="2:19" x14ac:dyDescent="0.25">
      <c r="B619" s="64" t="s">
        <v>1606</v>
      </c>
      <c r="C619" s="65" t="s">
        <v>1667</v>
      </c>
      <c r="D619" s="66" t="s">
        <v>65</v>
      </c>
      <c r="E619" s="66" t="s">
        <v>64</v>
      </c>
      <c r="F619" s="67" t="s">
        <v>1668</v>
      </c>
      <c r="G619" s="66" t="s">
        <v>65</v>
      </c>
      <c r="H619" s="66" t="s">
        <v>64</v>
      </c>
      <c r="I619" s="66" t="s">
        <v>66</v>
      </c>
      <c r="J619" s="66" t="s">
        <v>66</v>
      </c>
      <c r="K619" s="68">
        <v>0</v>
      </c>
      <c r="L619" s="68">
        <v>0</v>
      </c>
      <c r="M619" s="68">
        <v>0</v>
      </c>
      <c r="N619" s="68" t="s">
        <v>67</v>
      </c>
      <c r="O619" s="68">
        <v>0</v>
      </c>
      <c r="P619" s="68" t="s">
        <v>68</v>
      </c>
      <c r="Q619" s="68" t="s">
        <v>68</v>
      </c>
      <c r="R619" s="64"/>
      <c r="S619" s="65"/>
    </row>
    <row r="620" spans="2:19" x14ac:dyDescent="0.25">
      <c r="B620" s="64" t="s">
        <v>1669</v>
      </c>
      <c r="C620" s="65" t="s">
        <v>480</v>
      </c>
      <c r="D620" s="66" t="s">
        <v>64</v>
      </c>
      <c r="E620" s="66" t="s">
        <v>65</v>
      </c>
      <c r="F620" s="67">
        <v>2203022861212</v>
      </c>
      <c r="G620" s="66" t="s">
        <v>64</v>
      </c>
      <c r="H620" s="66" t="s">
        <v>64</v>
      </c>
      <c r="I620" s="66" t="s">
        <v>65</v>
      </c>
      <c r="J620" s="66" t="s">
        <v>66</v>
      </c>
      <c r="K620" s="68">
        <v>0</v>
      </c>
      <c r="L620" s="68">
        <v>0</v>
      </c>
      <c r="M620" s="68">
        <v>0</v>
      </c>
      <c r="N620" s="68" t="s">
        <v>67</v>
      </c>
      <c r="O620" s="68">
        <v>0</v>
      </c>
      <c r="P620" s="68" t="s">
        <v>68</v>
      </c>
      <c r="Q620" s="68" t="s">
        <v>68</v>
      </c>
      <c r="R620" s="64"/>
      <c r="S620" s="65"/>
    </row>
    <row r="621" spans="2:19" x14ac:dyDescent="0.25">
      <c r="B621" s="64" t="s">
        <v>121</v>
      </c>
      <c r="C621" s="65" t="s">
        <v>543</v>
      </c>
      <c r="D621" s="66" t="s">
        <v>64</v>
      </c>
      <c r="E621" s="66" t="s">
        <v>65</v>
      </c>
      <c r="F621" s="67" t="s">
        <v>1460</v>
      </c>
      <c r="G621" s="66" t="s">
        <v>64</v>
      </c>
      <c r="H621" s="66" t="s">
        <v>65</v>
      </c>
      <c r="I621" s="66" t="s">
        <v>66</v>
      </c>
      <c r="J621" s="66" t="s">
        <v>66</v>
      </c>
      <c r="K621" s="68">
        <v>0</v>
      </c>
      <c r="L621" s="68">
        <v>0</v>
      </c>
      <c r="M621" s="68">
        <v>0</v>
      </c>
      <c r="N621" s="68" t="s">
        <v>65</v>
      </c>
      <c r="O621" s="68">
        <v>0</v>
      </c>
      <c r="P621" s="68" t="s">
        <v>68</v>
      </c>
      <c r="Q621" s="68" t="s">
        <v>68</v>
      </c>
      <c r="R621" s="64"/>
      <c r="S621" s="65"/>
    </row>
    <row r="622" spans="2:19" x14ac:dyDescent="0.25">
      <c r="B622" s="64" t="s">
        <v>1626</v>
      </c>
      <c r="C622" s="65" t="s">
        <v>1670</v>
      </c>
      <c r="D622" s="66" t="s">
        <v>65</v>
      </c>
      <c r="E622" s="66" t="s">
        <v>64</v>
      </c>
      <c r="F622" s="67" t="s">
        <v>1460</v>
      </c>
      <c r="G622" s="66" t="s">
        <v>65</v>
      </c>
      <c r="H622" s="66" t="s">
        <v>64</v>
      </c>
      <c r="I622" s="66" t="s">
        <v>66</v>
      </c>
      <c r="J622" s="66" t="s">
        <v>66</v>
      </c>
      <c r="K622" s="68">
        <v>0</v>
      </c>
      <c r="L622" s="68">
        <v>0</v>
      </c>
      <c r="M622" s="68">
        <v>0</v>
      </c>
      <c r="N622" s="68" t="s">
        <v>67</v>
      </c>
      <c r="O622" s="68">
        <v>0</v>
      </c>
      <c r="P622" s="68" t="s">
        <v>68</v>
      </c>
      <c r="Q622" s="68" t="s">
        <v>68</v>
      </c>
      <c r="R622" s="64"/>
      <c r="S622" s="65"/>
    </row>
    <row r="623" spans="2:19" x14ac:dyDescent="0.25">
      <c r="B623" s="64" t="s">
        <v>1478</v>
      </c>
      <c r="C623" s="65" t="s">
        <v>414</v>
      </c>
      <c r="D623" s="66" t="s">
        <v>65</v>
      </c>
      <c r="E623" s="66" t="s">
        <v>64</v>
      </c>
      <c r="F623" s="67">
        <v>1662198860101</v>
      </c>
      <c r="G623" s="66" t="s">
        <v>64</v>
      </c>
      <c r="H623" s="66" t="s">
        <v>64</v>
      </c>
      <c r="I623" s="66" t="s">
        <v>66</v>
      </c>
      <c r="J623" s="66" t="s">
        <v>65</v>
      </c>
      <c r="K623" s="68">
        <v>0</v>
      </c>
      <c r="L623" s="68">
        <v>0</v>
      </c>
      <c r="M623" s="68">
        <v>0</v>
      </c>
      <c r="N623" s="68" t="s">
        <v>65</v>
      </c>
      <c r="O623" s="68">
        <v>0</v>
      </c>
      <c r="P623" s="68" t="s">
        <v>68</v>
      </c>
      <c r="Q623" s="68" t="s">
        <v>68</v>
      </c>
      <c r="R623" s="64"/>
      <c r="S623" s="65"/>
    </row>
    <row r="624" spans="2:19" x14ac:dyDescent="0.25">
      <c r="B624" s="64" t="s">
        <v>1506</v>
      </c>
      <c r="C624" s="65" t="s">
        <v>1603</v>
      </c>
      <c r="D624" s="66" t="s">
        <v>64</v>
      </c>
      <c r="E624" s="66" t="s">
        <v>65</v>
      </c>
      <c r="F624" s="67" t="s">
        <v>1460</v>
      </c>
      <c r="G624" s="66" t="s">
        <v>65</v>
      </c>
      <c r="H624" s="66" t="s">
        <v>64</v>
      </c>
      <c r="I624" s="66" t="s">
        <v>66</v>
      </c>
      <c r="J624" s="66" t="s">
        <v>66</v>
      </c>
      <c r="K624" s="68">
        <v>0</v>
      </c>
      <c r="L624" s="68">
        <v>0</v>
      </c>
      <c r="M624" s="68">
        <v>0</v>
      </c>
      <c r="N624" s="68" t="s">
        <v>67</v>
      </c>
      <c r="O624" s="68">
        <v>0</v>
      </c>
      <c r="P624" s="68" t="s">
        <v>68</v>
      </c>
      <c r="Q624" s="68" t="s">
        <v>68</v>
      </c>
      <c r="R624" s="64"/>
      <c r="S624" s="65"/>
    </row>
    <row r="625" spans="2:19" x14ac:dyDescent="0.25">
      <c r="B625" s="64" t="s">
        <v>179</v>
      </c>
      <c r="C625" s="65" t="s">
        <v>186</v>
      </c>
      <c r="D625" s="66" t="s">
        <v>64</v>
      </c>
      <c r="E625" s="66" t="s">
        <v>65</v>
      </c>
      <c r="F625" s="67" t="s">
        <v>1460</v>
      </c>
      <c r="G625" s="66" t="s">
        <v>65</v>
      </c>
      <c r="H625" s="66" t="s">
        <v>64</v>
      </c>
      <c r="I625" s="66" t="s">
        <v>66</v>
      </c>
      <c r="J625" s="66" t="s">
        <v>66</v>
      </c>
      <c r="K625" s="68">
        <v>0</v>
      </c>
      <c r="L625" s="68">
        <v>0</v>
      </c>
      <c r="M625" s="68">
        <v>0</v>
      </c>
      <c r="N625" s="68" t="s">
        <v>67</v>
      </c>
      <c r="O625" s="68">
        <v>0</v>
      </c>
      <c r="P625" s="68" t="s">
        <v>68</v>
      </c>
      <c r="Q625" s="68" t="s">
        <v>68</v>
      </c>
      <c r="R625" s="64"/>
      <c r="S625" s="65"/>
    </row>
    <row r="626" spans="2:19" x14ac:dyDescent="0.25">
      <c r="B626" s="64" t="s">
        <v>333</v>
      </c>
      <c r="C626" s="65" t="s">
        <v>1671</v>
      </c>
      <c r="D626" s="66" t="s">
        <v>64</v>
      </c>
      <c r="E626" s="66" t="s">
        <v>65</v>
      </c>
      <c r="F626" s="67" t="s">
        <v>1460</v>
      </c>
      <c r="G626" s="66" t="s">
        <v>65</v>
      </c>
      <c r="H626" s="66" t="s">
        <v>65</v>
      </c>
      <c r="I626" s="66" t="s">
        <v>66</v>
      </c>
      <c r="J626" s="66" t="s">
        <v>66</v>
      </c>
      <c r="K626" s="68">
        <v>0</v>
      </c>
      <c r="L626" s="68">
        <v>0</v>
      </c>
      <c r="M626" s="68">
        <v>0</v>
      </c>
      <c r="N626" s="68" t="s">
        <v>67</v>
      </c>
      <c r="O626" s="68">
        <v>0</v>
      </c>
      <c r="P626" s="68" t="s">
        <v>68</v>
      </c>
      <c r="Q626" s="68" t="s">
        <v>68</v>
      </c>
      <c r="R626" s="64"/>
      <c r="S626" s="65"/>
    </row>
    <row r="627" spans="2:19" x14ac:dyDescent="0.25">
      <c r="B627" s="64" t="s">
        <v>1648</v>
      </c>
      <c r="C627" s="65" t="s">
        <v>1671</v>
      </c>
      <c r="D627" s="66" t="s">
        <v>64</v>
      </c>
      <c r="E627" s="66" t="s">
        <v>65</v>
      </c>
      <c r="F627" s="67">
        <v>1996308010101</v>
      </c>
      <c r="G627" s="66" t="s">
        <v>64</v>
      </c>
      <c r="H627" s="66" t="s">
        <v>64</v>
      </c>
      <c r="I627" s="66" t="s">
        <v>65</v>
      </c>
      <c r="J627" s="66" t="s">
        <v>66</v>
      </c>
      <c r="K627" s="68">
        <v>0</v>
      </c>
      <c r="L627" s="68">
        <v>0</v>
      </c>
      <c r="M627" s="68">
        <v>0</v>
      </c>
      <c r="N627" s="68" t="s">
        <v>67</v>
      </c>
      <c r="O627" s="68">
        <v>0</v>
      </c>
      <c r="P627" s="68" t="s">
        <v>68</v>
      </c>
      <c r="Q627" s="68" t="s">
        <v>68</v>
      </c>
      <c r="R627" s="64"/>
      <c r="S627" s="65"/>
    </row>
    <row r="628" spans="2:19" x14ac:dyDescent="0.25">
      <c r="B628" s="64" t="s">
        <v>1672</v>
      </c>
      <c r="C628" s="65" t="s">
        <v>1673</v>
      </c>
      <c r="D628" s="66" t="s">
        <v>64</v>
      </c>
      <c r="E628" s="66" t="s">
        <v>65</v>
      </c>
      <c r="F628" s="67" t="s">
        <v>1460</v>
      </c>
      <c r="G628" s="66" t="s">
        <v>65</v>
      </c>
      <c r="H628" s="66" t="s">
        <v>64</v>
      </c>
      <c r="I628" s="66" t="s">
        <v>66</v>
      </c>
      <c r="J628" s="66" t="s">
        <v>66</v>
      </c>
      <c r="K628" s="68">
        <v>0</v>
      </c>
      <c r="L628" s="68">
        <v>0</v>
      </c>
      <c r="M628" s="68">
        <v>0</v>
      </c>
      <c r="N628" s="68" t="s">
        <v>67</v>
      </c>
      <c r="O628" s="68">
        <v>0</v>
      </c>
      <c r="P628" s="68" t="s">
        <v>68</v>
      </c>
      <c r="Q628" s="68" t="s">
        <v>68</v>
      </c>
      <c r="R628" s="64"/>
      <c r="S628" s="65"/>
    </row>
    <row r="629" spans="2:19" x14ac:dyDescent="0.25">
      <c r="B629" s="64" t="s">
        <v>129</v>
      </c>
      <c r="C629" s="65" t="s">
        <v>1674</v>
      </c>
      <c r="D629" s="66" t="s">
        <v>64</v>
      </c>
      <c r="E629" s="66" t="s">
        <v>65</v>
      </c>
      <c r="F629" s="67" t="s">
        <v>1460</v>
      </c>
      <c r="G629" s="66" t="s">
        <v>65</v>
      </c>
      <c r="H629" s="66" t="s">
        <v>64</v>
      </c>
      <c r="I629" s="66" t="s">
        <v>66</v>
      </c>
      <c r="J629" s="66" t="s">
        <v>66</v>
      </c>
      <c r="K629" s="68">
        <v>0</v>
      </c>
      <c r="L629" s="68">
        <v>0</v>
      </c>
      <c r="M629" s="68">
        <v>0</v>
      </c>
      <c r="N629" s="68" t="s">
        <v>67</v>
      </c>
      <c r="O629" s="68">
        <v>0</v>
      </c>
      <c r="P629" s="68" t="s">
        <v>68</v>
      </c>
      <c r="Q629" s="68" t="s">
        <v>68</v>
      </c>
      <c r="R629" s="64"/>
      <c r="S629" s="65"/>
    </row>
    <row r="630" spans="2:19" x14ac:dyDescent="0.25">
      <c r="B630" s="64" t="s">
        <v>1581</v>
      </c>
      <c r="C630" s="65" t="s">
        <v>1675</v>
      </c>
      <c r="D630" s="66" t="s">
        <v>65</v>
      </c>
      <c r="E630" s="66" t="s">
        <v>64</v>
      </c>
      <c r="F630" s="67">
        <v>3433573802217</v>
      </c>
      <c r="G630" s="66" t="s">
        <v>64</v>
      </c>
      <c r="H630" s="66" t="s">
        <v>65</v>
      </c>
      <c r="I630" s="66" t="s">
        <v>66</v>
      </c>
      <c r="J630" s="66" t="s">
        <v>66</v>
      </c>
      <c r="K630" s="68">
        <v>0</v>
      </c>
      <c r="L630" s="68">
        <v>0</v>
      </c>
      <c r="M630" s="68">
        <v>0</v>
      </c>
      <c r="N630" s="68" t="s">
        <v>67</v>
      </c>
      <c r="O630" s="68">
        <v>0</v>
      </c>
      <c r="P630" s="68" t="s">
        <v>68</v>
      </c>
      <c r="Q630" s="68" t="s">
        <v>68</v>
      </c>
      <c r="R630" s="64"/>
      <c r="S630" s="65"/>
    </row>
    <row r="631" spans="2:19" x14ac:dyDescent="0.25">
      <c r="B631" s="64" t="s">
        <v>1676</v>
      </c>
      <c r="C631" s="65" t="s">
        <v>460</v>
      </c>
      <c r="D631" s="66" t="s">
        <v>64</v>
      </c>
      <c r="E631" s="66" t="s">
        <v>65</v>
      </c>
      <c r="F631" s="67">
        <v>1896260702215</v>
      </c>
      <c r="G631" s="66" t="s">
        <v>64</v>
      </c>
      <c r="H631" s="66" t="s">
        <v>64</v>
      </c>
      <c r="I631" s="66" t="s">
        <v>65</v>
      </c>
      <c r="J631" s="66" t="s">
        <v>66</v>
      </c>
      <c r="K631" s="68">
        <v>0</v>
      </c>
      <c r="L631" s="68">
        <v>0</v>
      </c>
      <c r="M631" s="68">
        <v>0</v>
      </c>
      <c r="N631" s="68" t="s">
        <v>67</v>
      </c>
      <c r="O631" s="68">
        <v>0</v>
      </c>
      <c r="P631" s="68" t="s">
        <v>68</v>
      </c>
      <c r="Q631" s="68" t="s">
        <v>68</v>
      </c>
      <c r="R631" s="64"/>
      <c r="S631" s="65"/>
    </row>
    <row r="632" spans="2:19" x14ac:dyDescent="0.25">
      <c r="B632" s="64" t="s">
        <v>427</v>
      </c>
      <c r="C632" s="65" t="s">
        <v>428</v>
      </c>
      <c r="D632" s="66" t="s">
        <v>64</v>
      </c>
      <c r="E632" s="66" t="s">
        <v>65</v>
      </c>
      <c r="F632" s="67">
        <v>2204932350101</v>
      </c>
      <c r="G632" s="66" t="s">
        <v>64</v>
      </c>
      <c r="H632" s="66" t="s">
        <v>64</v>
      </c>
      <c r="I632" s="66" t="s">
        <v>65</v>
      </c>
      <c r="J632" s="66" t="s">
        <v>66</v>
      </c>
      <c r="K632" s="68">
        <v>0</v>
      </c>
      <c r="L632" s="68">
        <v>0</v>
      </c>
      <c r="M632" s="68">
        <v>0</v>
      </c>
      <c r="N632" s="68" t="s">
        <v>67</v>
      </c>
      <c r="O632" s="68">
        <v>0</v>
      </c>
      <c r="P632" s="68" t="s">
        <v>68</v>
      </c>
      <c r="Q632" s="68" t="s">
        <v>68</v>
      </c>
      <c r="R632" s="64"/>
      <c r="S632" s="65"/>
    </row>
    <row r="633" spans="2:19" x14ac:dyDescent="0.25">
      <c r="B633" s="64" t="s">
        <v>1677</v>
      </c>
      <c r="C633" s="65" t="s">
        <v>1678</v>
      </c>
      <c r="D633" s="66" t="s">
        <v>65</v>
      </c>
      <c r="E633" s="66" t="s">
        <v>64</v>
      </c>
      <c r="F633" s="67" t="s">
        <v>1460</v>
      </c>
      <c r="G633" s="66" t="s">
        <v>65</v>
      </c>
      <c r="H633" s="66" t="s">
        <v>64</v>
      </c>
      <c r="I633" s="66" t="s">
        <v>66</v>
      </c>
      <c r="J633" s="66" t="s">
        <v>66</v>
      </c>
      <c r="K633" s="68">
        <v>0</v>
      </c>
      <c r="L633" s="68">
        <v>0</v>
      </c>
      <c r="M633" s="68">
        <v>0</v>
      </c>
      <c r="N633" s="68" t="s">
        <v>67</v>
      </c>
      <c r="O633" s="68">
        <v>0</v>
      </c>
      <c r="P633" s="68" t="s">
        <v>68</v>
      </c>
      <c r="Q633" s="68" t="s">
        <v>68</v>
      </c>
      <c r="R633" s="64"/>
      <c r="S633" s="65"/>
    </row>
    <row r="634" spans="2:19" x14ac:dyDescent="0.25">
      <c r="B634" s="64" t="s">
        <v>206</v>
      </c>
      <c r="C634" s="65" t="s">
        <v>1369</v>
      </c>
      <c r="D634" s="66" t="s">
        <v>65</v>
      </c>
      <c r="E634" s="66" t="s">
        <v>64</v>
      </c>
      <c r="F634" s="67">
        <v>22489751101</v>
      </c>
      <c r="G634" s="66" t="s">
        <v>64</v>
      </c>
      <c r="H634" s="66" t="s">
        <v>64</v>
      </c>
      <c r="I634" s="66" t="s">
        <v>65</v>
      </c>
      <c r="J634" s="66" t="s">
        <v>66</v>
      </c>
      <c r="K634" s="68">
        <v>0</v>
      </c>
      <c r="L634" s="68">
        <v>0</v>
      </c>
      <c r="M634" s="68">
        <v>0</v>
      </c>
      <c r="N634" s="68" t="s">
        <v>67</v>
      </c>
      <c r="O634" s="68">
        <v>0</v>
      </c>
      <c r="P634" s="68" t="s">
        <v>68</v>
      </c>
      <c r="Q634" s="68" t="s">
        <v>68</v>
      </c>
      <c r="R634" s="64"/>
      <c r="S634" s="65"/>
    </row>
    <row r="635" spans="2:19" x14ac:dyDescent="0.25">
      <c r="B635" s="64" t="s">
        <v>445</v>
      </c>
      <c r="C635" s="65" t="s">
        <v>446</v>
      </c>
      <c r="D635" s="66" t="s">
        <v>65</v>
      </c>
      <c r="E635" s="66" t="s">
        <v>64</v>
      </c>
      <c r="F635" s="67">
        <v>1939312220208</v>
      </c>
      <c r="G635" s="66" t="s">
        <v>64</v>
      </c>
      <c r="H635" s="66" t="s">
        <v>64</v>
      </c>
      <c r="I635" s="66" t="s">
        <v>66</v>
      </c>
      <c r="J635" s="66" t="s">
        <v>65</v>
      </c>
      <c r="K635" s="68">
        <v>0</v>
      </c>
      <c r="L635" s="68">
        <v>0</v>
      </c>
      <c r="M635" s="68">
        <v>0</v>
      </c>
      <c r="N635" s="68" t="s">
        <v>65</v>
      </c>
      <c r="O635" s="68">
        <v>0</v>
      </c>
      <c r="P635" s="68" t="s">
        <v>68</v>
      </c>
      <c r="Q635" s="68" t="s">
        <v>68</v>
      </c>
      <c r="R635" s="64"/>
      <c r="S635" s="65"/>
    </row>
    <row r="636" spans="2:19" x14ac:dyDescent="0.25">
      <c r="B636" s="64" t="s">
        <v>447</v>
      </c>
      <c r="C636" s="65" t="s">
        <v>448</v>
      </c>
      <c r="D636" s="66" t="s">
        <v>64</v>
      </c>
      <c r="E636" s="66" t="s">
        <v>65</v>
      </c>
      <c r="F636" s="67">
        <v>1984767440101</v>
      </c>
      <c r="G636" s="66" t="s">
        <v>64</v>
      </c>
      <c r="H636" s="66" t="s">
        <v>64</v>
      </c>
      <c r="I636" s="66" t="s">
        <v>66</v>
      </c>
      <c r="J636" s="66" t="s">
        <v>65</v>
      </c>
      <c r="K636" s="68">
        <v>0</v>
      </c>
      <c r="L636" s="68">
        <v>0</v>
      </c>
      <c r="M636" s="68">
        <v>0</v>
      </c>
      <c r="N636" s="68" t="s">
        <v>65</v>
      </c>
      <c r="O636" s="68">
        <v>0</v>
      </c>
      <c r="P636" s="68" t="s">
        <v>68</v>
      </c>
      <c r="Q636" s="68" t="s">
        <v>68</v>
      </c>
      <c r="R636" s="64"/>
      <c r="S636" s="65"/>
    </row>
    <row r="637" spans="2:19" x14ac:dyDescent="0.25">
      <c r="B637" s="64" t="s">
        <v>449</v>
      </c>
      <c r="C637" s="65" t="s">
        <v>450</v>
      </c>
      <c r="D637" s="66" t="s">
        <v>65</v>
      </c>
      <c r="E637" s="66" t="s">
        <v>64</v>
      </c>
      <c r="F637" s="67">
        <v>1776771040101</v>
      </c>
      <c r="G637" s="66" t="s">
        <v>64</v>
      </c>
      <c r="H637" s="66" t="s">
        <v>64</v>
      </c>
      <c r="I637" s="66" t="s">
        <v>66</v>
      </c>
      <c r="J637" s="66" t="s">
        <v>65</v>
      </c>
      <c r="K637" s="68">
        <v>0</v>
      </c>
      <c r="L637" s="68">
        <v>0</v>
      </c>
      <c r="M637" s="68">
        <v>0</v>
      </c>
      <c r="N637" s="68" t="s">
        <v>65</v>
      </c>
      <c r="O637" s="68">
        <v>0</v>
      </c>
      <c r="P637" s="68" t="s">
        <v>68</v>
      </c>
      <c r="Q637" s="68" t="s">
        <v>68</v>
      </c>
      <c r="R637" s="64"/>
      <c r="S637" s="65"/>
    </row>
    <row r="638" spans="2:19" x14ac:dyDescent="0.25">
      <c r="B638" s="64" t="s">
        <v>451</v>
      </c>
      <c r="C638" s="65" t="s">
        <v>391</v>
      </c>
      <c r="D638" s="66" t="s">
        <v>64</v>
      </c>
      <c r="E638" s="66" t="s">
        <v>65</v>
      </c>
      <c r="F638" s="67">
        <v>2324834690710</v>
      </c>
      <c r="G638" s="66" t="s">
        <v>64</v>
      </c>
      <c r="H638" s="66" t="s">
        <v>64</v>
      </c>
      <c r="I638" s="66" t="s">
        <v>66</v>
      </c>
      <c r="J638" s="66" t="s">
        <v>65</v>
      </c>
      <c r="K638" s="68">
        <v>0</v>
      </c>
      <c r="L638" s="68">
        <v>0</v>
      </c>
      <c r="M638" s="68">
        <v>0</v>
      </c>
      <c r="N638" s="68" t="s">
        <v>65</v>
      </c>
      <c r="O638" s="68">
        <v>0</v>
      </c>
      <c r="P638" s="68" t="s">
        <v>68</v>
      </c>
      <c r="Q638" s="68" t="s">
        <v>68</v>
      </c>
      <c r="R638" s="64"/>
      <c r="S638" s="65"/>
    </row>
    <row r="639" spans="2:19" x14ac:dyDescent="0.25">
      <c r="B639" s="64" t="s">
        <v>452</v>
      </c>
      <c r="C639" s="65" t="s">
        <v>453</v>
      </c>
      <c r="D639" s="66" t="s">
        <v>65</v>
      </c>
      <c r="E639" s="66" t="s">
        <v>64</v>
      </c>
      <c r="F639" s="67">
        <v>2085484910101</v>
      </c>
      <c r="G639" s="66" t="s">
        <v>64</v>
      </c>
      <c r="H639" s="66" t="s">
        <v>64</v>
      </c>
      <c r="I639" s="66" t="s">
        <v>66</v>
      </c>
      <c r="J639" s="66" t="s">
        <v>65</v>
      </c>
      <c r="K639" s="68">
        <v>0</v>
      </c>
      <c r="L639" s="68">
        <v>0</v>
      </c>
      <c r="M639" s="68">
        <v>0</v>
      </c>
      <c r="N639" s="68" t="s">
        <v>65</v>
      </c>
      <c r="O639" s="68">
        <v>0</v>
      </c>
      <c r="P639" s="68" t="s">
        <v>68</v>
      </c>
      <c r="Q639" s="68" t="s">
        <v>68</v>
      </c>
      <c r="R639" s="64"/>
      <c r="S639" s="65"/>
    </row>
    <row r="640" spans="2:19" x14ac:dyDescent="0.25">
      <c r="B640" s="64" t="s">
        <v>454</v>
      </c>
      <c r="C640" s="65" t="s">
        <v>453</v>
      </c>
      <c r="D640" s="66" t="s">
        <v>65</v>
      </c>
      <c r="E640" s="66" t="s">
        <v>64</v>
      </c>
      <c r="F640" s="67">
        <v>3033220980108</v>
      </c>
      <c r="G640" s="66" t="s">
        <v>64</v>
      </c>
      <c r="H640" s="66" t="s">
        <v>64</v>
      </c>
      <c r="I640" s="66" t="s">
        <v>66</v>
      </c>
      <c r="J640" s="66" t="s">
        <v>65</v>
      </c>
      <c r="K640" s="68">
        <v>0</v>
      </c>
      <c r="L640" s="68">
        <v>0</v>
      </c>
      <c r="M640" s="68">
        <v>0</v>
      </c>
      <c r="N640" s="68" t="s">
        <v>65</v>
      </c>
      <c r="O640" s="68">
        <v>0</v>
      </c>
      <c r="P640" s="68" t="s">
        <v>68</v>
      </c>
      <c r="Q640" s="68" t="s">
        <v>68</v>
      </c>
      <c r="R640" s="64"/>
      <c r="S640" s="65"/>
    </row>
    <row r="641" spans="2:19" x14ac:dyDescent="0.25">
      <c r="B641" s="64" t="s">
        <v>455</v>
      </c>
      <c r="C641" s="65" t="s">
        <v>456</v>
      </c>
      <c r="D641" s="66" t="s">
        <v>65</v>
      </c>
      <c r="E641" s="66" t="s">
        <v>64</v>
      </c>
      <c r="F641" s="67">
        <v>2451762090101</v>
      </c>
      <c r="G641" s="66" t="s">
        <v>64</v>
      </c>
      <c r="H641" s="66" t="s">
        <v>64</v>
      </c>
      <c r="I641" s="66" t="s">
        <v>65</v>
      </c>
      <c r="J641" s="66" t="s">
        <v>66</v>
      </c>
      <c r="K641" s="68">
        <v>0</v>
      </c>
      <c r="L641" s="68">
        <v>0</v>
      </c>
      <c r="M641" s="68">
        <v>0</v>
      </c>
      <c r="N641" s="68" t="s">
        <v>65</v>
      </c>
      <c r="O641" s="68">
        <v>0</v>
      </c>
      <c r="P641" s="68" t="s">
        <v>68</v>
      </c>
      <c r="Q641" s="68" t="s">
        <v>68</v>
      </c>
      <c r="R641" s="64"/>
      <c r="S641" s="65"/>
    </row>
    <row r="642" spans="2:19" x14ac:dyDescent="0.25">
      <c r="B642" s="64" t="s">
        <v>1679</v>
      </c>
      <c r="C642" s="65" t="s">
        <v>1680</v>
      </c>
      <c r="D642" s="66" t="s">
        <v>65</v>
      </c>
      <c r="E642" s="66" t="s">
        <v>64</v>
      </c>
      <c r="F642" s="67" t="s">
        <v>1402</v>
      </c>
      <c r="G642" s="66" t="s">
        <v>64</v>
      </c>
      <c r="H642" s="66" t="s">
        <v>65</v>
      </c>
      <c r="I642" s="66" t="s">
        <v>66</v>
      </c>
      <c r="J642" s="66" t="s">
        <v>66</v>
      </c>
      <c r="K642" s="68">
        <v>0</v>
      </c>
      <c r="L642" s="68">
        <v>0</v>
      </c>
      <c r="M642" s="68">
        <v>0</v>
      </c>
      <c r="N642" s="68" t="s">
        <v>65</v>
      </c>
      <c r="O642" s="68">
        <v>0</v>
      </c>
      <c r="P642" s="68" t="s">
        <v>68</v>
      </c>
      <c r="Q642" s="68" t="s">
        <v>68</v>
      </c>
      <c r="R642" s="64"/>
      <c r="S642" s="65"/>
    </row>
    <row r="643" spans="2:19" x14ac:dyDescent="0.25">
      <c r="B643" s="64" t="s">
        <v>1681</v>
      </c>
      <c r="C643" s="65" t="s">
        <v>202</v>
      </c>
      <c r="D643" s="66" t="s">
        <v>64</v>
      </c>
      <c r="E643" s="66" t="s">
        <v>65</v>
      </c>
      <c r="F643" s="67" t="s">
        <v>1402</v>
      </c>
      <c r="G643" s="66" t="s">
        <v>65</v>
      </c>
      <c r="H643" s="66" t="s">
        <v>64</v>
      </c>
      <c r="I643" s="66" t="s">
        <v>66</v>
      </c>
      <c r="J643" s="66" t="s">
        <v>66</v>
      </c>
      <c r="K643" s="68">
        <v>0</v>
      </c>
      <c r="L643" s="68">
        <v>0</v>
      </c>
      <c r="M643" s="68">
        <v>0</v>
      </c>
      <c r="N643" s="68" t="s">
        <v>65</v>
      </c>
      <c r="O643" s="68">
        <v>0</v>
      </c>
      <c r="P643" s="68" t="s">
        <v>68</v>
      </c>
      <c r="Q643" s="68" t="s">
        <v>68</v>
      </c>
      <c r="R643" s="64"/>
      <c r="S643" s="65"/>
    </row>
    <row r="644" spans="2:19" x14ac:dyDescent="0.25">
      <c r="B644" s="64" t="s">
        <v>189</v>
      </c>
      <c r="C644" s="65" t="s">
        <v>202</v>
      </c>
      <c r="D644" s="66" t="s">
        <v>64</v>
      </c>
      <c r="E644" s="66" t="s">
        <v>65</v>
      </c>
      <c r="F644" s="67" t="s">
        <v>1402</v>
      </c>
      <c r="G644" s="66" t="s">
        <v>65</v>
      </c>
      <c r="H644" s="66" t="s">
        <v>64</v>
      </c>
      <c r="I644" s="66" t="s">
        <v>66</v>
      </c>
      <c r="J644" s="66" t="s">
        <v>66</v>
      </c>
      <c r="K644" s="68">
        <v>0</v>
      </c>
      <c r="L644" s="68">
        <v>0</v>
      </c>
      <c r="M644" s="68">
        <v>0</v>
      </c>
      <c r="N644" s="68" t="s">
        <v>65</v>
      </c>
      <c r="O644" s="68">
        <v>0</v>
      </c>
      <c r="P644" s="68" t="s">
        <v>68</v>
      </c>
      <c r="Q644" s="68" t="s">
        <v>68</v>
      </c>
      <c r="R644" s="64"/>
      <c r="S644" s="65"/>
    </row>
    <row r="645" spans="2:19" x14ac:dyDescent="0.25">
      <c r="B645" s="64" t="s">
        <v>121</v>
      </c>
      <c r="C645" s="65" t="s">
        <v>180</v>
      </c>
      <c r="D645" s="66" t="s">
        <v>64</v>
      </c>
      <c r="E645" s="66" t="s">
        <v>65</v>
      </c>
      <c r="F645" s="67" t="s">
        <v>1402</v>
      </c>
      <c r="G645" s="66" t="s">
        <v>65</v>
      </c>
      <c r="H645" s="66" t="s">
        <v>64</v>
      </c>
      <c r="I645" s="66" t="s">
        <v>66</v>
      </c>
      <c r="J645" s="66" t="s">
        <v>66</v>
      </c>
      <c r="K645" s="68">
        <v>0</v>
      </c>
      <c r="L645" s="68">
        <v>0</v>
      </c>
      <c r="M645" s="68">
        <v>0</v>
      </c>
      <c r="N645" s="68" t="s">
        <v>65</v>
      </c>
      <c r="O645" s="68">
        <v>0</v>
      </c>
      <c r="P645" s="68" t="s">
        <v>68</v>
      </c>
      <c r="Q645" s="68" t="s">
        <v>68</v>
      </c>
      <c r="R645" s="64"/>
      <c r="S645" s="65"/>
    </row>
    <row r="646" spans="2:19" x14ac:dyDescent="0.25">
      <c r="B646" s="64" t="s">
        <v>1416</v>
      </c>
      <c r="C646" s="65" t="s">
        <v>180</v>
      </c>
      <c r="D646" s="66" t="s">
        <v>65</v>
      </c>
      <c r="E646" s="66" t="s">
        <v>64</v>
      </c>
      <c r="F646" s="67" t="s">
        <v>1402</v>
      </c>
      <c r="G646" s="66" t="s">
        <v>65</v>
      </c>
      <c r="H646" s="66" t="s">
        <v>64</v>
      </c>
      <c r="I646" s="66" t="s">
        <v>66</v>
      </c>
      <c r="J646" s="66" t="s">
        <v>66</v>
      </c>
      <c r="K646" s="68">
        <v>0</v>
      </c>
      <c r="L646" s="68">
        <v>0</v>
      </c>
      <c r="M646" s="68">
        <v>0</v>
      </c>
      <c r="N646" s="68" t="s">
        <v>65</v>
      </c>
      <c r="O646" s="68">
        <v>0</v>
      </c>
      <c r="P646" s="68" t="s">
        <v>68</v>
      </c>
      <c r="Q646" s="68" t="s">
        <v>68</v>
      </c>
      <c r="R646" s="64"/>
      <c r="S646" s="65"/>
    </row>
    <row r="647" spans="2:19" x14ac:dyDescent="0.25">
      <c r="B647" s="64" t="s">
        <v>412</v>
      </c>
      <c r="C647" s="65" t="s">
        <v>202</v>
      </c>
      <c r="D647" s="66" t="s">
        <v>65</v>
      </c>
      <c r="E647" s="66" t="s">
        <v>64</v>
      </c>
      <c r="F647" s="67">
        <v>2817591380101</v>
      </c>
      <c r="G647" s="66" t="s">
        <v>64</v>
      </c>
      <c r="H647" s="66" t="s">
        <v>65</v>
      </c>
      <c r="I647" s="66" t="s">
        <v>66</v>
      </c>
      <c r="J647" s="66" t="s">
        <v>66</v>
      </c>
      <c r="K647" s="68">
        <v>0</v>
      </c>
      <c r="L647" s="68">
        <v>0</v>
      </c>
      <c r="M647" s="68">
        <v>0</v>
      </c>
      <c r="N647" s="68" t="s">
        <v>65</v>
      </c>
      <c r="O647" s="68">
        <v>0</v>
      </c>
      <c r="P647" s="68" t="s">
        <v>68</v>
      </c>
      <c r="Q647" s="68" t="s">
        <v>68</v>
      </c>
      <c r="R647" s="64"/>
      <c r="S647" s="65"/>
    </row>
    <row r="648" spans="2:19" x14ac:dyDescent="0.25">
      <c r="B648" s="64" t="s">
        <v>457</v>
      </c>
      <c r="C648" s="65" t="s">
        <v>416</v>
      </c>
      <c r="D648" s="66" t="s">
        <v>65</v>
      </c>
      <c r="E648" s="66" t="s">
        <v>64</v>
      </c>
      <c r="F648" s="67">
        <v>1638752000101</v>
      </c>
      <c r="G648" s="66" t="s">
        <v>64</v>
      </c>
      <c r="H648" s="66" t="s">
        <v>64</v>
      </c>
      <c r="I648" s="66" t="s">
        <v>65</v>
      </c>
      <c r="J648" s="66" t="s">
        <v>66</v>
      </c>
      <c r="K648" s="68">
        <v>0</v>
      </c>
      <c r="L648" s="68">
        <v>0</v>
      </c>
      <c r="M648" s="68">
        <v>0</v>
      </c>
      <c r="N648" s="68" t="s">
        <v>65</v>
      </c>
      <c r="O648" s="68">
        <v>0</v>
      </c>
      <c r="P648" s="68" t="s">
        <v>68</v>
      </c>
      <c r="Q648" s="68" t="s">
        <v>68</v>
      </c>
      <c r="R648" s="64"/>
      <c r="S648" s="65"/>
    </row>
    <row r="649" spans="2:19" x14ac:dyDescent="0.25">
      <c r="B649" s="64" t="s">
        <v>458</v>
      </c>
      <c r="C649" s="65" t="s">
        <v>116</v>
      </c>
      <c r="D649" s="66" t="s">
        <v>65</v>
      </c>
      <c r="E649" s="66" t="s">
        <v>64</v>
      </c>
      <c r="F649" s="67">
        <v>2435182850611</v>
      </c>
      <c r="G649" s="66" t="s">
        <v>64</v>
      </c>
      <c r="H649" s="66" t="s">
        <v>64</v>
      </c>
      <c r="I649" s="66" t="s">
        <v>66</v>
      </c>
      <c r="J649" s="66" t="s">
        <v>65</v>
      </c>
      <c r="K649" s="68">
        <v>0</v>
      </c>
      <c r="L649" s="68">
        <v>0</v>
      </c>
      <c r="M649" s="68">
        <v>0</v>
      </c>
      <c r="N649" s="68" t="s">
        <v>65</v>
      </c>
      <c r="O649" s="68">
        <v>0</v>
      </c>
      <c r="P649" s="68" t="s">
        <v>68</v>
      </c>
      <c r="Q649" s="68" t="s">
        <v>68</v>
      </c>
      <c r="R649" s="64"/>
      <c r="S649" s="65"/>
    </row>
    <row r="650" spans="2:19" x14ac:dyDescent="0.25">
      <c r="B650" s="64" t="s">
        <v>417</v>
      </c>
      <c r="C650" s="65" t="s">
        <v>459</v>
      </c>
      <c r="D650" s="66" t="s">
        <v>65</v>
      </c>
      <c r="E650" s="66" t="s">
        <v>64</v>
      </c>
      <c r="F650" s="67">
        <v>2400379601006</v>
      </c>
      <c r="G650" s="66" t="s">
        <v>64</v>
      </c>
      <c r="H650" s="66" t="s">
        <v>64</v>
      </c>
      <c r="I650" s="66" t="s">
        <v>65</v>
      </c>
      <c r="J650" s="66" t="s">
        <v>66</v>
      </c>
      <c r="K650" s="68">
        <v>0</v>
      </c>
      <c r="L650" s="68">
        <v>0</v>
      </c>
      <c r="M650" s="68">
        <v>0</v>
      </c>
      <c r="N650" s="68" t="s">
        <v>65</v>
      </c>
      <c r="O650" s="68">
        <v>0</v>
      </c>
      <c r="P650" s="68" t="s">
        <v>68</v>
      </c>
      <c r="Q650" s="68" t="s">
        <v>68</v>
      </c>
      <c r="R650" s="64"/>
      <c r="S650" s="65"/>
    </row>
    <row r="651" spans="2:19" x14ac:dyDescent="0.25">
      <c r="B651" s="64" t="s">
        <v>348</v>
      </c>
      <c r="C651" s="65" t="s">
        <v>460</v>
      </c>
      <c r="D651" s="66" t="s">
        <v>64</v>
      </c>
      <c r="E651" s="66" t="s">
        <v>65</v>
      </c>
      <c r="F651" s="67">
        <v>1637806840101</v>
      </c>
      <c r="G651" s="66" t="s">
        <v>64</v>
      </c>
      <c r="H651" s="66" t="s">
        <v>64</v>
      </c>
      <c r="I651" s="66" t="s">
        <v>65</v>
      </c>
      <c r="J651" s="66" t="s">
        <v>66</v>
      </c>
      <c r="K651" s="68">
        <v>0</v>
      </c>
      <c r="L651" s="68">
        <v>0</v>
      </c>
      <c r="M651" s="68">
        <v>0</v>
      </c>
      <c r="N651" s="68" t="s">
        <v>65</v>
      </c>
      <c r="O651" s="68">
        <v>0</v>
      </c>
      <c r="P651" s="68" t="s">
        <v>68</v>
      </c>
      <c r="Q651" s="68" t="s">
        <v>68</v>
      </c>
      <c r="R651" s="64"/>
      <c r="S651" s="65"/>
    </row>
    <row r="652" spans="2:19" x14ac:dyDescent="0.25">
      <c r="B652" s="64" t="s">
        <v>413</v>
      </c>
      <c r="C652" s="65" t="s">
        <v>461</v>
      </c>
      <c r="D652" s="66" t="s">
        <v>65</v>
      </c>
      <c r="E652" s="66" t="s">
        <v>64</v>
      </c>
      <c r="F652" s="67">
        <v>2508357540101</v>
      </c>
      <c r="G652" s="66" t="s">
        <v>64</v>
      </c>
      <c r="H652" s="66" t="s">
        <v>64</v>
      </c>
      <c r="I652" s="66" t="s">
        <v>65</v>
      </c>
      <c r="J652" s="66" t="s">
        <v>66</v>
      </c>
      <c r="K652" s="68">
        <v>0</v>
      </c>
      <c r="L652" s="68">
        <v>0</v>
      </c>
      <c r="M652" s="68">
        <v>0</v>
      </c>
      <c r="N652" s="68" t="s">
        <v>65</v>
      </c>
      <c r="O652" s="68">
        <v>0</v>
      </c>
      <c r="P652" s="68" t="s">
        <v>68</v>
      </c>
      <c r="Q652" s="68" t="s">
        <v>68</v>
      </c>
      <c r="R652" s="64"/>
      <c r="S652" s="65"/>
    </row>
    <row r="653" spans="2:19" x14ac:dyDescent="0.25">
      <c r="B653" s="64" t="s">
        <v>154</v>
      </c>
      <c r="C653" s="65" t="s">
        <v>1546</v>
      </c>
      <c r="D653" s="66" t="s">
        <v>64</v>
      </c>
      <c r="E653" s="66" t="s">
        <v>65</v>
      </c>
      <c r="F653" s="67" t="s">
        <v>1547</v>
      </c>
      <c r="G653" s="66" t="s">
        <v>65</v>
      </c>
      <c r="H653" s="66" t="s">
        <v>64</v>
      </c>
      <c r="I653" s="66" t="s">
        <v>66</v>
      </c>
      <c r="J653" s="66" t="s">
        <v>66</v>
      </c>
      <c r="K653" s="68">
        <v>0</v>
      </c>
      <c r="L653" s="68">
        <v>0</v>
      </c>
      <c r="M653" s="68">
        <v>0</v>
      </c>
      <c r="N653" s="68">
        <v>0</v>
      </c>
      <c r="O653" s="68">
        <v>0</v>
      </c>
      <c r="P653" s="68" t="s">
        <v>68</v>
      </c>
      <c r="Q653" s="68" t="s">
        <v>68</v>
      </c>
      <c r="R653" s="64"/>
      <c r="S653" s="65"/>
    </row>
    <row r="654" spans="2:19" x14ac:dyDescent="0.25">
      <c r="B654" s="64" t="s">
        <v>1548</v>
      </c>
      <c r="C654" s="65" t="s">
        <v>1546</v>
      </c>
      <c r="D654" s="66" t="s">
        <v>65</v>
      </c>
      <c r="E654" s="66" t="s">
        <v>64</v>
      </c>
      <c r="F654" s="67" t="s">
        <v>1547</v>
      </c>
      <c r="G654" s="66" t="s">
        <v>65</v>
      </c>
      <c r="H654" s="66" t="s">
        <v>64</v>
      </c>
      <c r="I654" s="66" t="s">
        <v>66</v>
      </c>
      <c r="J654" s="66" t="s">
        <v>66</v>
      </c>
      <c r="K654" s="68">
        <v>0</v>
      </c>
      <c r="L654" s="68">
        <v>0</v>
      </c>
      <c r="M654" s="68">
        <v>0</v>
      </c>
      <c r="N654" s="68">
        <v>0</v>
      </c>
      <c r="O654" s="68">
        <v>0</v>
      </c>
      <c r="P654" s="68" t="s">
        <v>68</v>
      </c>
      <c r="Q654" s="68" t="s">
        <v>68</v>
      </c>
      <c r="R654" s="64"/>
      <c r="S654" s="65"/>
    </row>
    <row r="655" spans="2:19" x14ac:dyDescent="0.25">
      <c r="B655" s="64" t="s">
        <v>1549</v>
      </c>
      <c r="C655" s="65" t="s">
        <v>1546</v>
      </c>
      <c r="D655" s="66" t="s">
        <v>65</v>
      </c>
      <c r="E655" s="66" t="s">
        <v>64</v>
      </c>
      <c r="F655" s="67" t="s">
        <v>1402</v>
      </c>
      <c r="G655" s="66" t="s">
        <v>65</v>
      </c>
      <c r="H655" s="66" t="s">
        <v>64</v>
      </c>
      <c r="I655" s="66" t="s">
        <v>66</v>
      </c>
      <c r="J655" s="66" t="s">
        <v>66</v>
      </c>
      <c r="K655" s="68">
        <v>0</v>
      </c>
      <c r="L655" s="68">
        <v>0</v>
      </c>
      <c r="M655" s="68">
        <v>0</v>
      </c>
      <c r="N655" s="68" t="s">
        <v>65</v>
      </c>
      <c r="O655" s="68">
        <v>0</v>
      </c>
      <c r="P655" s="68" t="s">
        <v>68</v>
      </c>
      <c r="Q655" s="68" t="s">
        <v>68</v>
      </c>
      <c r="R655" s="64"/>
      <c r="S655" s="65"/>
    </row>
    <row r="656" spans="2:19" x14ac:dyDescent="0.25">
      <c r="B656" s="64" t="s">
        <v>462</v>
      </c>
      <c r="C656" s="65" t="s">
        <v>463</v>
      </c>
      <c r="D656" s="66" t="s">
        <v>64</v>
      </c>
      <c r="E656" s="66" t="s">
        <v>65</v>
      </c>
      <c r="F656" s="67">
        <v>1998087751803</v>
      </c>
      <c r="G656" s="66" t="s">
        <v>64</v>
      </c>
      <c r="H656" s="66" t="s">
        <v>64</v>
      </c>
      <c r="I656" s="66" t="s">
        <v>65</v>
      </c>
      <c r="J656" s="66" t="s">
        <v>66</v>
      </c>
      <c r="K656" s="68">
        <v>0</v>
      </c>
      <c r="L656" s="68">
        <v>0</v>
      </c>
      <c r="M656" s="68">
        <v>0</v>
      </c>
      <c r="N656" s="68" t="s">
        <v>65</v>
      </c>
      <c r="O656" s="68">
        <v>0</v>
      </c>
      <c r="P656" s="68" t="s">
        <v>68</v>
      </c>
      <c r="Q656" s="68" t="s">
        <v>68</v>
      </c>
      <c r="R656" s="64"/>
      <c r="S656" s="65"/>
    </row>
    <row r="657" spans="2:19" x14ac:dyDescent="0.25">
      <c r="B657" s="64" t="s">
        <v>476</v>
      </c>
      <c r="C657" s="65" t="s">
        <v>1550</v>
      </c>
      <c r="D657" s="66" t="s">
        <v>64</v>
      </c>
      <c r="E657" s="66" t="s">
        <v>65</v>
      </c>
      <c r="F657" s="67" t="s">
        <v>1551</v>
      </c>
      <c r="G657" s="66" t="s">
        <v>64</v>
      </c>
      <c r="H657" s="66" t="s">
        <v>65</v>
      </c>
      <c r="I657" s="66" t="s">
        <v>66</v>
      </c>
      <c r="J657" s="66" t="s">
        <v>66</v>
      </c>
      <c r="K657" s="68">
        <v>0</v>
      </c>
      <c r="L657" s="68">
        <v>0</v>
      </c>
      <c r="M657" s="68">
        <v>0</v>
      </c>
      <c r="N657" s="68" t="s">
        <v>65</v>
      </c>
      <c r="O657" s="68">
        <v>0</v>
      </c>
      <c r="P657" s="68" t="s">
        <v>68</v>
      </c>
      <c r="Q657" s="68" t="s">
        <v>68</v>
      </c>
      <c r="R657" s="64"/>
      <c r="S657" s="65"/>
    </row>
    <row r="658" spans="2:19" x14ac:dyDescent="0.25">
      <c r="B658" s="64" t="s">
        <v>1552</v>
      </c>
      <c r="C658" s="65" t="s">
        <v>1553</v>
      </c>
      <c r="D658" s="66" t="s">
        <v>65</v>
      </c>
      <c r="E658" s="66" t="s">
        <v>64</v>
      </c>
      <c r="F658" s="67" t="s">
        <v>1554</v>
      </c>
      <c r="G658" s="66" t="s">
        <v>64</v>
      </c>
      <c r="H658" s="66" t="s">
        <v>65</v>
      </c>
      <c r="I658" s="66" t="s">
        <v>66</v>
      </c>
      <c r="J658" s="66" t="s">
        <v>66</v>
      </c>
      <c r="K658" s="68">
        <v>0</v>
      </c>
      <c r="L658" s="68">
        <v>0</v>
      </c>
      <c r="M658" s="68">
        <v>0</v>
      </c>
      <c r="N658" s="68" t="s">
        <v>65</v>
      </c>
      <c r="O658" s="68">
        <v>0</v>
      </c>
      <c r="P658" s="68" t="s">
        <v>68</v>
      </c>
      <c r="Q658" s="68" t="s">
        <v>68</v>
      </c>
      <c r="R658" s="64"/>
      <c r="S658" s="65"/>
    </row>
    <row r="659" spans="2:19" x14ac:dyDescent="0.25">
      <c r="B659" s="64" t="s">
        <v>464</v>
      </c>
      <c r="C659" s="65" t="s">
        <v>465</v>
      </c>
      <c r="D659" s="66" t="s">
        <v>64</v>
      </c>
      <c r="E659" s="66" t="s">
        <v>65</v>
      </c>
      <c r="F659" s="67">
        <v>1603554511904</v>
      </c>
      <c r="G659" s="66" t="s">
        <v>64</v>
      </c>
      <c r="H659" s="66" t="s">
        <v>64</v>
      </c>
      <c r="I659" s="66" t="s">
        <v>65</v>
      </c>
      <c r="J659" s="66" t="s">
        <v>66</v>
      </c>
      <c r="K659" s="68">
        <v>0</v>
      </c>
      <c r="L659" s="68">
        <v>0</v>
      </c>
      <c r="M659" s="68">
        <v>0</v>
      </c>
      <c r="N659" s="68" t="s">
        <v>65</v>
      </c>
      <c r="O659" s="68">
        <v>0</v>
      </c>
      <c r="P659" s="68" t="s">
        <v>68</v>
      </c>
      <c r="Q659" s="68" t="s">
        <v>68</v>
      </c>
      <c r="R659" s="64"/>
      <c r="S659" s="65"/>
    </row>
    <row r="660" spans="2:19" x14ac:dyDescent="0.25">
      <c r="B660" s="64" t="s">
        <v>466</v>
      </c>
      <c r="C660" s="65" t="s">
        <v>467</v>
      </c>
      <c r="D660" s="66" t="s">
        <v>64</v>
      </c>
      <c r="E660" s="66" t="s">
        <v>65</v>
      </c>
      <c r="F660" s="67">
        <v>2375539020101</v>
      </c>
      <c r="G660" s="66" t="s">
        <v>64</v>
      </c>
      <c r="H660" s="66" t="s">
        <v>64</v>
      </c>
      <c r="I660" s="66" t="s">
        <v>65</v>
      </c>
      <c r="J660" s="66" t="s">
        <v>66</v>
      </c>
      <c r="K660" s="68">
        <v>0</v>
      </c>
      <c r="L660" s="68">
        <v>0</v>
      </c>
      <c r="M660" s="68">
        <v>0</v>
      </c>
      <c r="N660" s="68" t="s">
        <v>65</v>
      </c>
      <c r="O660" s="68">
        <v>0</v>
      </c>
      <c r="P660" s="68" t="s">
        <v>68</v>
      </c>
      <c r="Q660" s="68" t="s">
        <v>68</v>
      </c>
      <c r="R660" s="64"/>
      <c r="S660" s="65"/>
    </row>
    <row r="661" spans="2:19" x14ac:dyDescent="0.25">
      <c r="B661" s="64" t="s">
        <v>189</v>
      </c>
      <c r="C661" s="65" t="s">
        <v>468</v>
      </c>
      <c r="D661" s="66" t="s">
        <v>64</v>
      </c>
      <c r="E661" s="66" t="s">
        <v>65</v>
      </c>
      <c r="F661" s="67">
        <v>2314383460101</v>
      </c>
      <c r="G661" s="66" t="s">
        <v>64</v>
      </c>
      <c r="H661" s="66" t="s">
        <v>64</v>
      </c>
      <c r="I661" s="66" t="s">
        <v>65</v>
      </c>
      <c r="J661" s="66" t="s">
        <v>66</v>
      </c>
      <c r="K661" s="68">
        <v>0</v>
      </c>
      <c r="L661" s="68">
        <v>0</v>
      </c>
      <c r="M661" s="68">
        <v>0</v>
      </c>
      <c r="N661" s="68" t="s">
        <v>65</v>
      </c>
      <c r="O661" s="68">
        <v>0</v>
      </c>
      <c r="P661" s="68" t="s">
        <v>68</v>
      </c>
      <c r="Q661" s="68" t="s">
        <v>68</v>
      </c>
      <c r="R661" s="64"/>
      <c r="S661" s="65"/>
    </row>
    <row r="662" spans="2:19" x14ac:dyDescent="0.25">
      <c r="B662" s="64" t="s">
        <v>1555</v>
      </c>
      <c r="C662" s="65" t="s">
        <v>468</v>
      </c>
      <c r="D662" s="66" t="s">
        <v>64</v>
      </c>
      <c r="E662" s="66" t="s">
        <v>65</v>
      </c>
      <c r="F662" s="67" t="s">
        <v>1556</v>
      </c>
      <c r="G662" s="66" t="s">
        <v>65</v>
      </c>
      <c r="H662" s="66" t="s">
        <v>64</v>
      </c>
      <c r="I662" s="66" t="s">
        <v>66</v>
      </c>
      <c r="J662" s="66" t="s">
        <v>66</v>
      </c>
      <c r="K662" s="68">
        <v>0</v>
      </c>
      <c r="L662" s="68">
        <v>0</v>
      </c>
      <c r="M662" s="68">
        <v>0</v>
      </c>
      <c r="N662" s="68" t="s">
        <v>65</v>
      </c>
      <c r="O662" s="68">
        <v>0</v>
      </c>
      <c r="P662" s="68" t="s">
        <v>68</v>
      </c>
      <c r="Q662" s="68" t="s">
        <v>68</v>
      </c>
      <c r="R662" s="64"/>
      <c r="S662" s="65"/>
    </row>
    <row r="663" spans="2:19" x14ac:dyDescent="0.25">
      <c r="B663" s="64" t="s">
        <v>1557</v>
      </c>
      <c r="C663" s="65" t="s">
        <v>1558</v>
      </c>
      <c r="D663" s="66" t="s">
        <v>64</v>
      </c>
      <c r="E663" s="66" t="s">
        <v>65</v>
      </c>
      <c r="F663" s="67" t="s">
        <v>1402</v>
      </c>
      <c r="G663" s="66" t="s">
        <v>65</v>
      </c>
      <c r="H663" s="66" t="s">
        <v>64</v>
      </c>
      <c r="I663" s="66" t="s">
        <v>66</v>
      </c>
      <c r="J663" s="66" t="s">
        <v>66</v>
      </c>
      <c r="K663" s="68">
        <v>0</v>
      </c>
      <c r="L663" s="68">
        <v>0</v>
      </c>
      <c r="M663" s="68">
        <v>0</v>
      </c>
      <c r="N663" s="68" t="s">
        <v>65</v>
      </c>
      <c r="O663" s="68">
        <v>0</v>
      </c>
      <c r="P663" s="68" t="s">
        <v>68</v>
      </c>
      <c r="Q663" s="68" t="s">
        <v>68</v>
      </c>
      <c r="R663" s="64"/>
      <c r="S663" s="65"/>
    </row>
    <row r="664" spans="2:19" x14ac:dyDescent="0.25">
      <c r="B664" s="64" t="s">
        <v>469</v>
      </c>
      <c r="C664" s="65" t="s">
        <v>389</v>
      </c>
      <c r="D664" s="66" t="s">
        <v>65</v>
      </c>
      <c r="E664" s="66" t="s">
        <v>64</v>
      </c>
      <c r="F664" s="67">
        <v>2256066230101</v>
      </c>
      <c r="G664" s="66" t="s">
        <v>64</v>
      </c>
      <c r="H664" s="66" t="s">
        <v>65</v>
      </c>
      <c r="I664" s="66" t="s">
        <v>66</v>
      </c>
      <c r="J664" s="66" t="s">
        <v>66</v>
      </c>
      <c r="K664" s="68">
        <v>0</v>
      </c>
      <c r="L664" s="68">
        <v>0</v>
      </c>
      <c r="M664" s="68">
        <v>0</v>
      </c>
      <c r="N664" s="68" t="s">
        <v>65</v>
      </c>
      <c r="O664" s="68">
        <v>0</v>
      </c>
      <c r="P664" s="68" t="s">
        <v>68</v>
      </c>
      <c r="Q664" s="68" t="s">
        <v>68</v>
      </c>
      <c r="R664" s="64"/>
      <c r="S664" s="65"/>
    </row>
    <row r="665" spans="2:19" x14ac:dyDescent="0.25">
      <c r="B665" s="64" t="s">
        <v>470</v>
      </c>
      <c r="C665" s="65" t="s">
        <v>471</v>
      </c>
      <c r="D665" s="66" t="s">
        <v>65</v>
      </c>
      <c r="E665" s="66" t="s">
        <v>64</v>
      </c>
      <c r="F665" s="67">
        <v>1853011850101</v>
      </c>
      <c r="G665" s="66" t="s">
        <v>64</v>
      </c>
      <c r="H665" s="66" t="s">
        <v>64</v>
      </c>
      <c r="I665" s="66" t="s">
        <v>65</v>
      </c>
      <c r="J665" s="66" t="s">
        <v>66</v>
      </c>
      <c r="K665" s="68">
        <v>0</v>
      </c>
      <c r="L665" s="68">
        <v>0</v>
      </c>
      <c r="M665" s="68">
        <v>0</v>
      </c>
      <c r="N665" s="68" t="s">
        <v>65</v>
      </c>
      <c r="O665" s="68">
        <v>0</v>
      </c>
      <c r="P665" s="68" t="s">
        <v>68</v>
      </c>
      <c r="Q665" s="68" t="s">
        <v>68</v>
      </c>
      <c r="R665" s="64"/>
      <c r="S665" s="65"/>
    </row>
    <row r="666" spans="2:19" x14ac:dyDescent="0.25">
      <c r="B666" s="64" t="s">
        <v>472</v>
      </c>
      <c r="C666" s="65" t="s">
        <v>473</v>
      </c>
      <c r="D666" s="66" t="s">
        <v>65</v>
      </c>
      <c r="E666" s="66" t="s">
        <v>64</v>
      </c>
      <c r="F666" s="67">
        <v>1642926080106</v>
      </c>
      <c r="G666" s="66" t="s">
        <v>64</v>
      </c>
      <c r="H666" s="66" t="s">
        <v>64</v>
      </c>
      <c r="I666" s="66" t="s">
        <v>65</v>
      </c>
      <c r="J666" s="66" t="s">
        <v>66</v>
      </c>
      <c r="K666" s="68">
        <v>0</v>
      </c>
      <c r="L666" s="68">
        <v>0</v>
      </c>
      <c r="M666" s="68">
        <v>0</v>
      </c>
      <c r="N666" s="68" t="s">
        <v>67</v>
      </c>
      <c r="O666" s="68">
        <v>0</v>
      </c>
      <c r="P666" s="68" t="s">
        <v>68</v>
      </c>
      <c r="Q666" s="68" t="s">
        <v>68</v>
      </c>
      <c r="R666" s="64"/>
      <c r="S666" s="65"/>
    </row>
    <row r="667" spans="2:19" x14ac:dyDescent="0.25">
      <c r="B667" s="64" t="s">
        <v>427</v>
      </c>
      <c r="C667" s="65" t="s">
        <v>1559</v>
      </c>
      <c r="D667" s="66" t="s">
        <v>64</v>
      </c>
      <c r="E667" s="66" t="s">
        <v>65</v>
      </c>
      <c r="F667" s="67">
        <v>2185059060101</v>
      </c>
      <c r="G667" s="66" t="s">
        <v>64</v>
      </c>
      <c r="H667" s="66" t="s">
        <v>64</v>
      </c>
      <c r="I667" s="66" t="s">
        <v>65</v>
      </c>
      <c r="J667" s="66" t="s">
        <v>66</v>
      </c>
      <c r="K667" s="68">
        <v>0</v>
      </c>
      <c r="L667" s="68">
        <v>0</v>
      </c>
      <c r="M667" s="68">
        <v>0</v>
      </c>
      <c r="N667" s="68" t="s">
        <v>65</v>
      </c>
      <c r="O667" s="68">
        <v>0</v>
      </c>
      <c r="P667" s="68" t="s">
        <v>68</v>
      </c>
      <c r="Q667" s="68" t="s">
        <v>68</v>
      </c>
      <c r="R667" s="64"/>
      <c r="S667" s="65"/>
    </row>
    <row r="668" spans="2:19" x14ac:dyDescent="0.25">
      <c r="B668" s="64" t="s">
        <v>1560</v>
      </c>
      <c r="C668" s="65" t="s">
        <v>202</v>
      </c>
      <c r="D668" s="66" t="s">
        <v>64</v>
      </c>
      <c r="E668" s="66" t="s">
        <v>65</v>
      </c>
      <c r="F668" s="67">
        <v>1587538360101</v>
      </c>
      <c r="G668" s="66" t="s">
        <v>64</v>
      </c>
      <c r="H668" s="66" t="s">
        <v>64</v>
      </c>
      <c r="I668" s="66" t="s">
        <v>65</v>
      </c>
      <c r="J668" s="66" t="s">
        <v>66</v>
      </c>
      <c r="K668" s="68">
        <v>0</v>
      </c>
      <c r="L668" s="68">
        <v>0</v>
      </c>
      <c r="M668" s="68">
        <v>0</v>
      </c>
      <c r="N668" s="68" t="s">
        <v>65</v>
      </c>
      <c r="O668" s="68">
        <v>0</v>
      </c>
      <c r="P668" s="68" t="s">
        <v>68</v>
      </c>
      <c r="Q668" s="68" t="s">
        <v>68</v>
      </c>
      <c r="R668" s="64"/>
      <c r="S668" s="65"/>
    </row>
    <row r="669" spans="2:19" x14ac:dyDescent="0.25">
      <c r="B669" s="64" t="s">
        <v>1561</v>
      </c>
      <c r="C669" s="65" t="s">
        <v>1562</v>
      </c>
      <c r="D669" s="66" t="s">
        <v>65</v>
      </c>
      <c r="E669" s="66" t="s">
        <v>64</v>
      </c>
      <c r="F669" s="67">
        <v>2692612220101</v>
      </c>
      <c r="G669" s="66" t="s">
        <v>64</v>
      </c>
      <c r="H669" s="66" t="s">
        <v>64</v>
      </c>
      <c r="I669" s="66" t="s">
        <v>65</v>
      </c>
      <c r="J669" s="66" t="s">
        <v>66</v>
      </c>
      <c r="K669" s="68">
        <v>0</v>
      </c>
      <c r="L669" s="68">
        <v>0</v>
      </c>
      <c r="M669" s="68">
        <v>0</v>
      </c>
      <c r="N669" s="68" t="s">
        <v>65</v>
      </c>
      <c r="O669" s="68">
        <v>0</v>
      </c>
      <c r="P669" s="68" t="s">
        <v>68</v>
      </c>
      <c r="Q669" s="68" t="s">
        <v>68</v>
      </c>
      <c r="R669" s="64"/>
      <c r="S669" s="65"/>
    </row>
    <row r="670" spans="2:19" x14ac:dyDescent="0.25">
      <c r="B670" s="64" t="s">
        <v>125</v>
      </c>
      <c r="C670" s="65" t="s">
        <v>1563</v>
      </c>
      <c r="D670" s="66" t="s">
        <v>64</v>
      </c>
      <c r="E670" s="66" t="s">
        <v>65</v>
      </c>
      <c r="F670" s="67">
        <v>2316675150116</v>
      </c>
      <c r="G670" s="66" t="s">
        <v>64</v>
      </c>
      <c r="H670" s="66" t="s">
        <v>64</v>
      </c>
      <c r="I670" s="66" t="s">
        <v>65</v>
      </c>
      <c r="J670" s="66" t="s">
        <v>66</v>
      </c>
      <c r="K670" s="68">
        <v>0</v>
      </c>
      <c r="L670" s="68">
        <v>0</v>
      </c>
      <c r="M670" s="68">
        <v>0</v>
      </c>
      <c r="N670" s="68" t="s">
        <v>65</v>
      </c>
      <c r="O670" s="68">
        <v>0</v>
      </c>
      <c r="P670" s="68" t="s">
        <v>68</v>
      </c>
      <c r="Q670" s="68" t="s">
        <v>68</v>
      </c>
      <c r="R670" s="64"/>
      <c r="S670" s="65"/>
    </row>
    <row r="671" spans="2:19" x14ac:dyDescent="0.25">
      <c r="B671" s="64" t="s">
        <v>89</v>
      </c>
      <c r="C671" s="65" t="s">
        <v>1564</v>
      </c>
      <c r="D671" s="66" t="s">
        <v>64</v>
      </c>
      <c r="E671" s="66" t="s">
        <v>65</v>
      </c>
      <c r="F671" s="67">
        <v>2553349580101</v>
      </c>
      <c r="G671" s="66" t="s">
        <v>64</v>
      </c>
      <c r="H671" s="66" t="s">
        <v>65</v>
      </c>
      <c r="I671" s="66" t="s">
        <v>66</v>
      </c>
      <c r="J671" s="66" t="s">
        <v>66</v>
      </c>
      <c r="K671" s="68">
        <v>0</v>
      </c>
      <c r="L671" s="68">
        <v>0</v>
      </c>
      <c r="M671" s="68">
        <v>0</v>
      </c>
      <c r="N671" s="68" t="s">
        <v>65</v>
      </c>
      <c r="O671" s="68">
        <v>0</v>
      </c>
      <c r="P671" s="68" t="s">
        <v>68</v>
      </c>
      <c r="Q671" s="68" t="s">
        <v>68</v>
      </c>
      <c r="R671" s="64"/>
      <c r="S671" s="65"/>
    </row>
    <row r="672" spans="2:19" x14ac:dyDescent="0.25">
      <c r="B672" s="64" t="s">
        <v>179</v>
      </c>
      <c r="C672" s="65" t="s">
        <v>217</v>
      </c>
      <c r="D672" s="66" t="s">
        <v>64</v>
      </c>
      <c r="E672" s="66" t="s">
        <v>65</v>
      </c>
      <c r="F672" s="67" t="s">
        <v>1565</v>
      </c>
      <c r="G672" s="66" t="s">
        <v>65</v>
      </c>
      <c r="H672" s="66" t="s">
        <v>64</v>
      </c>
      <c r="I672" s="66" t="s">
        <v>66</v>
      </c>
      <c r="J672" s="66" t="s">
        <v>66</v>
      </c>
      <c r="K672" s="68">
        <v>0</v>
      </c>
      <c r="L672" s="68">
        <v>0</v>
      </c>
      <c r="M672" s="68">
        <v>0</v>
      </c>
      <c r="N672" s="68" t="s">
        <v>65</v>
      </c>
      <c r="O672" s="68">
        <v>0</v>
      </c>
      <c r="P672" s="68" t="s">
        <v>68</v>
      </c>
      <c r="Q672" s="68" t="s">
        <v>68</v>
      </c>
      <c r="R672" s="64"/>
      <c r="S672" s="65"/>
    </row>
    <row r="673" spans="2:19" x14ac:dyDescent="0.25">
      <c r="B673" s="64" t="s">
        <v>1566</v>
      </c>
      <c r="C673" s="65" t="s">
        <v>101</v>
      </c>
      <c r="D673" s="66" t="s">
        <v>65</v>
      </c>
      <c r="E673" s="66" t="s">
        <v>64</v>
      </c>
      <c r="F673" s="67">
        <v>1961378881802</v>
      </c>
      <c r="G673" s="66" t="s">
        <v>64</v>
      </c>
      <c r="H673" s="66" t="s">
        <v>64</v>
      </c>
      <c r="I673" s="66" t="s">
        <v>65</v>
      </c>
      <c r="J673" s="66" t="s">
        <v>66</v>
      </c>
      <c r="K673" s="68">
        <v>0</v>
      </c>
      <c r="L673" s="68">
        <v>0</v>
      </c>
      <c r="M673" s="68" t="s">
        <v>65</v>
      </c>
      <c r="N673" s="68">
        <v>0</v>
      </c>
      <c r="O673" s="68">
        <v>0</v>
      </c>
      <c r="P673" s="68" t="s">
        <v>68</v>
      </c>
      <c r="Q673" s="68" t="s">
        <v>68</v>
      </c>
      <c r="R673" s="64"/>
      <c r="S673" s="65"/>
    </row>
    <row r="674" spans="2:19" x14ac:dyDescent="0.25">
      <c r="B674" s="64" t="s">
        <v>1567</v>
      </c>
      <c r="C674" s="65" t="s">
        <v>1568</v>
      </c>
      <c r="D674" s="66" t="s">
        <v>64</v>
      </c>
      <c r="E674" s="66" t="s">
        <v>65</v>
      </c>
      <c r="F674" s="67" t="s">
        <v>1569</v>
      </c>
      <c r="G674" s="66" t="s">
        <v>65</v>
      </c>
      <c r="H674" s="66" t="s">
        <v>64</v>
      </c>
      <c r="I674" s="66" t="s">
        <v>66</v>
      </c>
      <c r="J674" s="66" t="s">
        <v>66</v>
      </c>
      <c r="K674" s="68">
        <v>0</v>
      </c>
      <c r="L674" s="68">
        <v>0</v>
      </c>
      <c r="M674" s="68">
        <v>0</v>
      </c>
      <c r="N674" s="68" t="s">
        <v>65</v>
      </c>
      <c r="O674" s="68">
        <v>0</v>
      </c>
      <c r="P674" s="68" t="s">
        <v>68</v>
      </c>
      <c r="Q674" s="68" t="s">
        <v>68</v>
      </c>
      <c r="R674" s="64"/>
      <c r="S674" s="65"/>
    </row>
    <row r="675" spans="2:19" x14ac:dyDescent="0.25">
      <c r="B675" s="64" t="s">
        <v>1570</v>
      </c>
      <c r="C675" s="65" t="s">
        <v>1571</v>
      </c>
      <c r="D675" s="66" t="s">
        <v>65</v>
      </c>
      <c r="E675" s="66" t="s">
        <v>64</v>
      </c>
      <c r="F675" s="67" t="s">
        <v>1402</v>
      </c>
      <c r="G675" s="66" t="s">
        <v>64</v>
      </c>
      <c r="H675" s="66" t="s">
        <v>65</v>
      </c>
      <c r="I675" s="66" t="s">
        <v>66</v>
      </c>
      <c r="J675" s="66" t="s">
        <v>66</v>
      </c>
      <c r="K675" s="68">
        <v>0</v>
      </c>
      <c r="L675" s="68">
        <v>0</v>
      </c>
      <c r="M675" s="68">
        <v>0</v>
      </c>
      <c r="N675" s="68" t="s">
        <v>65</v>
      </c>
      <c r="O675" s="68">
        <v>0</v>
      </c>
      <c r="P675" s="68" t="s">
        <v>68</v>
      </c>
      <c r="Q675" s="68" t="s">
        <v>68</v>
      </c>
      <c r="R675" s="64"/>
      <c r="S675" s="65"/>
    </row>
    <row r="676" spans="2:19" x14ac:dyDescent="0.25">
      <c r="B676" s="64" t="s">
        <v>369</v>
      </c>
      <c r="C676" s="65" t="s">
        <v>1571</v>
      </c>
      <c r="D676" s="66" t="s">
        <v>64</v>
      </c>
      <c r="E676" s="66" t="s">
        <v>65</v>
      </c>
      <c r="F676" s="67" t="s">
        <v>1569</v>
      </c>
      <c r="G676" s="66" t="s">
        <v>65</v>
      </c>
      <c r="H676" s="66" t="s">
        <v>64</v>
      </c>
      <c r="I676" s="66" t="s">
        <v>66</v>
      </c>
      <c r="J676" s="66" t="s">
        <v>66</v>
      </c>
      <c r="K676" s="68">
        <v>0</v>
      </c>
      <c r="L676" s="68">
        <v>0</v>
      </c>
      <c r="M676" s="68">
        <v>0</v>
      </c>
      <c r="N676" s="68" t="s">
        <v>65</v>
      </c>
      <c r="O676" s="68">
        <v>0</v>
      </c>
      <c r="P676" s="68" t="s">
        <v>68</v>
      </c>
      <c r="Q676" s="68" t="s">
        <v>68</v>
      </c>
      <c r="R676" s="64"/>
      <c r="S676" s="65"/>
    </row>
    <row r="677" spans="2:19" x14ac:dyDescent="0.25">
      <c r="B677" s="64" t="s">
        <v>359</v>
      </c>
      <c r="C677" s="65" t="s">
        <v>1572</v>
      </c>
      <c r="D677" s="66" t="s">
        <v>64</v>
      </c>
      <c r="E677" s="66" t="s">
        <v>65</v>
      </c>
      <c r="F677" s="67" t="s">
        <v>1569</v>
      </c>
      <c r="G677" s="66" t="s">
        <v>65</v>
      </c>
      <c r="H677" s="66" t="s">
        <v>64</v>
      </c>
      <c r="I677" s="66" t="s">
        <v>66</v>
      </c>
      <c r="J677" s="66" t="s">
        <v>66</v>
      </c>
      <c r="K677" s="68">
        <v>0</v>
      </c>
      <c r="L677" s="68">
        <v>0</v>
      </c>
      <c r="M677" s="68">
        <v>0</v>
      </c>
      <c r="N677" s="68" t="s">
        <v>65</v>
      </c>
      <c r="O677" s="68">
        <v>0</v>
      </c>
      <c r="P677" s="68" t="s">
        <v>68</v>
      </c>
      <c r="Q677" s="68" t="s">
        <v>68</v>
      </c>
      <c r="R677" s="64"/>
      <c r="S677" s="65"/>
    </row>
    <row r="678" spans="2:19" x14ac:dyDescent="0.25">
      <c r="B678" s="64" t="s">
        <v>1561</v>
      </c>
      <c r="C678" s="65" t="s">
        <v>490</v>
      </c>
      <c r="D678" s="66" t="s">
        <v>65</v>
      </c>
      <c r="E678" s="66" t="s">
        <v>64</v>
      </c>
      <c r="F678" s="67">
        <v>1958864290101</v>
      </c>
      <c r="G678" s="66" t="s">
        <v>64</v>
      </c>
      <c r="H678" s="66" t="s">
        <v>64</v>
      </c>
      <c r="I678" s="66" t="s">
        <v>65</v>
      </c>
      <c r="J678" s="66" t="s">
        <v>66</v>
      </c>
      <c r="K678" s="68">
        <v>0</v>
      </c>
      <c r="L678" s="68">
        <v>0</v>
      </c>
      <c r="M678" s="68">
        <v>0</v>
      </c>
      <c r="N678" s="68" t="s">
        <v>65</v>
      </c>
      <c r="O678" s="68">
        <v>0</v>
      </c>
      <c r="P678" s="68" t="s">
        <v>68</v>
      </c>
      <c r="Q678" s="68" t="s">
        <v>68</v>
      </c>
      <c r="R678" s="64"/>
      <c r="S678" s="65"/>
    </row>
    <row r="679" spans="2:19" x14ac:dyDescent="0.25">
      <c r="B679" s="64" t="s">
        <v>1573</v>
      </c>
      <c r="C679" s="65" t="s">
        <v>1574</v>
      </c>
      <c r="D679" s="66" t="s">
        <v>65</v>
      </c>
      <c r="E679" s="66" t="s">
        <v>64</v>
      </c>
      <c r="F679" s="67">
        <v>2223309222214</v>
      </c>
      <c r="G679" s="66" t="s">
        <v>64</v>
      </c>
      <c r="H679" s="66" t="s">
        <v>64</v>
      </c>
      <c r="I679" s="66" t="s">
        <v>65</v>
      </c>
      <c r="J679" s="66" t="s">
        <v>66</v>
      </c>
      <c r="K679" s="68">
        <v>0</v>
      </c>
      <c r="L679" s="68">
        <v>0</v>
      </c>
      <c r="M679" s="68">
        <v>0</v>
      </c>
      <c r="N679" s="68" t="s">
        <v>65</v>
      </c>
      <c r="O679" s="68">
        <v>0</v>
      </c>
      <c r="P679" s="68" t="s">
        <v>68</v>
      </c>
      <c r="Q679" s="68" t="s">
        <v>68</v>
      </c>
      <c r="R679" s="64"/>
      <c r="S679" s="65"/>
    </row>
    <row r="680" spans="2:19" x14ac:dyDescent="0.25">
      <c r="B680" s="64" t="s">
        <v>481</v>
      </c>
      <c r="C680" s="65" t="s">
        <v>1472</v>
      </c>
      <c r="D680" s="66" t="s">
        <v>65</v>
      </c>
      <c r="E680" s="66" t="s">
        <v>64</v>
      </c>
      <c r="F680" s="67">
        <v>2314251710101</v>
      </c>
      <c r="G680" s="66" t="s">
        <v>64</v>
      </c>
      <c r="H680" s="66" t="s">
        <v>64</v>
      </c>
      <c r="I680" s="66" t="s">
        <v>65</v>
      </c>
      <c r="J680" s="66" t="s">
        <v>66</v>
      </c>
      <c r="K680" s="68">
        <v>0</v>
      </c>
      <c r="L680" s="68">
        <v>0</v>
      </c>
      <c r="M680" s="68">
        <v>0</v>
      </c>
      <c r="N680" s="68" t="s">
        <v>65</v>
      </c>
      <c r="O680" s="68">
        <v>0</v>
      </c>
      <c r="P680" s="68" t="s">
        <v>68</v>
      </c>
      <c r="Q680" s="68" t="s">
        <v>68</v>
      </c>
      <c r="R680" s="64"/>
      <c r="S680" s="65"/>
    </row>
    <row r="681" spans="2:19" x14ac:dyDescent="0.25">
      <c r="B681" s="64" t="s">
        <v>177</v>
      </c>
      <c r="C681" s="65" t="s">
        <v>343</v>
      </c>
      <c r="D681" s="66" t="s">
        <v>64</v>
      </c>
      <c r="E681" s="66" t="s">
        <v>65</v>
      </c>
      <c r="F681" s="67">
        <v>1820760080101</v>
      </c>
      <c r="G681" s="66" t="s">
        <v>64</v>
      </c>
      <c r="H681" s="66" t="s">
        <v>64</v>
      </c>
      <c r="I681" s="66" t="s">
        <v>65</v>
      </c>
      <c r="J681" s="66" t="s">
        <v>66</v>
      </c>
      <c r="K681" s="68">
        <v>0</v>
      </c>
      <c r="L681" s="68">
        <v>0</v>
      </c>
      <c r="M681" s="68">
        <v>0</v>
      </c>
      <c r="N681" s="68" t="s">
        <v>65</v>
      </c>
      <c r="O681" s="68">
        <v>0</v>
      </c>
      <c r="P681" s="68" t="s">
        <v>68</v>
      </c>
      <c r="Q681" s="68" t="s">
        <v>68</v>
      </c>
      <c r="R681" s="64"/>
      <c r="S681" s="65"/>
    </row>
    <row r="682" spans="2:19" x14ac:dyDescent="0.25">
      <c r="B682" s="64" t="s">
        <v>452</v>
      </c>
      <c r="C682" s="65" t="s">
        <v>1575</v>
      </c>
      <c r="D682" s="66" t="s">
        <v>65</v>
      </c>
      <c r="E682" s="66" t="s">
        <v>64</v>
      </c>
      <c r="F682" s="67">
        <v>2085484910101</v>
      </c>
      <c r="G682" s="66" t="s">
        <v>64</v>
      </c>
      <c r="H682" s="66" t="s">
        <v>65</v>
      </c>
      <c r="I682" s="66" t="s">
        <v>66</v>
      </c>
      <c r="J682" s="66" t="s">
        <v>66</v>
      </c>
      <c r="K682" s="68">
        <v>0</v>
      </c>
      <c r="L682" s="68">
        <v>0</v>
      </c>
      <c r="M682" s="68">
        <v>0</v>
      </c>
      <c r="N682" s="68" t="s">
        <v>65</v>
      </c>
      <c r="O682" s="68">
        <v>0</v>
      </c>
      <c r="P682" s="68" t="s">
        <v>68</v>
      </c>
      <c r="Q682" s="68" t="s">
        <v>68</v>
      </c>
      <c r="R682" s="64"/>
      <c r="S682" s="65"/>
    </row>
    <row r="683" spans="2:19" x14ac:dyDescent="0.25">
      <c r="B683" s="64" t="s">
        <v>1570</v>
      </c>
      <c r="C683" s="65" t="s">
        <v>1571</v>
      </c>
      <c r="D683" s="66" t="s">
        <v>65</v>
      </c>
      <c r="E683" s="66" t="s">
        <v>64</v>
      </c>
      <c r="F683" s="67" t="s">
        <v>1402</v>
      </c>
      <c r="G683" s="66" t="s">
        <v>65</v>
      </c>
      <c r="H683" s="66" t="s">
        <v>64</v>
      </c>
      <c r="I683" s="66" t="s">
        <v>66</v>
      </c>
      <c r="J683" s="66" t="s">
        <v>66</v>
      </c>
      <c r="K683" s="68">
        <v>0</v>
      </c>
      <c r="L683" s="68">
        <v>0</v>
      </c>
      <c r="M683" s="68">
        <v>0</v>
      </c>
      <c r="N683" s="68" t="s">
        <v>65</v>
      </c>
      <c r="O683" s="68">
        <v>0</v>
      </c>
      <c r="P683" s="68" t="s">
        <v>68</v>
      </c>
      <c r="Q683" s="68" t="s">
        <v>68</v>
      </c>
      <c r="R683" s="64"/>
      <c r="S683" s="65"/>
    </row>
    <row r="684" spans="2:19" x14ac:dyDescent="0.25">
      <c r="B684" s="64" t="s">
        <v>369</v>
      </c>
      <c r="C684" s="65" t="s">
        <v>1571</v>
      </c>
      <c r="D684" s="66" t="s">
        <v>64</v>
      </c>
      <c r="E684" s="66" t="s">
        <v>65</v>
      </c>
      <c r="F684" s="67" t="s">
        <v>1402</v>
      </c>
      <c r="G684" s="66" t="s">
        <v>65</v>
      </c>
      <c r="H684" s="66" t="s">
        <v>65</v>
      </c>
      <c r="I684" s="66" t="s">
        <v>66</v>
      </c>
      <c r="J684" s="66" t="s">
        <v>66</v>
      </c>
      <c r="K684" s="68">
        <v>0</v>
      </c>
      <c r="L684" s="68">
        <v>0</v>
      </c>
      <c r="M684" s="68">
        <v>0</v>
      </c>
      <c r="N684" s="68" t="s">
        <v>65</v>
      </c>
      <c r="O684" s="68">
        <v>0</v>
      </c>
      <c r="P684" s="68" t="s">
        <v>68</v>
      </c>
      <c r="Q684" s="68" t="s">
        <v>68</v>
      </c>
      <c r="R684" s="64"/>
      <c r="S684" s="65"/>
    </row>
    <row r="685" spans="2:19" x14ac:dyDescent="0.25">
      <c r="B685" s="64" t="s">
        <v>1561</v>
      </c>
      <c r="C685" s="65" t="s">
        <v>490</v>
      </c>
      <c r="D685" s="66" t="s">
        <v>65</v>
      </c>
      <c r="E685" s="66" t="s">
        <v>64</v>
      </c>
      <c r="F685" s="67">
        <v>2692612220101</v>
      </c>
      <c r="G685" s="66" t="s">
        <v>64</v>
      </c>
      <c r="H685" s="66" t="s">
        <v>64</v>
      </c>
      <c r="I685" s="66" t="s">
        <v>65</v>
      </c>
      <c r="J685" s="66" t="s">
        <v>66</v>
      </c>
      <c r="K685" s="68">
        <v>0</v>
      </c>
      <c r="L685" s="68">
        <v>0</v>
      </c>
      <c r="M685" s="68">
        <v>0</v>
      </c>
      <c r="N685" s="68" t="s">
        <v>65</v>
      </c>
      <c r="O685" s="68">
        <v>0</v>
      </c>
      <c r="P685" s="68" t="s">
        <v>68</v>
      </c>
      <c r="Q685" s="68" t="s">
        <v>68</v>
      </c>
      <c r="R685" s="64"/>
      <c r="S685" s="65"/>
    </row>
    <row r="686" spans="2:19" x14ac:dyDescent="0.25">
      <c r="B686" s="64" t="s">
        <v>1576</v>
      </c>
      <c r="C686" s="65" t="s">
        <v>1577</v>
      </c>
      <c r="D686" s="66" t="s">
        <v>65</v>
      </c>
      <c r="E686" s="66" t="s">
        <v>64</v>
      </c>
      <c r="F686" s="67">
        <v>2523254000403</v>
      </c>
      <c r="G686" s="66" t="s">
        <v>64</v>
      </c>
      <c r="H686" s="66" t="s">
        <v>65</v>
      </c>
      <c r="I686" s="66" t="s">
        <v>66</v>
      </c>
      <c r="J686" s="66" t="s">
        <v>66</v>
      </c>
      <c r="K686" s="68">
        <v>0</v>
      </c>
      <c r="L686" s="68">
        <v>0</v>
      </c>
      <c r="M686" s="68">
        <v>0</v>
      </c>
      <c r="N686" s="68" t="s">
        <v>65</v>
      </c>
      <c r="O686" s="68">
        <v>0</v>
      </c>
      <c r="P686" s="68" t="s">
        <v>1578</v>
      </c>
      <c r="Q686" s="68" t="s">
        <v>1579</v>
      </c>
      <c r="R686" s="64"/>
      <c r="S686" s="65"/>
    </row>
    <row r="687" spans="2:19" x14ac:dyDescent="0.25">
      <c r="B687" s="64" t="s">
        <v>194</v>
      </c>
      <c r="C687" s="65" t="s">
        <v>1580</v>
      </c>
      <c r="D687" s="66" t="s">
        <v>64</v>
      </c>
      <c r="E687" s="66" t="s">
        <v>65</v>
      </c>
      <c r="F687" s="67" t="s">
        <v>1556</v>
      </c>
      <c r="G687" s="66" t="s">
        <v>65</v>
      </c>
      <c r="H687" s="66" t="s">
        <v>64</v>
      </c>
      <c r="I687" s="66" t="s">
        <v>66</v>
      </c>
      <c r="J687" s="66" t="s">
        <v>66</v>
      </c>
      <c r="K687" s="68">
        <v>0</v>
      </c>
      <c r="L687" s="68">
        <v>0</v>
      </c>
      <c r="M687" s="68">
        <v>0</v>
      </c>
      <c r="N687" s="68" t="s">
        <v>65</v>
      </c>
      <c r="O687" s="68">
        <v>0</v>
      </c>
      <c r="P687" s="68" t="s">
        <v>68</v>
      </c>
      <c r="Q687" s="68" t="s">
        <v>68</v>
      </c>
      <c r="R687" s="64"/>
      <c r="S687" s="65"/>
    </row>
    <row r="688" spans="2:19" x14ac:dyDescent="0.25">
      <c r="B688" s="64" t="s">
        <v>532</v>
      </c>
      <c r="C688" s="65" t="s">
        <v>1580</v>
      </c>
      <c r="D688" s="66" t="s">
        <v>65</v>
      </c>
      <c r="E688" s="66" t="s">
        <v>64</v>
      </c>
      <c r="F688" s="67" t="s">
        <v>1556</v>
      </c>
      <c r="G688" s="66" t="s">
        <v>65</v>
      </c>
      <c r="H688" s="66" t="s">
        <v>64</v>
      </c>
      <c r="I688" s="66" t="s">
        <v>66</v>
      </c>
      <c r="J688" s="66" t="s">
        <v>66</v>
      </c>
      <c r="K688" s="68">
        <v>0</v>
      </c>
      <c r="L688" s="68">
        <v>0</v>
      </c>
      <c r="M688" s="68">
        <v>0</v>
      </c>
      <c r="N688" s="68" t="s">
        <v>65</v>
      </c>
      <c r="O688" s="68">
        <v>0</v>
      </c>
      <c r="P688" s="68" t="s">
        <v>68</v>
      </c>
      <c r="Q688" s="68" t="s">
        <v>68</v>
      </c>
      <c r="R688" s="64"/>
      <c r="S688" s="65"/>
    </row>
    <row r="689" spans="2:19" x14ac:dyDescent="0.25">
      <c r="B689" s="64" t="s">
        <v>121</v>
      </c>
      <c r="C689" s="65" t="s">
        <v>1580</v>
      </c>
      <c r="D689" s="66" t="s">
        <v>64</v>
      </c>
      <c r="E689" s="66" t="s">
        <v>65</v>
      </c>
      <c r="F689" s="67" t="s">
        <v>1556</v>
      </c>
      <c r="G689" s="66" t="s">
        <v>65</v>
      </c>
      <c r="H689" s="66" t="s">
        <v>64</v>
      </c>
      <c r="I689" s="66" t="s">
        <v>66</v>
      </c>
      <c r="J689" s="66" t="s">
        <v>66</v>
      </c>
      <c r="K689" s="68">
        <v>0</v>
      </c>
      <c r="L689" s="68">
        <v>0</v>
      </c>
      <c r="M689" s="68">
        <v>0</v>
      </c>
      <c r="N689" s="68" t="s">
        <v>65</v>
      </c>
      <c r="O689" s="68">
        <v>0</v>
      </c>
      <c r="P689" s="68" t="s">
        <v>68</v>
      </c>
      <c r="Q689" s="68" t="s">
        <v>68</v>
      </c>
      <c r="R689" s="64"/>
      <c r="S689" s="65"/>
    </row>
    <row r="690" spans="2:19" x14ac:dyDescent="0.25">
      <c r="B690" s="64" t="s">
        <v>1581</v>
      </c>
      <c r="C690" s="65" t="s">
        <v>1582</v>
      </c>
      <c r="D690" s="66" t="s">
        <v>64</v>
      </c>
      <c r="E690" s="66" t="s">
        <v>65</v>
      </c>
      <c r="F690" s="67">
        <v>2247961780101</v>
      </c>
      <c r="G690" s="66" t="s">
        <v>64</v>
      </c>
      <c r="H690" s="66" t="s">
        <v>64</v>
      </c>
      <c r="I690" s="66" t="s">
        <v>66</v>
      </c>
      <c r="J690" s="66" t="s">
        <v>65</v>
      </c>
      <c r="K690" s="68">
        <v>0</v>
      </c>
      <c r="L690" s="68">
        <v>0</v>
      </c>
      <c r="M690" s="68">
        <v>0</v>
      </c>
      <c r="N690" s="68" t="s">
        <v>65</v>
      </c>
      <c r="O690" s="68">
        <v>0</v>
      </c>
      <c r="P690" s="68" t="s">
        <v>1583</v>
      </c>
      <c r="Q690" s="68" t="s">
        <v>68</v>
      </c>
      <c r="R690" s="64"/>
      <c r="S690" s="65"/>
    </row>
    <row r="691" spans="2:19" x14ac:dyDescent="0.25">
      <c r="B691" s="64" t="s">
        <v>1503</v>
      </c>
      <c r="C691" s="65" t="s">
        <v>1442</v>
      </c>
      <c r="D691" s="66" t="s">
        <v>65</v>
      </c>
      <c r="E691" s="66" t="s">
        <v>64</v>
      </c>
      <c r="F691" s="67">
        <v>2345994640917</v>
      </c>
      <c r="G691" s="66" t="s">
        <v>64</v>
      </c>
      <c r="H691" s="66" t="s">
        <v>64</v>
      </c>
      <c r="I691" s="66" t="s">
        <v>65</v>
      </c>
      <c r="J691" s="66" t="s">
        <v>66</v>
      </c>
      <c r="K691" s="68">
        <v>0</v>
      </c>
      <c r="L691" s="68">
        <v>0</v>
      </c>
      <c r="M691" s="68">
        <v>0</v>
      </c>
      <c r="N691" s="68" t="s">
        <v>65</v>
      </c>
      <c r="O691" s="68">
        <v>0</v>
      </c>
      <c r="P691" s="68" t="s">
        <v>1395</v>
      </c>
      <c r="Q691" s="68" t="s">
        <v>1504</v>
      </c>
      <c r="R691" s="64"/>
      <c r="S691" s="65"/>
    </row>
    <row r="692" spans="2:19" x14ac:dyDescent="0.25">
      <c r="B692" s="64" t="s">
        <v>481</v>
      </c>
      <c r="C692" s="65" t="s">
        <v>1584</v>
      </c>
      <c r="D692" s="66" t="s">
        <v>65</v>
      </c>
      <c r="E692" s="66" t="s">
        <v>64</v>
      </c>
      <c r="F692" s="67">
        <v>2177534422007</v>
      </c>
      <c r="G692" s="66" t="s">
        <v>64</v>
      </c>
      <c r="H692" s="66" t="s">
        <v>65</v>
      </c>
      <c r="I692" s="66" t="s">
        <v>66</v>
      </c>
      <c r="J692" s="66" t="s">
        <v>66</v>
      </c>
      <c r="K692" s="68">
        <v>0</v>
      </c>
      <c r="L692" s="68">
        <v>0</v>
      </c>
      <c r="M692" s="68">
        <v>0</v>
      </c>
      <c r="N692" s="68" t="s">
        <v>65</v>
      </c>
      <c r="O692" s="68">
        <v>0</v>
      </c>
      <c r="P692" s="68" t="s">
        <v>68</v>
      </c>
      <c r="Q692" s="68" t="s">
        <v>68</v>
      </c>
      <c r="R692" s="64"/>
      <c r="S692" s="65"/>
    </row>
    <row r="693" spans="2:19" x14ac:dyDescent="0.25">
      <c r="B693" s="64" t="s">
        <v>1573</v>
      </c>
      <c r="C693" s="65" t="s">
        <v>1574</v>
      </c>
      <c r="D693" s="66" t="s">
        <v>65</v>
      </c>
      <c r="E693" s="66" t="s">
        <v>64</v>
      </c>
      <c r="F693" s="67">
        <v>2223309222214</v>
      </c>
      <c r="G693" s="66" t="s">
        <v>64</v>
      </c>
      <c r="H693" s="66" t="s">
        <v>64</v>
      </c>
      <c r="I693" s="66" t="s">
        <v>65</v>
      </c>
      <c r="J693" s="66" t="s">
        <v>66</v>
      </c>
      <c r="K693" s="68">
        <v>0</v>
      </c>
      <c r="L693" s="68">
        <v>0</v>
      </c>
      <c r="M693" s="68">
        <v>0</v>
      </c>
      <c r="N693" s="68" t="s">
        <v>65</v>
      </c>
      <c r="O693" s="68">
        <v>0</v>
      </c>
      <c r="P693" s="68" t="s">
        <v>68</v>
      </c>
      <c r="Q693" s="68" t="s">
        <v>68</v>
      </c>
      <c r="R693" s="64"/>
      <c r="S693" s="65"/>
    </row>
    <row r="694" spans="2:19" x14ac:dyDescent="0.25">
      <c r="B694" s="64" t="s">
        <v>1585</v>
      </c>
      <c r="C694" s="65" t="s">
        <v>1574</v>
      </c>
      <c r="D694" s="66" t="s">
        <v>65</v>
      </c>
      <c r="E694" s="66" t="s">
        <v>64</v>
      </c>
      <c r="F694" s="67" t="s">
        <v>1556</v>
      </c>
      <c r="G694" s="66" t="s">
        <v>65</v>
      </c>
      <c r="H694" s="66" t="s">
        <v>64</v>
      </c>
      <c r="I694" s="66" t="s">
        <v>66</v>
      </c>
      <c r="J694" s="66" t="s">
        <v>66</v>
      </c>
      <c r="K694" s="68">
        <v>0</v>
      </c>
      <c r="L694" s="68">
        <v>0</v>
      </c>
      <c r="M694" s="68">
        <v>0</v>
      </c>
      <c r="N694" s="68" t="s">
        <v>65</v>
      </c>
      <c r="O694" s="68">
        <v>0</v>
      </c>
      <c r="P694" s="68" t="s">
        <v>68</v>
      </c>
      <c r="Q694" s="68" t="s">
        <v>68</v>
      </c>
      <c r="R694" s="64"/>
      <c r="S694" s="65"/>
    </row>
    <row r="695" spans="2:19" x14ac:dyDescent="0.25">
      <c r="B695" s="64" t="s">
        <v>101</v>
      </c>
      <c r="C695" s="65" t="s">
        <v>1586</v>
      </c>
      <c r="D695" s="66" t="s">
        <v>65</v>
      </c>
      <c r="E695" s="66" t="s">
        <v>64</v>
      </c>
      <c r="F695" s="67">
        <v>0</v>
      </c>
      <c r="G695" s="66" t="s">
        <v>64</v>
      </c>
      <c r="H695" s="66" t="s">
        <v>64</v>
      </c>
      <c r="I695" s="66" t="s">
        <v>65</v>
      </c>
      <c r="J695" s="66" t="s">
        <v>66</v>
      </c>
      <c r="K695" s="68">
        <v>0</v>
      </c>
      <c r="L695" s="68">
        <v>0</v>
      </c>
      <c r="M695" s="68" t="s">
        <v>65</v>
      </c>
      <c r="N695" s="68">
        <v>0</v>
      </c>
      <c r="O695" s="68">
        <v>0</v>
      </c>
      <c r="P695" s="68" t="s">
        <v>68</v>
      </c>
      <c r="Q695" s="68" t="s">
        <v>68</v>
      </c>
      <c r="R695" s="64"/>
      <c r="S695" s="65"/>
    </row>
    <row r="696" spans="2:19" x14ac:dyDescent="0.25">
      <c r="B696" s="64" t="s">
        <v>177</v>
      </c>
      <c r="C696" s="65" t="s">
        <v>343</v>
      </c>
      <c r="D696" s="66" t="s">
        <v>64</v>
      </c>
      <c r="E696" s="66" t="s">
        <v>65</v>
      </c>
      <c r="F696" s="67">
        <v>1820760080101</v>
      </c>
      <c r="G696" s="66" t="s">
        <v>64</v>
      </c>
      <c r="H696" s="66" t="s">
        <v>64</v>
      </c>
      <c r="I696" s="66" t="s">
        <v>65</v>
      </c>
      <c r="J696" s="66" t="s">
        <v>66</v>
      </c>
      <c r="K696" s="68">
        <v>0</v>
      </c>
      <c r="L696" s="68">
        <v>0</v>
      </c>
      <c r="M696" s="68" t="s">
        <v>65</v>
      </c>
      <c r="N696" s="68">
        <v>0</v>
      </c>
      <c r="O696" s="68">
        <v>0</v>
      </c>
      <c r="P696" s="68" t="s">
        <v>68</v>
      </c>
      <c r="Q696" s="68" t="s">
        <v>68</v>
      </c>
      <c r="R696" s="64"/>
      <c r="S696" s="65"/>
    </row>
    <row r="697" spans="2:19" x14ac:dyDescent="0.25">
      <c r="B697" s="64" t="s">
        <v>1587</v>
      </c>
      <c r="C697" s="65" t="s">
        <v>402</v>
      </c>
      <c r="D697" s="66" t="s">
        <v>65</v>
      </c>
      <c r="E697" s="66" t="s">
        <v>64</v>
      </c>
      <c r="F697" s="67" t="s">
        <v>1588</v>
      </c>
      <c r="G697" s="66" t="s">
        <v>64</v>
      </c>
      <c r="H697" s="66" t="s">
        <v>64</v>
      </c>
      <c r="I697" s="66" t="s">
        <v>65</v>
      </c>
      <c r="J697" s="66" t="s">
        <v>66</v>
      </c>
      <c r="K697" s="68">
        <v>0</v>
      </c>
      <c r="L697" s="68">
        <v>0</v>
      </c>
      <c r="M697" s="68">
        <v>0</v>
      </c>
      <c r="N697" s="68" t="s">
        <v>65</v>
      </c>
      <c r="O697" s="68">
        <v>0</v>
      </c>
      <c r="P697" s="68" t="s">
        <v>68</v>
      </c>
      <c r="Q697" s="68" t="s">
        <v>68</v>
      </c>
      <c r="R697" s="64"/>
      <c r="S697" s="65"/>
    </row>
    <row r="698" spans="2:19" x14ac:dyDescent="0.25">
      <c r="B698" s="64" t="s">
        <v>1589</v>
      </c>
      <c r="C698" s="65" t="s">
        <v>376</v>
      </c>
      <c r="D698" s="66" t="s">
        <v>65</v>
      </c>
      <c r="E698" s="66" t="s">
        <v>64</v>
      </c>
      <c r="F698" s="67">
        <v>2565426510101</v>
      </c>
      <c r="G698" s="66" t="s">
        <v>64</v>
      </c>
      <c r="H698" s="66" t="s">
        <v>64</v>
      </c>
      <c r="I698" s="66" t="s">
        <v>65</v>
      </c>
      <c r="J698" s="66" t="s">
        <v>66</v>
      </c>
      <c r="K698" s="68">
        <v>0</v>
      </c>
      <c r="L698" s="68">
        <v>0</v>
      </c>
      <c r="M698" s="68">
        <v>0</v>
      </c>
      <c r="N698" s="68" t="s">
        <v>65</v>
      </c>
      <c r="O698" s="68">
        <v>0</v>
      </c>
      <c r="P698" s="68" t="s">
        <v>68</v>
      </c>
      <c r="Q698" s="68" t="s">
        <v>68</v>
      </c>
      <c r="R698" s="64"/>
      <c r="S698" s="65"/>
    </row>
    <row r="699" spans="2:19" x14ac:dyDescent="0.25">
      <c r="B699" s="64" t="s">
        <v>1570</v>
      </c>
      <c r="C699" s="65" t="s">
        <v>1571</v>
      </c>
      <c r="D699" s="66" t="s">
        <v>65</v>
      </c>
      <c r="E699" s="66" t="s">
        <v>64</v>
      </c>
      <c r="F699" s="67" t="s">
        <v>1402</v>
      </c>
      <c r="G699" s="66" t="s">
        <v>65</v>
      </c>
      <c r="H699" s="66" t="s">
        <v>65</v>
      </c>
      <c r="I699" s="66" t="s">
        <v>66</v>
      </c>
      <c r="J699" s="66" t="s">
        <v>66</v>
      </c>
      <c r="K699" s="68">
        <v>0</v>
      </c>
      <c r="L699" s="68">
        <v>0</v>
      </c>
      <c r="M699" s="68">
        <v>0</v>
      </c>
      <c r="N699" s="68" t="s">
        <v>65</v>
      </c>
      <c r="O699" s="68">
        <v>0</v>
      </c>
      <c r="P699" s="68" t="s">
        <v>68</v>
      </c>
      <c r="Q699" s="68" t="s">
        <v>68</v>
      </c>
      <c r="R699" s="64"/>
      <c r="S699" s="65"/>
    </row>
    <row r="700" spans="2:19" x14ac:dyDescent="0.25">
      <c r="B700" s="64" t="s">
        <v>179</v>
      </c>
      <c r="C700" s="65" t="s">
        <v>1571</v>
      </c>
      <c r="D700" s="66" t="s">
        <v>64</v>
      </c>
      <c r="E700" s="66" t="s">
        <v>65</v>
      </c>
      <c r="F700" s="67" t="s">
        <v>1402</v>
      </c>
      <c r="G700" s="66" t="s">
        <v>65</v>
      </c>
      <c r="H700" s="66" t="s">
        <v>64</v>
      </c>
      <c r="I700" s="66" t="s">
        <v>66</v>
      </c>
      <c r="J700" s="66" t="s">
        <v>66</v>
      </c>
      <c r="K700" s="68">
        <v>0</v>
      </c>
      <c r="L700" s="68">
        <v>0</v>
      </c>
      <c r="M700" s="68">
        <v>0</v>
      </c>
      <c r="N700" s="68" t="s">
        <v>65</v>
      </c>
      <c r="O700" s="68">
        <v>0</v>
      </c>
      <c r="P700" s="68" t="s">
        <v>68</v>
      </c>
      <c r="Q700" s="68" t="s">
        <v>68</v>
      </c>
      <c r="R700" s="64"/>
      <c r="S700" s="65"/>
    </row>
    <row r="701" spans="2:19" x14ac:dyDescent="0.25">
      <c r="B701" s="64" t="s">
        <v>1590</v>
      </c>
      <c r="C701" s="65" t="s">
        <v>186</v>
      </c>
      <c r="D701" s="66" t="s">
        <v>64</v>
      </c>
      <c r="E701" s="66" t="s">
        <v>65</v>
      </c>
      <c r="F701" s="67">
        <v>1795070360101</v>
      </c>
      <c r="G701" s="66" t="s">
        <v>64</v>
      </c>
      <c r="H701" s="66" t="s">
        <v>64</v>
      </c>
      <c r="I701" s="66" t="s">
        <v>65</v>
      </c>
      <c r="J701" s="66" t="s">
        <v>66</v>
      </c>
      <c r="K701" s="68">
        <v>0</v>
      </c>
      <c r="L701" s="68">
        <v>0</v>
      </c>
      <c r="M701" s="68">
        <v>0</v>
      </c>
      <c r="N701" s="68" t="s">
        <v>65</v>
      </c>
      <c r="O701" s="68">
        <v>0</v>
      </c>
      <c r="P701" s="68" t="s">
        <v>68</v>
      </c>
      <c r="Q701" s="68" t="s">
        <v>68</v>
      </c>
      <c r="R701" s="64"/>
      <c r="S701" s="65"/>
    </row>
    <row r="702" spans="2:19" x14ac:dyDescent="0.25">
      <c r="B702" s="64" t="s">
        <v>1591</v>
      </c>
      <c r="C702" s="65" t="s">
        <v>1592</v>
      </c>
      <c r="D702" s="66" t="s">
        <v>64</v>
      </c>
      <c r="E702" s="66" t="s">
        <v>65</v>
      </c>
      <c r="F702" s="67" t="s">
        <v>1495</v>
      </c>
      <c r="G702" s="66" t="s">
        <v>65</v>
      </c>
      <c r="H702" s="66" t="s">
        <v>64</v>
      </c>
      <c r="I702" s="66" t="s">
        <v>66</v>
      </c>
      <c r="J702" s="66" t="s">
        <v>66</v>
      </c>
      <c r="K702" s="68">
        <v>0</v>
      </c>
      <c r="L702" s="68">
        <v>0</v>
      </c>
      <c r="M702" s="68">
        <v>0</v>
      </c>
      <c r="N702" s="68" t="s">
        <v>67</v>
      </c>
      <c r="O702" s="68">
        <v>0</v>
      </c>
      <c r="P702" s="68" t="s">
        <v>68</v>
      </c>
      <c r="Q702" s="68" t="s">
        <v>68</v>
      </c>
      <c r="R702" s="64"/>
      <c r="S702" s="65"/>
    </row>
    <row r="703" spans="2:19" x14ac:dyDescent="0.25">
      <c r="B703" s="64" t="s">
        <v>1593</v>
      </c>
      <c r="C703" s="65" t="s">
        <v>545</v>
      </c>
      <c r="D703" s="66" t="s">
        <v>65</v>
      </c>
      <c r="E703" s="66" t="s">
        <v>64</v>
      </c>
      <c r="F703" s="67">
        <v>2337475830101</v>
      </c>
      <c r="G703" s="66" t="s">
        <v>64</v>
      </c>
      <c r="H703" s="66" t="s">
        <v>65</v>
      </c>
      <c r="I703" s="66" t="s">
        <v>66</v>
      </c>
      <c r="J703" s="66" t="s">
        <v>66</v>
      </c>
      <c r="K703" s="68">
        <v>0</v>
      </c>
      <c r="L703" s="68">
        <v>0</v>
      </c>
      <c r="M703" s="68">
        <v>0</v>
      </c>
      <c r="N703" s="68" t="s">
        <v>67</v>
      </c>
      <c r="O703" s="68">
        <v>0</v>
      </c>
      <c r="P703" s="68" t="s">
        <v>68</v>
      </c>
      <c r="Q703" s="68" t="s">
        <v>68</v>
      </c>
      <c r="R703" s="64"/>
      <c r="S703" s="65"/>
    </row>
    <row r="704" spans="2:19" x14ac:dyDescent="0.25">
      <c r="B704" s="64" t="s">
        <v>1594</v>
      </c>
      <c r="C704" s="65" t="s">
        <v>1595</v>
      </c>
      <c r="D704" s="66" t="s">
        <v>65</v>
      </c>
      <c r="E704" s="66" t="s">
        <v>64</v>
      </c>
      <c r="F704" s="67">
        <v>2636585890101</v>
      </c>
      <c r="G704" s="66" t="s">
        <v>64</v>
      </c>
      <c r="H704" s="66" t="s">
        <v>65</v>
      </c>
      <c r="I704" s="66" t="s">
        <v>66</v>
      </c>
      <c r="J704" s="66" t="s">
        <v>66</v>
      </c>
      <c r="K704" s="68">
        <v>0</v>
      </c>
      <c r="L704" s="68">
        <v>0</v>
      </c>
      <c r="M704" s="68">
        <v>0</v>
      </c>
      <c r="N704" s="68" t="s">
        <v>67</v>
      </c>
      <c r="O704" s="68">
        <v>0</v>
      </c>
      <c r="P704" s="68" t="s">
        <v>68</v>
      </c>
      <c r="Q704" s="68" t="s">
        <v>68</v>
      </c>
      <c r="R704" s="64"/>
      <c r="S704" s="65"/>
    </row>
    <row r="705" spans="2:19" x14ac:dyDescent="0.25">
      <c r="B705" s="64" t="s">
        <v>532</v>
      </c>
      <c r="C705" s="65" t="s">
        <v>516</v>
      </c>
      <c r="D705" s="66" t="s">
        <v>65</v>
      </c>
      <c r="E705" s="66" t="s">
        <v>64</v>
      </c>
      <c r="F705" s="67">
        <v>2370597380101</v>
      </c>
      <c r="G705" s="66" t="s">
        <v>64</v>
      </c>
      <c r="H705" s="66" t="s">
        <v>64</v>
      </c>
      <c r="I705" s="66" t="s">
        <v>65</v>
      </c>
      <c r="J705" s="66" t="s">
        <v>66</v>
      </c>
      <c r="K705" s="68">
        <v>0</v>
      </c>
      <c r="L705" s="68">
        <v>0</v>
      </c>
      <c r="M705" s="68">
        <v>0</v>
      </c>
      <c r="N705" s="68" t="s">
        <v>67</v>
      </c>
      <c r="O705" s="68">
        <v>0</v>
      </c>
      <c r="P705" s="68" t="s">
        <v>68</v>
      </c>
      <c r="Q705" s="68" t="s">
        <v>68</v>
      </c>
      <c r="R705" s="64"/>
      <c r="S705" s="65"/>
    </row>
    <row r="706" spans="2:19" x14ac:dyDescent="0.25">
      <c r="B706" s="64" t="s">
        <v>539</v>
      </c>
      <c r="C706" s="65" t="s">
        <v>1596</v>
      </c>
      <c r="D706" s="66" t="s">
        <v>65</v>
      </c>
      <c r="E706" s="66" t="s">
        <v>64</v>
      </c>
      <c r="F706" s="67">
        <v>3472288600101</v>
      </c>
      <c r="G706" s="66" t="s">
        <v>64</v>
      </c>
      <c r="H706" s="66" t="s">
        <v>65</v>
      </c>
      <c r="I706" s="66" t="s">
        <v>66</v>
      </c>
      <c r="J706" s="66" t="s">
        <v>66</v>
      </c>
      <c r="K706" s="68">
        <v>0</v>
      </c>
      <c r="L706" s="68">
        <v>0</v>
      </c>
      <c r="M706" s="68">
        <v>0</v>
      </c>
      <c r="N706" s="68" t="s">
        <v>67</v>
      </c>
      <c r="O706" s="68">
        <v>0</v>
      </c>
      <c r="P706" s="68" t="s">
        <v>68</v>
      </c>
      <c r="Q706" s="68" t="s">
        <v>68</v>
      </c>
      <c r="R706" s="64"/>
      <c r="S706" s="65"/>
    </row>
    <row r="707" spans="2:19" x14ac:dyDescent="0.25">
      <c r="B707" s="64" t="s">
        <v>1597</v>
      </c>
      <c r="C707" s="65" t="s">
        <v>1596</v>
      </c>
      <c r="D707" s="66" t="s">
        <v>65</v>
      </c>
      <c r="E707" s="66" t="s">
        <v>64</v>
      </c>
      <c r="F707" s="67">
        <v>1741895240101</v>
      </c>
      <c r="G707" s="66" t="s">
        <v>64</v>
      </c>
      <c r="H707" s="66" t="s">
        <v>65</v>
      </c>
      <c r="I707" s="66" t="s">
        <v>66</v>
      </c>
      <c r="J707" s="66" t="s">
        <v>66</v>
      </c>
      <c r="K707" s="68">
        <v>0</v>
      </c>
      <c r="L707" s="68">
        <v>0</v>
      </c>
      <c r="M707" s="68">
        <v>0</v>
      </c>
      <c r="N707" s="68" t="s">
        <v>67</v>
      </c>
      <c r="O707" s="68">
        <v>0</v>
      </c>
      <c r="P707" s="68" t="s">
        <v>68</v>
      </c>
      <c r="Q707" s="68" t="s">
        <v>68</v>
      </c>
      <c r="R707" s="64"/>
      <c r="S707" s="65"/>
    </row>
    <row r="708" spans="2:19" x14ac:dyDescent="0.25">
      <c r="B708" s="64" t="s">
        <v>476</v>
      </c>
      <c r="C708" s="65" t="s">
        <v>173</v>
      </c>
      <c r="D708" s="66" t="s">
        <v>64</v>
      </c>
      <c r="E708" s="66" t="s">
        <v>65</v>
      </c>
      <c r="F708" s="67" t="s">
        <v>1495</v>
      </c>
      <c r="G708" s="66" t="s">
        <v>64</v>
      </c>
      <c r="H708" s="66" t="s">
        <v>65</v>
      </c>
      <c r="I708" s="66" t="s">
        <v>66</v>
      </c>
      <c r="J708" s="66" t="s">
        <v>66</v>
      </c>
      <c r="K708" s="68">
        <v>0</v>
      </c>
      <c r="L708" s="68">
        <v>0</v>
      </c>
      <c r="M708" s="68">
        <v>0</v>
      </c>
      <c r="N708" s="68" t="s">
        <v>67</v>
      </c>
      <c r="O708" s="68">
        <v>0</v>
      </c>
      <c r="P708" s="68" t="s">
        <v>68</v>
      </c>
      <c r="Q708" s="68" t="s">
        <v>68</v>
      </c>
      <c r="R708" s="64"/>
      <c r="S708" s="65"/>
    </row>
    <row r="709" spans="2:19" x14ac:dyDescent="0.25">
      <c r="B709" s="64" t="s">
        <v>1570</v>
      </c>
      <c r="C709" s="65" t="s">
        <v>1571</v>
      </c>
      <c r="D709" s="66" t="s">
        <v>65</v>
      </c>
      <c r="E709" s="66" t="s">
        <v>64</v>
      </c>
      <c r="F709" s="67" t="s">
        <v>1495</v>
      </c>
      <c r="G709" s="66" t="s">
        <v>65</v>
      </c>
      <c r="H709" s="66" t="s">
        <v>65</v>
      </c>
      <c r="I709" s="66" t="s">
        <v>66</v>
      </c>
      <c r="J709" s="66" t="s">
        <v>66</v>
      </c>
      <c r="K709" s="68">
        <v>0</v>
      </c>
      <c r="L709" s="68">
        <v>0</v>
      </c>
      <c r="M709" s="68">
        <v>0</v>
      </c>
      <c r="N709" s="68" t="s">
        <v>67</v>
      </c>
      <c r="O709" s="68">
        <v>0</v>
      </c>
      <c r="P709" s="68" t="s">
        <v>68</v>
      </c>
      <c r="Q709" s="68" t="s">
        <v>68</v>
      </c>
      <c r="R709" s="64"/>
      <c r="S709" s="65"/>
    </row>
    <row r="710" spans="2:19" x14ac:dyDescent="0.25">
      <c r="B710" s="64" t="s">
        <v>121</v>
      </c>
      <c r="C710" s="65" t="s">
        <v>1571</v>
      </c>
      <c r="D710" s="66" t="s">
        <v>64</v>
      </c>
      <c r="E710" s="66" t="s">
        <v>65</v>
      </c>
      <c r="F710" s="67" t="s">
        <v>1495</v>
      </c>
      <c r="G710" s="66" t="s">
        <v>65</v>
      </c>
      <c r="H710" s="66" t="s">
        <v>64</v>
      </c>
      <c r="I710" s="66" t="s">
        <v>66</v>
      </c>
      <c r="J710" s="66" t="s">
        <v>66</v>
      </c>
      <c r="K710" s="68">
        <v>0</v>
      </c>
      <c r="L710" s="68">
        <v>0</v>
      </c>
      <c r="M710" s="68">
        <v>0</v>
      </c>
      <c r="N710" s="68" t="s">
        <v>67</v>
      </c>
      <c r="O710" s="68">
        <v>0</v>
      </c>
      <c r="P710" s="68" t="s">
        <v>68</v>
      </c>
      <c r="Q710" s="68" t="s">
        <v>68</v>
      </c>
      <c r="R710" s="64"/>
      <c r="S710" s="65"/>
    </row>
    <row r="711" spans="2:19" x14ac:dyDescent="0.25">
      <c r="B711" s="64" t="s">
        <v>1598</v>
      </c>
      <c r="C711" s="65" t="s">
        <v>336</v>
      </c>
      <c r="D711" s="66" t="s">
        <v>64</v>
      </c>
      <c r="E711" s="66" t="s">
        <v>65</v>
      </c>
      <c r="F711" s="67" t="s">
        <v>1495</v>
      </c>
      <c r="G711" s="66" t="s">
        <v>65</v>
      </c>
      <c r="H711" s="66" t="s">
        <v>64</v>
      </c>
      <c r="I711" s="66" t="s">
        <v>66</v>
      </c>
      <c r="J711" s="66" t="s">
        <v>66</v>
      </c>
      <c r="K711" s="68">
        <v>0</v>
      </c>
      <c r="L711" s="68">
        <v>0</v>
      </c>
      <c r="M711" s="68">
        <v>0</v>
      </c>
      <c r="N711" s="68" t="s">
        <v>67</v>
      </c>
      <c r="O711" s="68">
        <v>0</v>
      </c>
      <c r="P711" s="68" t="s">
        <v>68</v>
      </c>
      <c r="Q711" s="68" t="s">
        <v>68</v>
      </c>
      <c r="R711" s="64"/>
      <c r="S711" s="65"/>
    </row>
    <row r="712" spans="2:19" x14ac:dyDescent="0.25">
      <c r="B712" s="64" t="s">
        <v>1598</v>
      </c>
      <c r="C712" s="65" t="s">
        <v>336</v>
      </c>
      <c r="D712" s="66" t="s">
        <v>64</v>
      </c>
      <c r="E712" s="66" t="s">
        <v>65</v>
      </c>
      <c r="F712" s="67" t="s">
        <v>1495</v>
      </c>
      <c r="G712" s="66" t="s">
        <v>65</v>
      </c>
      <c r="H712" s="66" t="s">
        <v>64</v>
      </c>
      <c r="I712" s="66" t="s">
        <v>66</v>
      </c>
      <c r="J712" s="66" t="s">
        <v>66</v>
      </c>
      <c r="K712" s="68">
        <v>0</v>
      </c>
      <c r="L712" s="68">
        <v>0</v>
      </c>
      <c r="M712" s="68">
        <v>0</v>
      </c>
      <c r="N712" s="68" t="s">
        <v>67</v>
      </c>
      <c r="O712" s="68">
        <v>0</v>
      </c>
      <c r="P712" s="68" t="s">
        <v>68</v>
      </c>
      <c r="Q712" s="68" t="s">
        <v>68</v>
      </c>
      <c r="R712" s="64"/>
      <c r="S712" s="65"/>
    </row>
    <row r="713" spans="2:19" x14ac:dyDescent="0.25">
      <c r="B713" s="64" t="s">
        <v>1682</v>
      </c>
      <c r="C713" s="65" t="s">
        <v>516</v>
      </c>
      <c r="D713" s="66" t="s">
        <v>65</v>
      </c>
      <c r="E713" s="66" t="s">
        <v>64</v>
      </c>
      <c r="F713" s="67">
        <v>2370597380101</v>
      </c>
      <c r="G713" s="66" t="s">
        <v>64</v>
      </c>
      <c r="H713" s="66" t="s">
        <v>64</v>
      </c>
      <c r="I713" s="66" t="s">
        <v>65</v>
      </c>
      <c r="J713" s="66" t="s">
        <v>66</v>
      </c>
      <c r="K713" s="68">
        <v>0</v>
      </c>
      <c r="L713" s="68">
        <v>0</v>
      </c>
      <c r="M713" s="68">
        <v>0</v>
      </c>
      <c r="N713" s="68" t="s">
        <v>67</v>
      </c>
      <c r="O713" s="68">
        <v>0</v>
      </c>
      <c r="P713" s="68" t="s">
        <v>68</v>
      </c>
      <c r="Q713" s="68" t="s">
        <v>68</v>
      </c>
      <c r="R713" s="64"/>
      <c r="S713" s="65"/>
    </row>
    <row r="714" spans="2:19" x14ac:dyDescent="0.25">
      <c r="B714" s="64" t="s">
        <v>1683</v>
      </c>
      <c r="C714" s="65" t="s">
        <v>376</v>
      </c>
      <c r="D714" s="66" t="s">
        <v>65</v>
      </c>
      <c r="E714" s="66" t="s">
        <v>64</v>
      </c>
      <c r="F714" s="67">
        <v>2565426510101</v>
      </c>
      <c r="G714" s="66" t="s">
        <v>64</v>
      </c>
      <c r="H714" s="66" t="s">
        <v>64</v>
      </c>
      <c r="I714" s="66" t="s">
        <v>65</v>
      </c>
      <c r="J714" s="66" t="s">
        <v>66</v>
      </c>
      <c r="K714" s="68">
        <v>0</v>
      </c>
      <c r="L714" s="68">
        <v>0</v>
      </c>
      <c r="M714" s="68">
        <v>0</v>
      </c>
      <c r="N714" s="68" t="s">
        <v>67</v>
      </c>
      <c r="O714" s="68">
        <v>0</v>
      </c>
      <c r="P714" s="68" t="s">
        <v>68</v>
      </c>
      <c r="Q714" s="68" t="s">
        <v>68</v>
      </c>
      <c r="R714" s="64"/>
      <c r="S714" s="65"/>
    </row>
    <row r="715" spans="2:19" x14ac:dyDescent="0.25">
      <c r="B715" s="64" t="s">
        <v>1684</v>
      </c>
      <c r="C715" s="65" t="s">
        <v>444</v>
      </c>
      <c r="D715" s="66" t="s">
        <v>65</v>
      </c>
      <c r="E715" s="66" t="s">
        <v>64</v>
      </c>
      <c r="F715" s="67">
        <v>2420168390101</v>
      </c>
      <c r="G715" s="66" t="s">
        <v>64</v>
      </c>
      <c r="H715" s="66" t="s">
        <v>65</v>
      </c>
      <c r="I715" s="66" t="s">
        <v>66</v>
      </c>
      <c r="J715" s="66" t="s">
        <v>66</v>
      </c>
      <c r="K715" s="68">
        <v>0</v>
      </c>
      <c r="L715" s="68">
        <v>0</v>
      </c>
      <c r="M715" s="68">
        <v>0</v>
      </c>
      <c r="N715" s="68" t="s">
        <v>67</v>
      </c>
      <c r="O715" s="68">
        <v>0</v>
      </c>
      <c r="P715" s="68" t="s">
        <v>68</v>
      </c>
      <c r="Q715" s="68" t="s">
        <v>68</v>
      </c>
      <c r="R715" s="64"/>
      <c r="S715" s="65"/>
    </row>
    <row r="716" spans="2:19" x14ac:dyDescent="0.25">
      <c r="B716" s="64" t="s">
        <v>1685</v>
      </c>
      <c r="C716" s="65" t="s">
        <v>183</v>
      </c>
      <c r="D716" s="66" t="s">
        <v>64</v>
      </c>
      <c r="E716" s="66" t="s">
        <v>65</v>
      </c>
      <c r="F716" s="67">
        <v>2524772780917</v>
      </c>
      <c r="G716" s="66" t="s">
        <v>64</v>
      </c>
      <c r="H716" s="66" t="s">
        <v>65</v>
      </c>
      <c r="I716" s="66" t="s">
        <v>66</v>
      </c>
      <c r="J716" s="66" t="s">
        <v>66</v>
      </c>
      <c r="K716" s="68">
        <v>0</v>
      </c>
      <c r="L716" s="68">
        <v>0</v>
      </c>
      <c r="M716" s="68">
        <v>0</v>
      </c>
      <c r="N716" s="68" t="s">
        <v>67</v>
      </c>
      <c r="O716" s="68">
        <v>0</v>
      </c>
      <c r="P716" s="68" t="s">
        <v>68</v>
      </c>
      <c r="Q716" s="68" t="s">
        <v>68</v>
      </c>
      <c r="R716" s="64"/>
      <c r="S716" s="65"/>
    </row>
    <row r="717" spans="2:19" x14ac:dyDescent="0.25">
      <c r="B717" s="64" t="s">
        <v>475</v>
      </c>
      <c r="C717" s="65" t="s">
        <v>444</v>
      </c>
      <c r="D717" s="66" t="s">
        <v>65</v>
      </c>
      <c r="E717" s="66" t="s">
        <v>64</v>
      </c>
      <c r="F717" s="67">
        <v>3456738162214</v>
      </c>
      <c r="G717" s="66" t="s">
        <v>64</v>
      </c>
      <c r="H717" s="66" t="s">
        <v>64</v>
      </c>
      <c r="I717" s="66" t="s">
        <v>65</v>
      </c>
      <c r="J717" s="66" t="s">
        <v>66</v>
      </c>
      <c r="K717" s="68">
        <v>0</v>
      </c>
      <c r="L717" s="68">
        <v>0</v>
      </c>
      <c r="M717" s="68">
        <v>0</v>
      </c>
      <c r="N717" s="68" t="s">
        <v>67</v>
      </c>
      <c r="O717" s="68">
        <v>0</v>
      </c>
      <c r="P717" s="68" t="s">
        <v>68</v>
      </c>
      <c r="Q717" s="68" t="s">
        <v>68</v>
      </c>
      <c r="R717" s="64"/>
      <c r="S717" s="65"/>
    </row>
    <row r="718" spans="2:19" x14ac:dyDescent="0.25">
      <c r="B718" s="64" t="s">
        <v>1686</v>
      </c>
      <c r="C718" s="65" t="s">
        <v>1687</v>
      </c>
      <c r="D718" s="66" t="s">
        <v>65</v>
      </c>
      <c r="E718" s="66" t="s">
        <v>64</v>
      </c>
      <c r="F718" s="67">
        <v>2049576720101</v>
      </c>
      <c r="G718" s="66" t="s">
        <v>64</v>
      </c>
      <c r="H718" s="66" t="s">
        <v>65</v>
      </c>
      <c r="I718" s="66" t="s">
        <v>66</v>
      </c>
      <c r="J718" s="66" t="s">
        <v>66</v>
      </c>
      <c r="K718" s="68">
        <v>0</v>
      </c>
      <c r="L718" s="68">
        <v>0</v>
      </c>
      <c r="M718" s="68">
        <v>0</v>
      </c>
      <c r="N718" s="68" t="s">
        <v>67</v>
      </c>
      <c r="O718" s="68">
        <v>0</v>
      </c>
      <c r="P718" s="68" t="s">
        <v>68</v>
      </c>
      <c r="Q718" s="68" t="s">
        <v>68</v>
      </c>
      <c r="R718" s="64"/>
      <c r="S718" s="65"/>
    </row>
    <row r="719" spans="2:19" x14ac:dyDescent="0.25">
      <c r="B719" s="64" t="s">
        <v>470</v>
      </c>
      <c r="C719" s="65" t="s">
        <v>460</v>
      </c>
      <c r="D719" s="66" t="s">
        <v>65</v>
      </c>
      <c r="E719" s="66" t="s">
        <v>64</v>
      </c>
      <c r="F719" s="67">
        <v>1757600042215</v>
      </c>
      <c r="G719" s="66" t="s">
        <v>64</v>
      </c>
      <c r="H719" s="66" t="s">
        <v>64</v>
      </c>
      <c r="I719" s="66" t="s">
        <v>65</v>
      </c>
      <c r="J719" s="66" t="s">
        <v>66</v>
      </c>
      <c r="K719" s="68">
        <v>0</v>
      </c>
      <c r="L719" s="68">
        <v>0</v>
      </c>
      <c r="M719" s="68">
        <v>0</v>
      </c>
      <c r="N719" s="68" t="s">
        <v>67</v>
      </c>
      <c r="O719" s="68">
        <v>0</v>
      </c>
      <c r="P719" s="68" t="s">
        <v>68</v>
      </c>
      <c r="Q719" s="68" t="s">
        <v>68</v>
      </c>
      <c r="R719" s="64"/>
      <c r="S719" s="65"/>
    </row>
    <row r="720" spans="2:19" x14ac:dyDescent="0.25">
      <c r="B720" s="64" t="s">
        <v>1688</v>
      </c>
      <c r="C720" s="65" t="s">
        <v>1405</v>
      </c>
      <c r="D720" s="66" t="s">
        <v>65</v>
      </c>
      <c r="E720" s="66" t="s">
        <v>64</v>
      </c>
      <c r="F720" s="67">
        <v>2596025661210</v>
      </c>
      <c r="G720" s="66" t="s">
        <v>64</v>
      </c>
      <c r="H720" s="66" t="s">
        <v>64</v>
      </c>
      <c r="I720" s="66" t="s">
        <v>65</v>
      </c>
      <c r="J720" s="66" t="s">
        <v>66</v>
      </c>
      <c r="K720" s="68">
        <v>0</v>
      </c>
      <c r="L720" s="68">
        <v>0</v>
      </c>
      <c r="M720" s="68">
        <v>0</v>
      </c>
      <c r="N720" s="68" t="s">
        <v>67</v>
      </c>
      <c r="O720" s="68">
        <v>0</v>
      </c>
      <c r="P720" s="68" t="s">
        <v>68</v>
      </c>
      <c r="Q720" s="68" t="s">
        <v>68</v>
      </c>
      <c r="R720" s="64"/>
      <c r="S720" s="65"/>
    </row>
    <row r="721" spans="2:19" x14ac:dyDescent="0.25">
      <c r="B721" s="64" t="s">
        <v>1689</v>
      </c>
      <c r="C721" s="65" t="s">
        <v>460</v>
      </c>
      <c r="D721" s="66" t="s">
        <v>64</v>
      </c>
      <c r="E721" s="66" t="s">
        <v>65</v>
      </c>
      <c r="F721" s="67">
        <v>1896260702215</v>
      </c>
      <c r="G721" s="66" t="s">
        <v>64</v>
      </c>
      <c r="H721" s="66" t="s">
        <v>64</v>
      </c>
      <c r="I721" s="66" t="s">
        <v>65</v>
      </c>
      <c r="J721" s="66" t="s">
        <v>66</v>
      </c>
      <c r="K721" s="68">
        <v>0</v>
      </c>
      <c r="L721" s="68">
        <v>0</v>
      </c>
      <c r="M721" s="68">
        <v>0</v>
      </c>
      <c r="N721" s="68" t="s">
        <v>67</v>
      </c>
      <c r="O721" s="68">
        <v>0</v>
      </c>
      <c r="P721" s="68" t="s">
        <v>68</v>
      </c>
      <c r="Q721" s="68" t="s">
        <v>68</v>
      </c>
      <c r="R721" s="64"/>
      <c r="S721" s="65"/>
    </row>
    <row r="722" spans="2:19" x14ac:dyDescent="0.25">
      <c r="B722" s="64" t="s">
        <v>470</v>
      </c>
      <c r="C722" s="65" t="s">
        <v>460</v>
      </c>
      <c r="D722" s="66" t="s">
        <v>65</v>
      </c>
      <c r="E722" s="66" t="s">
        <v>64</v>
      </c>
      <c r="F722" s="67">
        <v>1757600042215</v>
      </c>
      <c r="G722" s="66" t="s">
        <v>64</v>
      </c>
      <c r="H722" s="66" t="s">
        <v>64</v>
      </c>
      <c r="I722" s="66" t="s">
        <v>65</v>
      </c>
      <c r="J722" s="66" t="s">
        <v>66</v>
      </c>
      <c r="K722" s="68">
        <v>0</v>
      </c>
      <c r="L722" s="68">
        <v>0</v>
      </c>
      <c r="M722" s="68">
        <v>0</v>
      </c>
      <c r="N722" s="68" t="s">
        <v>67</v>
      </c>
      <c r="O722" s="68">
        <v>0</v>
      </c>
      <c r="P722" s="68" t="s">
        <v>68</v>
      </c>
      <c r="Q722" s="68" t="s">
        <v>68</v>
      </c>
      <c r="R722" s="64"/>
      <c r="S722" s="65"/>
    </row>
    <row r="723" spans="2:19" x14ac:dyDescent="0.25">
      <c r="B723" s="64" t="s">
        <v>1690</v>
      </c>
      <c r="C723" s="65" t="s">
        <v>460</v>
      </c>
      <c r="D723" s="66" t="s">
        <v>65</v>
      </c>
      <c r="E723" s="66" t="s">
        <v>64</v>
      </c>
      <c r="F723" s="67" t="s">
        <v>1460</v>
      </c>
      <c r="G723" s="66" t="s">
        <v>65</v>
      </c>
      <c r="H723" s="66" t="s">
        <v>65</v>
      </c>
      <c r="I723" s="66" t="s">
        <v>66</v>
      </c>
      <c r="J723" s="66" t="s">
        <v>66</v>
      </c>
      <c r="K723" s="68">
        <v>0</v>
      </c>
      <c r="L723" s="68">
        <v>0</v>
      </c>
      <c r="M723" s="68">
        <v>0</v>
      </c>
      <c r="N723" s="68" t="s">
        <v>67</v>
      </c>
      <c r="O723" s="68">
        <v>0</v>
      </c>
      <c r="P723" s="68" t="s">
        <v>68</v>
      </c>
      <c r="Q723" s="68" t="s">
        <v>68</v>
      </c>
      <c r="R723" s="64"/>
      <c r="S723" s="65"/>
    </row>
    <row r="724" spans="2:19" x14ac:dyDescent="0.25">
      <c r="B724" s="64" t="s">
        <v>1691</v>
      </c>
      <c r="C724" s="65" t="s">
        <v>1405</v>
      </c>
      <c r="D724" s="66" t="s">
        <v>65</v>
      </c>
      <c r="E724" s="66" t="s">
        <v>64</v>
      </c>
      <c r="F724" s="67">
        <v>2596025661210</v>
      </c>
      <c r="G724" s="66" t="s">
        <v>64</v>
      </c>
      <c r="H724" s="66" t="s">
        <v>64</v>
      </c>
      <c r="I724" s="66" t="s">
        <v>65</v>
      </c>
      <c r="J724" s="66" t="s">
        <v>66</v>
      </c>
      <c r="K724" s="68">
        <v>0</v>
      </c>
      <c r="L724" s="68">
        <v>0</v>
      </c>
      <c r="M724" s="68">
        <v>0</v>
      </c>
      <c r="N724" s="68" t="s">
        <v>67</v>
      </c>
      <c r="O724" s="68">
        <v>0</v>
      </c>
      <c r="P724" s="68" t="s">
        <v>68</v>
      </c>
      <c r="Q724" s="68" t="s">
        <v>68</v>
      </c>
      <c r="R724" s="64"/>
      <c r="S724" s="65"/>
    </row>
    <row r="725" spans="2:19" x14ac:dyDescent="0.25">
      <c r="B725" s="64" t="s">
        <v>1692</v>
      </c>
      <c r="C725" s="65" t="s">
        <v>1541</v>
      </c>
      <c r="D725" s="66" t="s">
        <v>65</v>
      </c>
      <c r="E725" s="66" t="s">
        <v>64</v>
      </c>
      <c r="F725" s="67">
        <v>2646018150101</v>
      </c>
      <c r="G725" s="66" t="s">
        <v>64</v>
      </c>
      <c r="H725" s="66" t="s">
        <v>64</v>
      </c>
      <c r="I725" s="66" t="s">
        <v>65</v>
      </c>
      <c r="J725" s="66" t="s">
        <v>66</v>
      </c>
      <c r="K725" s="68">
        <v>0</v>
      </c>
      <c r="L725" s="68">
        <v>0</v>
      </c>
      <c r="M725" s="68">
        <v>0</v>
      </c>
      <c r="N725" s="68" t="s">
        <v>67</v>
      </c>
      <c r="O725" s="68">
        <v>0</v>
      </c>
      <c r="P725" s="68" t="s">
        <v>68</v>
      </c>
      <c r="Q725" s="68" t="s">
        <v>68</v>
      </c>
      <c r="R725" s="64"/>
      <c r="S725" s="65"/>
    </row>
    <row r="726" spans="2:19" x14ac:dyDescent="0.25">
      <c r="B726" s="64" t="s">
        <v>1693</v>
      </c>
      <c r="C726" s="65" t="s">
        <v>304</v>
      </c>
      <c r="D726" s="66" t="s">
        <v>65</v>
      </c>
      <c r="E726" s="66" t="s">
        <v>64</v>
      </c>
      <c r="F726" s="67" t="s">
        <v>1460</v>
      </c>
      <c r="G726" s="66" t="s">
        <v>64</v>
      </c>
      <c r="H726" s="66" t="s">
        <v>65</v>
      </c>
      <c r="I726" s="66" t="s">
        <v>66</v>
      </c>
      <c r="J726" s="66" t="s">
        <v>66</v>
      </c>
      <c r="K726" s="68">
        <v>0</v>
      </c>
      <c r="L726" s="68">
        <v>0</v>
      </c>
      <c r="M726" s="68">
        <v>0</v>
      </c>
      <c r="N726" s="68" t="s">
        <v>67</v>
      </c>
      <c r="O726" s="68">
        <v>0</v>
      </c>
      <c r="P726" s="68" t="s">
        <v>68</v>
      </c>
      <c r="Q726" s="68" t="s">
        <v>68</v>
      </c>
      <c r="R726" s="64"/>
      <c r="S726" s="65"/>
    </row>
    <row r="727" spans="2:19" x14ac:dyDescent="0.25">
      <c r="B727" s="64" t="s">
        <v>1590</v>
      </c>
      <c r="C727" s="65" t="s">
        <v>186</v>
      </c>
      <c r="D727" s="66" t="s">
        <v>64</v>
      </c>
      <c r="E727" s="66" t="s">
        <v>65</v>
      </c>
      <c r="F727" s="67">
        <v>1795070360101</v>
      </c>
      <c r="G727" s="66" t="s">
        <v>64</v>
      </c>
      <c r="H727" s="66" t="s">
        <v>64</v>
      </c>
      <c r="I727" s="66" t="s">
        <v>65</v>
      </c>
      <c r="J727" s="66" t="s">
        <v>66</v>
      </c>
      <c r="K727" s="68">
        <v>0</v>
      </c>
      <c r="L727" s="68">
        <v>0</v>
      </c>
      <c r="M727" s="68">
        <v>0</v>
      </c>
      <c r="N727" s="68" t="s">
        <v>67</v>
      </c>
      <c r="O727" s="68">
        <v>0</v>
      </c>
      <c r="P727" s="68" t="s">
        <v>68</v>
      </c>
      <c r="Q727" s="68" t="s">
        <v>68</v>
      </c>
      <c r="R727" s="64"/>
      <c r="S727" s="65"/>
    </row>
    <row r="728" spans="2:19" x14ac:dyDescent="0.25">
      <c r="B728" s="64" t="s">
        <v>1694</v>
      </c>
      <c r="C728" s="65" t="s">
        <v>1695</v>
      </c>
      <c r="D728" s="66" t="s">
        <v>64</v>
      </c>
      <c r="E728" s="66" t="s">
        <v>65</v>
      </c>
      <c r="F728" s="67" t="s">
        <v>1460</v>
      </c>
      <c r="G728" s="66" t="s">
        <v>65</v>
      </c>
      <c r="H728" s="66" t="s">
        <v>64</v>
      </c>
      <c r="I728" s="66" t="s">
        <v>66</v>
      </c>
      <c r="J728" s="66" t="s">
        <v>66</v>
      </c>
      <c r="K728" s="68">
        <v>0</v>
      </c>
      <c r="L728" s="68">
        <v>0</v>
      </c>
      <c r="M728" s="68">
        <v>0</v>
      </c>
      <c r="N728" s="68" t="s">
        <v>67</v>
      </c>
      <c r="O728" s="68">
        <v>0</v>
      </c>
      <c r="P728" s="68" t="s">
        <v>68</v>
      </c>
      <c r="Q728" s="68" t="s">
        <v>68</v>
      </c>
      <c r="R728" s="64"/>
      <c r="S728" s="65"/>
    </row>
    <row r="729" spans="2:19" x14ac:dyDescent="0.25">
      <c r="B729" s="64" t="s">
        <v>194</v>
      </c>
      <c r="C729" s="65" t="s">
        <v>1695</v>
      </c>
      <c r="D729" s="66" t="s">
        <v>64</v>
      </c>
      <c r="E729" s="66" t="s">
        <v>65</v>
      </c>
      <c r="F729" s="67">
        <v>1978295030101</v>
      </c>
      <c r="G729" s="66" t="s">
        <v>64</v>
      </c>
      <c r="H729" s="66" t="s">
        <v>64</v>
      </c>
      <c r="I729" s="66" t="s">
        <v>65</v>
      </c>
      <c r="J729" s="66" t="s">
        <v>66</v>
      </c>
      <c r="K729" s="68">
        <v>0</v>
      </c>
      <c r="L729" s="68">
        <v>0</v>
      </c>
      <c r="M729" s="68">
        <v>0</v>
      </c>
      <c r="N729" s="68" t="s">
        <v>67</v>
      </c>
      <c r="O729" s="68">
        <v>0</v>
      </c>
      <c r="P729" s="68" t="s">
        <v>68</v>
      </c>
      <c r="Q729" s="68" t="s">
        <v>68</v>
      </c>
      <c r="R729" s="64"/>
      <c r="S729" s="65"/>
    </row>
    <row r="730" spans="2:19" x14ac:dyDescent="0.25">
      <c r="B730" s="64" t="s">
        <v>189</v>
      </c>
      <c r="C730" s="65" t="s">
        <v>173</v>
      </c>
      <c r="D730" s="66" t="s">
        <v>64</v>
      </c>
      <c r="E730" s="66" t="s">
        <v>65</v>
      </c>
      <c r="F730" s="67">
        <v>1826231490208</v>
      </c>
      <c r="G730" s="66" t="s">
        <v>64</v>
      </c>
      <c r="H730" s="66" t="s">
        <v>64</v>
      </c>
      <c r="I730" s="66" t="s">
        <v>65</v>
      </c>
      <c r="J730" s="66" t="s">
        <v>66</v>
      </c>
      <c r="K730" s="68">
        <v>0</v>
      </c>
      <c r="L730" s="68">
        <v>0</v>
      </c>
      <c r="M730" s="68">
        <v>0</v>
      </c>
      <c r="N730" s="68" t="s">
        <v>67</v>
      </c>
      <c r="O730" s="68">
        <v>0</v>
      </c>
      <c r="P730" s="68" t="s">
        <v>68</v>
      </c>
      <c r="Q730" s="68" t="s">
        <v>68</v>
      </c>
      <c r="R730" s="64"/>
      <c r="S730" s="65"/>
    </row>
    <row r="731" spans="2:19" x14ac:dyDescent="0.25">
      <c r="B731" s="64" t="s">
        <v>1689</v>
      </c>
      <c r="C731" s="65" t="s">
        <v>460</v>
      </c>
      <c r="D731" s="66" t="s">
        <v>64</v>
      </c>
      <c r="E731" s="66" t="s">
        <v>65</v>
      </c>
      <c r="F731" s="67">
        <v>1896260702215</v>
      </c>
      <c r="G731" s="66" t="s">
        <v>64</v>
      </c>
      <c r="H731" s="66" t="s">
        <v>64</v>
      </c>
      <c r="I731" s="66" t="s">
        <v>65</v>
      </c>
      <c r="J731" s="66" t="s">
        <v>66</v>
      </c>
      <c r="K731" s="68">
        <v>0</v>
      </c>
      <c r="L731" s="68">
        <v>0</v>
      </c>
      <c r="M731" s="68">
        <v>0</v>
      </c>
      <c r="N731" s="68" t="s">
        <v>67</v>
      </c>
      <c r="O731" s="68">
        <v>0</v>
      </c>
      <c r="P731" s="68" t="s">
        <v>68</v>
      </c>
      <c r="Q731" s="68" t="s">
        <v>68</v>
      </c>
      <c r="R731" s="64"/>
      <c r="S731" s="65"/>
    </row>
    <row r="732" spans="2:19" x14ac:dyDescent="0.25">
      <c r="B732" s="64" t="s">
        <v>407</v>
      </c>
      <c r="C732" s="65" t="s">
        <v>192</v>
      </c>
      <c r="D732" s="66" t="s">
        <v>65</v>
      </c>
      <c r="E732" s="66" t="s">
        <v>64</v>
      </c>
      <c r="F732" s="67">
        <v>1709945700101</v>
      </c>
      <c r="G732" s="66" t="s">
        <v>64</v>
      </c>
      <c r="H732" s="66" t="s">
        <v>64</v>
      </c>
      <c r="I732" s="66" t="s">
        <v>66</v>
      </c>
      <c r="J732" s="66" t="s">
        <v>65</v>
      </c>
      <c r="K732" s="68">
        <v>0</v>
      </c>
      <c r="L732" s="68">
        <v>0</v>
      </c>
      <c r="M732" s="68">
        <v>0</v>
      </c>
      <c r="N732" s="68" t="s">
        <v>67</v>
      </c>
      <c r="O732" s="68">
        <v>0</v>
      </c>
      <c r="P732" s="68" t="s">
        <v>68</v>
      </c>
      <c r="Q732" s="68" t="s">
        <v>68</v>
      </c>
      <c r="R732" s="64"/>
      <c r="S732" s="65"/>
    </row>
    <row r="733" spans="2:19" x14ac:dyDescent="0.25">
      <c r="B733" s="64" t="s">
        <v>1696</v>
      </c>
      <c r="C733" s="65" t="s">
        <v>1531</v>
      </c>
      <c r="D733" s="66" t="s">
        <v>65</v>
      </c>
      <c r="E733" s="66" t="s">
        <v>64</v>
      </c>
      <c r="F733" s="67">
        <v>2654270530101</v>
      </c>
      <c r="G733" s="66" t="s">
        <v>64</v>
      </c>
      <c r="H733" s="66" t="s">
        <v>64</v>
      </c>
      <c r="I733" s="66" t="s">
        <v>65</v>
      </c>
      <c r="J733" s="66" t="s">
        <v>66</v>
      </c>
      <c r="K733" s="68">
        <v>0</v>
      </c>
      <c r="L733" s="68">
        <v>0</v>
      </c>
      <c r="M733" s="68">
        <v>0</v>
      </c>
      <c r="N733" s="68" t="s">
        <v>67</v>
      </c>
      <c r="O733" s="68">
        <v>0</v>
      </c>
      <c r="P733" s="68" t="s">
        <v>68</v>
      </c>
      <c r="Q733" s="68" t="s">
        <v>68</v>
      </c>
      <c r="R733" s="64"/>
      <c r="S733" s="65"/>
    </row>
    <row r="734" spans="2:19" x14ac:dyDescent="0.25">
      <c r="B734" s="64" t="s">
        <v>1697</v>
      </c>
      <c r="C734" s="65" t="s">
        <v>1457</v>
      </c>
      <c r="D734" s="66" t="s">
        <v>64</v>
      </c>
      <c r="E734" s="66" t="s">
        <v>65</v>
      </c>
      <c r="F734" s="67">
        <v>1991829140101</v>
      </c>
      <c r="G734" s="66" t="s">
        <v>64</v>
      </c>
      <c r="H734" s="66" t="s">
        <v>65</v>
      </c>
      <c r="I734" s="66" t="s">
        <v>66</v>
      </c>
      <c r="J734" s="66" t="s">
        <v>66</v>
      </c>
      <c r="K734" s="68">
        <v>0</v>
      </c>
      <c r="L734" s="68">
        <v>0</v>
      </c>
      <c r="M734" s="68">
        <v>0</v>
      </c>
      <c r="N734" s="68" t="s">
        <v>67</v>
      </c>
      <c r="O734" s="68">
        <v>0</v>
      </c>
      <c r="P734" s="68" t="s">
        <v>68</v>
      </c>
      <c r="Q734" s="68" t="s">
        <v>68</v>
      </c>
      <c r="R734" s="64"/>
      <c r="S734" s="65"/>
    </row>
    <row r="735" spans="2:19" x14ac:dyDescent="0.25">
      <c r="B735" s="64" t="s">
        <v>1698</v>
      </c>
      <c r="C735" s="65" t="s">
        <v>1699</v>
      </c>
      <c r="D735" s="66" t="s">
        <v>64</v>
      </c>
      <c r="E735" s="66" t="s">
        <v>65</v>
      </c>
      <c r="F735" s="67">
        <v>1949525682212</v>
      </c>
      <c r="G735" s="66" t="s">
        <v>64</v>
      </c>
      <c r="H735" s="66" t="s">
        <v>65</v>
      </c>
      <c r="I735" s="66" t="s">
        <v>66</v>
      </c>
      <c r="J735" s="66" t="s">
        <v>66</v>
      </c>
      <c r="K735" s="68">
        <v>0</v>
      </c>
      <c r="L735" s="68">
        <v>0</v>
      </c>
      <c r="M735" s="68">
        <v>0</v>
      </c>
      <c r="N735" s="68" t="s">
        <v>67</v>
      </c>
      <c r="O735" s="68">
        <v>0</v>
      </c>
      <c r="P735" s="68" t="s">
        <v>68</v>
      </c>
      <c r="Q735" s="68" t="s">
        <v>68</v>
      </c>
      <c r="R735" s="64"/>
      <c r="S735" s="65"/>
    </row>
    <row r="736" spans="2:19" x14ac:dyDescent="0.25">
      <c r="B736" s="64" t="s">
        <v>1696</v>
      </c>
      <c r="C736" s="65" t="s">
        <v>1700</v>
      </c>
      <c r="D736" s="66" t="s">
        <v>65</v>
      </c>
      <c r="E736" s="66" t="s">
        <v>64</v>
      </c>
      <c r="F736" s="67">
        <v>1741895240101</v>
      </c>
      <c r="G736" s="66" t="s">
        <v>64</v>
      </c>
      <c r="H736" s="66" t="s">
        <v>65</v>
      </c>
      <c r="I736" s="66" t="s">
        <v>66</v>
      </c>
      <c r="J736" s="66" t="s">
        <v>66</v>
      </c>
      <c r="K736" s="68">
        <v>0</v>
      </c>
      <c r="L736" s="68">
        <v>0</v>
      </c>
      <c r="M736" s="68">
        <v>0</v>
      </c>
      <c r="N736" s="68" t="s">
        <v>67</v>
      </c>
      <c r="O736" s="68">
        <v>0</v>
      </c>
      <c r="P736" s="68" t="s">
        <v>68</v>
      </c>
      <c r="Q736" s="68" t="s">
        <v>68</v>
      </c>
      <c r="R736" s="64"/>
      <c r="S736" s="65"/>
    </row>
    <row r="737" spans="2:19" x14ac:dyDescent="0.25">
      <c r="B737" s="64" t="s">
        <v>1573</v>
      </c>
      <c r="C737" s="65" t="s">
        <v>1531</v>
      </c>
      <c r="D737" s="66" t="s">
        <v>65</v>
      </c>
      <c r="E737" s="66" t="s">
        <v>64</v>
      </c>
      <c r="F737" s="67">
        <v>2233309222214</v>
      </c>
      <c r="G737" s="66" t="s">
        <v>64</v>
      </c>
      <c r="H737" s="66" t="s">
        <v>64</v>
      </c>
      <c r="I737" s="66" t="s">
        <v>65</v>
      </c>
      <c r="J737" s="66" t="s">
        <v>66</v>
      </c>
      <c r="K737" s="68">
        <v>0</v>
      </c>
      <c r="L737" s="68">
        <v>0</v>
      </c>
      <c r="M737" s="68">
        <v>0</v>
      </c>
      <c r="N737" s="68" t="s">
        <v>67</v>
      </c>
      <c r="O737" s="68">
        <v>0</v>
      </c>
      <c r="P737" s="68" t="s">
        <v>68</v>
      </c>
      <c r="Q737" s="68" t="s">
        <v>68</v>
      </c>
      <c r="R737" s="64"/>
      <c r="S737" s="65"/>
    </row>
    <row r="738" spans="2:19" x14ac:dyDescent="0.25">
      <c r="B738" s="64" t="s">
        <v>1701</v>
      </c>
      <c r="C738" s="65" t="s">
        <v>1664</v>
      </c>
      <c r="D738" s="66" t="s">
        <v>65</v>
      </c>
      <c r="E738" s="66" t="s">
        <v>64</v>
      </c>
      <c r="F738" s="67">
        <v>2227845390101</v>
      </c>
      <c r="G738" s="66" t="s">
        <v>64</v>
      </c>
      <c r="H738" s="66" t="s">
        <v>64</v>
      </c>
      <c r="I738" s="66" t="s">
        <v>65</v>
      </c>
      <c r="J738" s="66" t="s">
        <v>66</v>
      </c>
      <c r="K738" s="68">
        <v>0</v>
      </c>
      <c r="L738" s="68">
        <v>0</v>
      </c>
      <c r="M738" s="68">
        <v>0</v>
      </c>
      <c r="N738" s="68" t="s">
        <v>67</v>
      </c>
      <c r="O738" s="68">
        <v>0</v>
      </c>
      <c r="P738" s="68" t="s">
        <v>68</v>
      </c>
      <c r="Q738" s="68" t="s">
        <v>68</v>
      </c>
      <c r="R738" s="64"/>
      <c r="S738" s="65"/>
    </row>
    <row r="739" spans="2:19" x14ac:dyDescent="0.25">
      <c r="B739" s="64" t="s">
        <v>1702</v>
      </c>
      <c r="C739" s="65" t="s">
        <v>460</v>
      </c>
      <c r="D739" s="66" t="s">
        <v>64</v>
      </c>
      <c r="E739" s="66" t="s">
        <v>65</v>
      </c>
      <c r="F739" s="67">
        <v>1896260702215</v>
      </c>
      <c r="G739" s="66" t="s">
        <v>64</v>
      </c>
      <c r="H739" s="66" t="s">
        <v>64</v>
      </c>
      <c r="I739" s="66" t="s">
        <v>65</v>
      </c>
      <c r="J739" s="66" t="s">
        <v>66</v>
      </c>
      <c r="K739" s="68">
        <v>0</v>
      </c>
      <c r="L739" s="68">
        <v>0</v>
      </c>
      <c r="M739" s="68">
        <v>0</v>
      </c>
      <c r="N739" s="68" t="s">
        <v>67</v>
      </c>
      <c r="O739" s="68">
        <v>0</v>
      </c>
      <c r="P739" s="68" t="s">
        <v>68</v>
      </c>
      <c r="Q739" s="68" t="s">
        <v>68</v>
      </c>
      <c r="R739" s="64"/>
      <c r="S739" s="65"/>
    </row>
    <row r="740" spans="2:19" x14ac:dyDescent="0.25">
      <c r="B740" s="64" t="s">
        <v>346</v>
      </c>
      <c r="C740" s="65" t="s">
        <v>310</v>
      </c>
      <c r="D740" s="66" t="s">
        <v>64</v>
      </c>
      <c r="E740" s="66" t="s">
        <v>65</v>
      </c>
      <c r="F740" s="67" t="s">
        <v>1460</v>
      </c>
      <c r="G740" s="66" t="s">
        <v>65</v>
      </c>
      <c r="H740" s="66" t="s">
        <v>64</v>
      </c>
      <c r="I740" s="66" t="s">
        <v>66</v>
      </c>
      <c r="J740" s="66" t="s">
        <v>66</v>
      </c>
      <c r="K740" s="68">
        <v>0</v>
      </c>
      <c r="L740" s="68">
        <v>0</v>
      </c>
      <c r="M740" s="68">
        <v>0</v>
      </c>
      <c r="N740" s="68" t="s">
        <v>67</v>
      </c>
      <c r="O740" s="68">
        <v>0</v>
      </c>
      <c r="P740" s="68" t="s">
        <v>68</v>
      </c>
      <c r="Q740" s="68" t="s">
        <v>68</v>
      </c>
      <c r="R740" s="64"/>
      <c r="S740" s="65"/>
    </row>
    <row r="741" spans="2:19" x14ac:dyDescent="0.25">
      <c r="B741" s="64" t="s">
        <v>181</v>
      </c>
      <c r="C741" s="65" t="s">
        <v>564</v>
      </c>
      <c r="D741" s="66" t="s">
        <v>64</v>
      </c>
      <c r="E741" s="66" t="s">
        <v>65</v>
      </c>
      <c r="F741" s="67" t="s">
        <v>1460</v>
      </c>
      <c r="G741" s="66" t="s">
        <v>65</v>
      </c>
      <c r="H741" s="66" t="s">
        <v>64</v>
      </c>
      <c r="I741" s="66" t="s">
        <v>66</v>
      </c>
      <c r="J741" s="66" t="s">
        <v>66</v>
      </c>
      <c r="K741" s="68">
        <v>0</v>
      </c>
      <c r="L741" s="68">
        <v>0</v>
      </c>
      <c r="M741" s="68">
        <v>0</v>
      </c>
      <c r="N741" s="68" t="s">
        <v>67</v>
      </c>
      <c r="O741" s="68">
        <v>0</v>
      </c>
      <c r="P741" s="68" t="s">
        <v>68</v>
      </c>
      <c r="Q741" s="68" t="s">
        <v>68</v>
      </c>
      <c r="R741" s="64"/>
      <c r="S741" s="65"/>
    </row>
    <row r="742" spans="2:19" x14ac:dyDescent="0.25">
      <c r="B742" s="64" t="s">
        <v>113</v>
      </c>
      <c r="C742" s="65" t="s">
        <v>564</v>
      </c>
      <c r="D742" s="66" t="s">
        <v>64</v>
      </c>
      <c r="E742" s="66" t="s">
        <v>65</v>
      </c>
      <c r="F742" s="67">
        <v>1749036180101</v>
      </c>
      <c r="G742" s="66" t="s">
        <v>64</v>
      </c>
      <c r="H742" s="66" t="s">
        <v>64</v>
      </c>
      <c r="I742" s="66" t="s">
        <v>65</v>
      </c>
      <c r="J742" s="66" t="s">
        <v>66</v>
      </c>
      <c r="K742" s="68">
        <v>0</v>
      </c>
      <c r="L742" s="68">
        <v>0</v>
      </c>
      <c r="M742" s="68">
        <v>0</v>
      </c>
      <c r="N742" s="68" t="s">
        <v>67</v>
      </c>
      <c r="O742" s="68">
        <v>0</v>
      </c>
      <c r="P742" s="68" t="s">
        <v>68</v>
      </c>
      <c r="Q742" s="68" t="s">
        <v>68</v>
      </c>
      <c r="R742" s="64"/>
      <c r="S742" s="65"/>
    </row>
    <row r="743" spans="2:19" x14ac:dyDescent="0.25">
      <c r="B743" s="64" t="s">
        <v>179</v>
      </c>
      <c r="C743" s="65" t="s">
        <v>186</v>
      </c>
      <c r="D743" s="66" t="s">
        <v>64</v>
      </c>
      <c r="E743" s="66" t="s">
        <v>65</v>
      </c>
      <c r="F743" s="67" t="s">
        <v>1460</v>
      </c>
      <c r="G743" s="66" t="s">
        <v>65</v>
      </c>
      <c r="H743" s="66" t="s">
        <v>64</v>
      </c>
      <c r="I743" s="66" t="s">
        <v>66</v>
      </c>
      <c r="J743" s="66" t="s">
        <v>66</v>
      </c>
      <c r="K743" s="68">
        <v>0</v>
      </c>
      <c r="L743" s="68">
        <v>0</v>
      </c>
      <c r="M743" s="68">
        <v>0</v>
      </c>
      <c r="N743" s="68" t="s">
        <v>67</v>
      </c>
      <c r="O743" s="68">
        <v>0</v>
      </c>
      <c r="P743" s="68" t="s">
        <v>68</v>
      </c>
      <c r="Q743" s="68" t="s">
        <v>68</v>
      </c>
      <c r="R743" s="64"/>
      <c r="S743" s="65"/>
    </row>
    <row r="744" spans="2:19" x14ac:dyDescent="0.25">
      <c r="B744" s="64" t="s">
        <v>1570</v>
      </c>
      <c r="C744" s="65" t="s">
        <v>1571</v>
      </c>
      <c r="D744" s="66" t="s">
        <v>65</v>
      </c>
      <c r="E744" s="66" t="s">
        <v>64</v>
      </c>
      <c r="F744" s="67" t="s">
        <v>1460</v>
      </c>
      <c r="G744" s="66" t="s">
        <v>65</v>
      </c>
      <c r="H744" s="66" t="s">
        <v>65</v>
      </c>
      <c r="I744" s="66" t="s">
        <v>66</v>
      </c>
      <c r="J744" s="66" t="s">
        <v>66</v>
      </c>
      <c r="K744" s="68">
        <v>0</v>
      </c>
      <c r="L744" s="68">
        <v>0</v>
      </c>
      <c r="M744" s="68">
        <v>0</v>
      </c>
      <c r="N744" s="68" t="s">
        <v>67</v>
      </c>
      <c r="O744" s="68">
        <v>0</v>
      </c>
      <c r="P744" s="68" t="s">
        <v>68</v>
      </c>
      <c r="Q744" s="68" t="s">
        <v>68</v>
      </c>
      <c r="R744" s="64"/>
      <c r="S744" s="65"/>
    </row>
    <row r="745" spans="2:19" x14ac:dyDescent="0.25">
      <c r="B745" s="64" t="s">
        <v>121</v>
      </c>
      <c r="C745" s="65" t="s">
        <v>1571</v>
      </c>
      <c r="D745" s="66" t="s">
        <v>64</v>
      </c>
      <c r="E745" s="66" t="s">
        <v>65</v>
      </c>
      <c r="F745" s="67" t="s">
        <v>1460</v>
      </c>
      <c r="G745" s="66" t="s">
        <v>65</v>
      </c>
      <c r="H745" s="66" t="s">
        <v>64</v>
      </c>
      <c r="I745" s="66" t="s">
        <v>66</v>
      </c>
      <c r="J745" s="66" t="s">
        <v>66</v>
      </c>
      <c r="K745" s="68">
        <v>0</v>
      </c>
      <c r="L745" s="68">
        <v>0</v>
      </c>
      <c r="M745" s="68">
        <v>0</v>
      </c>
      <c r="N745" s="68" t="s">
        <v>67</v>
      </c>
      <c r="O745" s="68">
        <v>0</v>
      </c>
      <c r="P745" s="68" t="s">
        <v>68</v>
      </c>
      <c r="Q745" s="68" t="s">
        <v>68</v>
      </c>
      <c r="R745" s="64"/>
      <c r="S745" s="65"/>
    </row>
    <row r="746" spans="2:19" x14ac:dyDescent="0.25">
      <c r="B746" s="64" t="s">
        <v>1703</v>
      </c>
      <c r="C746" s="65" t="s">
        <v>1571</v>
      </c>
      <c r="D746" s="66" t="s">
        <v>64</v>
      </c>
      <c r="E746" s="66" t="s">
        <v>65</v>
      </c>
      <c r="F746" s="67">
        <v>2194523110101</v>
      </c>
      <c r="G746" s="66" t="s">
        <v>64</v>
      </c>
      <c r="H746" s="66" t="s">
        <v>64</v>
      </c>
      <c r="I746" s="66" t="s">
        <v>65</v>
      </c>
      <c r="J746" s="66" t="s">
        <v>66</v>
      </c>
      <c r="K746" s="68">
        <v>0</v>
      </c>
      <c r="L746" s="68">
        <v>0</v>
      </c>
      <c r="M746" s="68">
        <v>0</v>
      </c>
      <c r="N746" s="68" t="s">
        <v>67</v>
      </c>
      <c r="O746" s="68">
        <v>0</v>
      </c>
      <c r="P746" s="68" t="s">
        <v>68</v>
      </c>
      <c r="Q746" s="68" t="s">
        <v>68</v>
      </c>
      <c r="R746" s="64"/>
      <c r="S746" s="65"/>
    </row>
    <row r="747" spans="2:19" x14ac:dyDescent="0.25">
      <c r="B747" s="64" t="s">
        <v>1665</v>
      </c>
      <c r="C747" s="65" t="s">
        <v>1666</v>
      </c>
      <c r="D747" s="66" t="s">
        <v>65</v>
      </c>
      <c r="E747" s="66" t="s">
        <v>64</v>
      </c>
      <c r="F747" s="67">
        <v>2984009440101</v>
      </c>
      <c r="G747" s="66" t="s">
        <v>64</v>
      </c>
      <c r="H747" s="66" t="s">
        <v>65</v>
      </c>
      <c r="I747" s="66" t="s">
        <v>66</v>
      </c>
      <c r="J747" s="66" t="s">
        <v>66</v>
      </c>
      <c r="K747" s="68">
        <v>0</v>
      </c>
      <c r="L747" s="68">
        <v>0</v>
      </c>
      <c r="M747" s="68">
        <v>0</v>
      </c>
      <c r="N747" s="68" t="s">
        <v>67</v>
      </c>
      <c r="O747" s="68">
        <v>0</v>
      </c>
      <c r="P747" s="68" t="s">
        <v>68</v>
      </c>
      <c r="Q747" s="68" t="s">
        <v>68</v>
      </c>
      <c r="R747" s="64"/>
      <c r="S747" s="65"/>
    </row>
    <row r="748" spans="2:19" x14ac:dyDescent="0.25">
      <c r="B748" s="64" t="s">
        <v>1383</v>
      </c>
      <c r="C748" s="65" t="s">
        <v>1541</v>
      </c>
      <c r="D748" s="66" t="s">
        <v>65</v>
      </c>
      <c r="E748" s="66" t="s">
        <v>64</v>
      </c>
      <c r="F748" s="67">
        <v>2556144030101</v>
      </c>
      <c r="G748" s="66" t="s">
        <v>64</v>
      </c>
      <c r="H748" s="66" t="s">
        <v>64</v>
      </c>
      <c r="I748" s="66" t="s">
        <v>65</v>
      </c>
      <c r="J748" s="66" t="s">
        <v>66</v>
      </c>
      <c r="K748" s="68">
        <v>0</v>
      </c>
      <c r="L748" s="68">
        <v>0</v>
      </c>
      <c r="M748" s="68">
        <v>0</v>
      </c>
      <c r="N748" s="68" t="s">
        <v>67</v>
      </c>
      <c r="O748" s="68">
        <v>0</v>
      </c>
      <c r="P748" s="68" t="s">
        <v>68</v>
      </c>
      <c r="Q748" s="68" t="s">
        <v>68</v>
      </c>
      <c r="R748" s="64"/>
      <c r="S748" s="65"/>
    </row>
    <row r="749" spans="2:19" x14ac:dyDescent="0.25">
      <c r="B749" s="64" t="s">
        <v>1704</v>
      </c>
      <c r="C749" s="65" t="s">
        <v>564</v>
      </c>
      <c r="D749" s="66" t="s">
        <v>65</v>
      </c>
      <c r="E749" s="66" t="s">
        <v>64</v>
      </c>
      <c r="F749" s="67">
        <v>1797985020101</v>
      </c>
      <c r="G749" s="66" t="s">
        <v>64</v>
      </c>
      <c r="H749" s="66" t="s">
        <v>64</v>
      </c>
      <c r="I749" s="66" t="s">
        <v>65</v>
      </c>
      <c r="J749" s="66" t="s">
        <v>66</v>
      </c>
      <c r="K749" s="68">
        <v>0</v>
      </c>
      <c r="L749" s="68">
        <v>0</v>
      </c>
      <c r="M749" s="68">
        <v>0</v>
      </c>
      <c r="N749" s="68" t="s">
        <v>67</v>
      </c>
      <c r="O749" s="68">
        <v>0</v>
      </c>
      <c r="P749" s="68" t="s">
        <v>68</v>
      </c>
      <c r="Q749" s="68" t="s">
        <v>68</v>
      </c>
      <c r="R749" s="64"/>
      <c r="S749" s="65"/>
    </row>
    <row r="750" spans="2:19" x14ac:dyDescent="0.25">
      <c r="B750" s="64" t="s">
        <v>1652</v>
      </c>
      <c r="C750" s="65" t="s">
        <v>1653</v>
      </c>
      <c r="D750" s="66" t="s">
        <v>64</v>
      </c>
      <c r="E750" s="66" t="s">
        <v>65</v>
      </c>
      <c r="F750" s="67" t="s">
        <v>1460</v>
      </c>
      <c r="G750" s="66" t="s">
        <v>65</v>
      </c>
      <c r="H750" s="66" t="s">
        <v>64</v>
      </c>
      <c r="I750" s="66" t="s">
        <v>66</v>
      </c>
      <c r="J750" s="66" t="s">
        <v>66</v>
      </c>
      <c r="K750" s="68">
        <v>0</v>
      </c>
      <c r="L750" s="68">
        <v>0</v>
      </c>
      <c r="M750" s="68">
        <v>0</v>
      </c>
      <c r="N750" s="68" t="s">
        <v>67</v>
      </c>
      <c r="O750" s="68">
        <v>0</v>
      </c>
      <c r="P750" s="68" t="s">
        <v>68</v>
      </c>
      <c r="Q750" s="68" t="s">
        <v>68</v>
      </c>
      <c r="R750" s="64"/>
      <c r="S750" s="65"/>
    </row>
    <row r="751" spans="2:19" x14ac:dyDescent="0.25">
      <c r="B751" s="64" t="s">
        <v>1693</v>
      </c>
      <c r="C751" s="65" t="s">
        <v>304</v>
      </c>
      <c r="D751" s="66" t="s">
        <v>65</v>
      </c>
      <c r="E751" s="66" t="s">
        <v>64</v>
      </c>
      <c r="F751" s="67" t="s">
        <v>1460</v>
      </c>
      <c r="G751" s="66" t="s">
        <v>64</v>
      </c>
      <c r="H751" s="66" t="s">
        <v>65</v>
      </c>
      <c r="I751" s="66" t="s">
        <v>66</v>
      </c>
      <c r="J751" s="66" t="s">
        <v>66</v>
      </c>
      <c r="K751" s="68">
        <v>0</v>
      </c>
      <c r="L751" s="68">
        <v>0</v>
      </c>
      <c r="M751" s="68">
        <v>0</v>
      </c>
      <c r="N751" s="68" t="s">
        <v>67</v>
      </c>
      <c r="O751" s="68">
        <v>0</v>
      </c>
      <c r="P751" s="68" t="s">
        <v>68</v>
      </c>
      <c r="Q751" s="68" t="s">
        <v>68</v>
      </c>
      <c r="R751" s="64"/>
      <c r="S751" s="65"/>
    </row>
    <row r="752" spans="2:19" x14ac:dyDescent="0.25">
      <c r="B752" s="64" t="s">
        <v>1705</v>
      </c>
      <c r="C752" s="65" t="s">
        <v>1706</v>
      </c>
      <c r="D752" s="66" t="s">
        <v>65</v>
      </c>
      <c r="E752" s="66" t="s">
        <v>64</v>
      </c>
      <c r="F752" s="67" t="s">
        <v>1460</v>
      </c>
      <c r="G752" s="66" t="s">
        <v>65</v>
      </c>
      <c r="H752" s="66" t="s">
        <v>65</v>
      </c>
      <c r="I752" s="66" t="s">
        <v>66</v>
      </c>
      <c r="J752" s="66" t="s">
        <v>66</v>
      </c>
      <c r="K752" s="68">
        <v>0</v>
      </c>
      <c r="L752" s="68">
        <v>0</v>
      </c>
      <c r="M752" s="68">
        <v>0</v>
      </c>
      <c r="N752" s="68" t="s">
        <v>67</v>
      </c>
      <c r="O752" s="68">
        <v>0</v>
      </c>
      <c r="P752" s="68" t="s">
        <v>68</v>
      </c>
      <c r="Q752" s="68" t="s">
        <v>68</v>
      </c>
      <c r="R752" s="64"/>
      <c r="S752" s="65"/>
    </row>
    <row r="753" spans="2:19" x14ac:dyDescent="0.25">
      <c r="B753" s="64" t="s">
        <v>1707</v>
      </c>
      <c r="C753" s="65" t="s">
        <v>1708</v>
      </c>
      <c r="D753" s="66" t="s">
        <v>65</v>
      </c>
      <c r="E753" s="66" t="s">
        <v>64</v>
      </c>
      <c r="F753" s="67">
        <v>2090790610101</v>
      </c>
      <c r="G753" s="66" t="s">
        <v>64</v>
      </c>
      <c r="H753" s="66" t="s">
        <v>65</v>
      </c>
      <c r="I753" s="66" t="s">
        <v>66</v>
      </c>
      <c r="J753" s="66" t="s">
        <v>66</v>
      </c>
      <c r="K753" s="68">
        <v>0</v>
      </c>
      <c r="L753" s="68">
        <v>0</v>
      </c>
      <c r="M753" s="68">
        <v>0</v>
      </c>
      <c r="N753" s="68" t="s">
        <v>67</v>
      </c>
      <c r="O753" s="68">
        <v>0</v>
      </c>
      <c r="P753" s="68" t="s">
        <v>68</v>
      </c>
      <c r="Q753" s="68" t="s">
        <v>68</v>
      </c>
      <c r="R753" s="64"/>
      <c r="S753" s="65"/>
    </row>
    <row r="754" spans="2:19" x14ac:dyDescent="0.25">
      <c r="B754" s="64" t="s">
        <v>1676</v>
      </c>
      <c r="C754" s="65" t="s">
        <v>460</v>
      </c>
      <c r="D754" s="66" t="s">
        <v>64</v>
      </c>
      <c r="E754" s="66" t="s">
        <v>65</v>
      </c>
      <c r="F754" s="67">
        <v>1896260702215</v>
      </c>
      <c r="G754" s="66" t="s">
        <v>64</v>
      </c>
      <c r="H754" s="66" t="s">
        <v>64</v>
      </c>
      <c r="I754" s="66" t="s">
        <v>65</v>
      </c>
      <c r="J754" s="66" t="s">
        <v>66</v>
      </c>
      <c r="K754" s="68">
        <v>0</v>
      </c>
      <c r="L754" s="68">
        <v>0</v>
      </c>
      <c r="M754" s="68">
        <v>0</v>
      </c>
      <c r="N754" s="68" t="s">
        <v>67</v>
      </c>
      <c r="O754" s="68">
        <v>0</v>
      </c>
      <c r="P754" s="68" t="s">
        <v>68</v>
      </c>
      <c r="Q754" s="68" t="s">
        <v>68</v>
      </c>
      <c r="R754" s="64"/>
      <c r="S754" s="65"/>
    </row>
    <row r="755" spans="2:19" x14ac:dyDescent="0.25">
      <c r="B755" s="64" t="s">
        <v>1690</v>
      </c>
      <c r="C755" s="65" t="s">
        <v>460</v>
      </c>
      <c r="D755" s="66" t="s">
        <v>65</v>
      </c>
      <c r="E755" s="66" t="s">
        <v>64</v>
      </c>
      <c r="F755" s="67" t="s">
        <v>1460</v>
      </c>
      <c r="G755" s="66" t="s">
        <v>65</v>
      </c>
      <c r="H755" s="66" t="s">
        <v>65</v>
      </c>
      <c r="I755" s="66" t="s">
        <v>66</v>
      </c>
      <c r="J755" s="66" t="s">
        <v>66</v>
      </c>
      <c r="K755" s="68">
        <v>0</v>
      </c>
      <c r="L755" s="68">
        <v>0</v>
      </c>
      <c r="M755" s="68">
        <v>0</v>
      </c>
      <c r="N755" s="68" t="s">
        <v>67</v>
      </c>
      <c r="O755" s="68">
        <v>0</v>
      </c>
      <c r="P755" s="68" t="s">
        <v>68</v>
      </c>
      <c r="Q755" s="68" t="s">
        <v>68</v>
      </c>
      <c r="R755" s="64"/>
      <c r="S755" s="65"/>
    </row>
    <row r="756" spans="2:19" x14ac:dyDescent="0.25">
      <c r="B756" s="64" t="s">
        <v>1709</v>
      </c>
      <c r="C756" s="65" t="s">
        <v>460</v>
      </c>
      <c r="D756" s="66" t="s">
        <v>64</v>
      </c>
      <c r="E756" s="66" t="s">
        <v>65</v>
      </c>
      <c r="F756" s="67" t="s">
        <v>1460</v>
      </c>
      <c r="G756" s="66" t="s">
        <v>65</v>
      </c>
      <c r="H756" s="66" t="s">
        <v>64</v>
      </c>
      <c r="I756" s="66" t="s">
        <v>66</v>
      </c>
      <c r="J756" s="66" t="s">
        <v>66</v>
      </c>
      <c r="K756" s="68">
        <v>0</v>
      </c>
      <c r="L756" s="68">
        <v>0</v>
      </c>
      <c r="M756" s="68">
        <v>0</v>
      </c>
      <c r="N756" s="68" t="s">
        <v>67</v>
      </c>
      <c r="O756" s="68">
        <v>0</v>
      </c>
      <c r="P756" s="68" t="s">
        <v>68</v>
      </c>
      <c r="Q756" s="68" t="s">
        <v>68</v>
      </c>
      <c r="R756" s="64"/>
      <c r="S756" s="65"/>
    </row>
    <row r="757" spans="2:19" x14ac:dyDescent="0.25">
      <c r="B757" s="64" t="s">
        <v>1691</v>
      </c>
      <c r="C757" s="65" t="s">
        <v>1405</v>
      </c>
      <c r="D757" s="66" t="s">
        <v>65</v>
      </c>
      <c r="E757" s="66" t="s">
        <v>64</v>
      </c>
      <c r="F757" s="67">
        <v>2596025661210</v>
      </c>
      <c r="G757" s="66" t="s">
        <v>64</v>
      </c>
      <c r="H757" s="66" t="s">
        <v>64</v>
      </c>
      <c r="I757" s="66" t="s">
        <v>65</v>
      </c>
      <c r="J757" s="66" t="s">
        <v>66</v>
      </c>
      <c r="K757" s="68">
        <v>0</v>
      </c>
      <c r="L757" s="68">
        <v>0</v>
      </c>
      <c r="M757" s="68">
        <v>0</v>
      </c>
      <c r="N757" s="68" t="s">
        <v>67</v>
      </c>
      <c r="O757" s="68">
        <v>0</v>
      </c>
      <c r="P757" s="68" t="s">
        <v>68</v>
      </c>
      <c r="Q757" s="68" t="s">
        <v>68</v>
      </c>
      <c r="R757" s="64"/>
      <c r="S757" s="65"/>
    </row>
    <row r="758" spans="2:19" x14ac:dyDescent="0.25">
      <c r="B758" s="64" t="s">
        <v>194</v>
      </c>
      <c r="C758" s="65" t="s">
        <v>1710</v>
      </c>
      <c r="D758" s="66" t="s">
        <v>64</v>
      </c>
      <c r="E758" s="66" t="s">
        <v>65</v>
      </c>
      <c r="F758" s="67">
        <v>1978295030101</v>
      </c>
      <c r="G758" s="66" t="s">
        <v>64</v>
      </c>
      <c r="H758" s="66" t="s">
        <v>64</v>
      </c>
      <c r="I758" s="66" t="s">
        <v>65</v>
      </c>
      <c r="J758" s="66" t="s">
        <v>66</v>
      </c>
      <c r="K758" s="68">
        <v>0</v>
      </c>
      <c r="L758" s="68">
        <v>0</v>
      </c>
      <c r="M758" s="68">
        <v>0</v>
      </c>
      <c r="N758" s="68" t="s">
        <v>67</v>
      </c>
      <c r="O758" s="68">
        <v>0</v>
      </c>
      <c r="P758" s="68" t="s">
        <v>68</v>
      </c>
      <c r="Q758" s="68" t="s">
        <v>68</v>
      </c>
      <c r="R758" s="64"/>
      <c r="S758" s="65"/>
    </row>
    <row r="759" spans="2:19" x14ac:dyDescent="0.25">
      <c r="B759" s="64" t="s">
        <v>1711</v>
      </c>
      <c r="C759" s="65" t="s">
        <v>173</v>
      </c>
      <c r="D759" s="66" t="s">
        <v>65</v>
      </c>
      <c r="E759" s="66" t="s">
        <v>64</v>
      </c>
      <c r="F759" s="67" t="s">
        <v>1460</v>
      </c>
      <c r="G759" s="66" t="s">
        <v>64</v>
      </c>
      <c r="H759" s="66" t="s">
        <v>65</v>
      </c>
      <c r="I759" s="66" t="s">
        <v>66</v>
      </c>
      <c r="J759" s="66" t="s">
        <v>66</v>
      </c>
      <c r="K759" s="68">
        <v>0</v>
      </c>
      <c r="L759" s="68">
        <v>0</v>
      </c>
      <c r="M759" s="68">
        <v>0</v>
      </c>
      <c r="N759" s="68" t="s">
        <v>67</v>
      </c>
      <c r="O759" s="68">
        <v>0</v>
      </c>
      <c r="P759" s="68" t="s">
        <v>68</v>
      </c>
      <c r="Q759" s="68" t="s">
        <v>68</v>
      </c>
      <c r="R759" s="64"/>
      <c r="S759" s="65"/>
    </row>
    <row r="760" spans="2:19" x14ac:dyDescent="0.25">
      <c r="B760" s="64" t="s">
        <v>474</v>
      </c>
      <c r="C760" s="65" t="s">
        <v>368</v>
      </c>
      <c r="D760" s="66" t="s">
        <v>64</v>
      </c>
      <c r="E760" s="66" t="s">
        <v>65</v>
      </c>
      <c r="F760" s="67">
        <v>2753056510101</v>
      </c>
      <c r="G760" s="66" t="s">
        <v>64</v>
      </c>
      <c r="H760" s="66" t="s">
        <v>64</v>
      </c>
      <c r="I760" s="66" t="s">
        <v>66</v>
      </c>
      <c r="J760" s="66" t="s">
        <v>65</v>
      </c>
      <c r="K760" s="68">
        <v>0</v>
      </c>
      <c r="L760" s="68">
        <v>0</v>
      </c>
      <c r="M760" s="68">
        <v>0</v>
      </c>
      <c r="N760" s="68" t="s">
        <v>65</v>
      </c>
      <c r="O760" s="68">
        <v>0</v>
      </c>
      <c r="P760" s="68" t="s">
        <v>68</v>
      </c>
      <c r="Q760" s="68" t="s">
        <v>68</v>
      </c>
      <c r="R760" s="64"/>
      <c r="S760" s="65"/>
    </row>
    <row r="761" spans="2:19" x14ac:dyDescent="0.25">
      <c r="B761" s="64" t="s">
        <v>475</v>
      </c>
      <c r="C761" s="65" t="s">
        <v>204</v>
      </c>
      <c r="D761" s="66" t="s">
        <v>65</v>
      </c>
      <c r="E761" s="66" t="s">
        <v>64</v>
      </c>
      <c r="F761" s="67">
        <v>1710919140608</v>
      </c>
      <c r="G761" s="66" t="s">
        <v>64</v>
      </c>
      <c r="H761" s="66" t="s">
        <v>64</v>
      </c>
      <c r="I761" s="66" t="s">
        <v>66</v>
      </c>
      <c r="J761" s="66" t="s">
        <v>65</v>
      </c>
      <c r="K761" s="68">
        <v>0</v>
      </c>
      <c r="L761" s="68">
        <v>0</v>
      </c>
      <c r="M761" s="68">
        <v>0</v>
      </c>
      <c r="N761" s="68" t="s">
        <v>65</v>
      </c>
      <c r="O761" s="68">
        <v>0</v>
      </c>
      <c r="P761" s="68" t="s">
        <v>68</v>
      </c>
      <c r="Q761" s="68" t="s">
        <v>68</v>
      </c>
      <c r="R761" s="64"/>
      <c r="S761" s="65"/>
    </row>
    <row r="762" spans="2:19" x14ac:dyDescent="0.25">
      <c r="B762" s="64" t="s">
        <v>359</v>
      </c>
      <c r="C762" s="65" t="s">
        <v>496</v>
      </c>
      <c r="D762" s="66" t="s">
        <v>65</v>
      </c>
      <c r="E762" s="66" t="s">
        <v>64</v>
      </c>
      <c r="F762" s="67" t="s">
        <v>1402</v>
      </c>
      <c r="G762" s="66" t="s">
        <v>64</v>
      </c>
      <c r="H762" s="66" t="s">
        <v>64</v>
      </c>
      <c r="I762" s="66" t="s">
        <v>66</v>
      </c>
      <c r="J762" s="66" t="s">
        <v>65</v>
      </c>
      <c r="K762" s="68">
        <v>0</v>
      </c>
      <c r="L762" s="68">
        <v>0</v>
      </c>
      <c r="M762" s="68">
        <v>0</v>
      </c>
      <c r="N762" s="68" t="s">
        <v>65</v>
      </c>
      <c r="O762" s="68">
        <v>0</v>
      </c>
      <c r="P762" s="68" t="s">
        <v>68</v>
      </c>
      <c r="Q762" s="68" t="s">
        <v>68</v>
      </c>
      <c r="R762" s="64"/>
      <c r="S762" s="65"/>
    </row>
    <row r="763" spans="2:19" x14ac:dyDescent="0.25">
      <c r="B763" s="64" t="s">
        <v>1599</v>
      </c>
      <c r="C763" s="65" t="s">
        <v>477</v>
      </c>
      <c r="D763" s="66" t="s">
        <v>65</v>
      </c>
      <c r="E763" s="66" t="s">
        <v>64</v>
      </c>
      <c r="F763" s="67" t="s">
        <v>1402</v>
      </c>
      <c r="G763" s="66" t="s">
        <v>64</v>
      </c>
      <c r="H763" s="66" t="s">
        <v>64</v>
      </c>
      <c r="I763" s="66" t="s">
        <v>66</v>
      </c>
      <c r="J763" s="66" t="s">
        <v>65</v>
      </c>
      <c r="K763" s="68">
        <v>0</v>
      </c>
      <c r="L763" s="68">
        <v>0</v>
      </c>
      <c r="M763" s="68">
        <v>0</v>
      </c>
      <c r="N763" s="68" t="s">
        <v>65</v>
      </c>
      <c r="O763" s="68">
        <v>0</v>
      </c>
      <c r="P763" s="68" t="s">
        <v>68</v>
      </c>
      <c r="Q763" s="68" t="s">
        <v>68</v>
      </c>
      <c r="R763" s="64"/>
      <c r="S763" s="65"/>
    </row>
    <row r="764" spans="2:19" x14ac:dyDescent="0.25">
      <c r="B764" s="64" t="s">
        <v>476</v>
      </c>
      <c r="C764" s="65" t="s">
        <v>477</v>
      </c>
      <c r="D764" s="66" t="s">
        <v>64</v>
      </c>
      <c r="E764" s="66" t="s">
        <v>65</v>
      </c>
      <c r="F764" s="67">
        <v>2294813960101</v>
      </c>
      <c r="G764" s="66" t="s">
        <v>64</v>
      </c>
      <c r="H764" s="66" t="s">
        <v>64</v>
      </c>
      <c r="I764" s="66" t="s">
        <v>66</v>
      </c>
      <c r="J764" s="66" t="s">
        <v>65</v>
      </c>
      <c r="K764" s="68">
        <v>0</v>
      </c>
      <c r="L764" s="68">
        <v>0</v>
      </c>
      <c r="M764" s="68">
        <v>0</v>
      </c>
      <c r="N764" s="68" t="s">
        <v>65</v>
      </c>
      <c r="O764" s="68">
        <v>0</v>
      </c>
      <c r="P764" s="68" t="s">
        <v>68</v>
      </c>
      <c r="Q764" s="68" t="s">
        <v>68</v>
      </c>
      <c r="R764" s="64"/>
      <c r="S764" s="65"/>
    </row>
    <row r="765" spans="2:19" x14ac:dyDescent="0.25">
      <c r="B765" s="64" t="s">
        <v>105</v>
      </c>
      <c r="C765" s="65" t="s">
        <v>478</v>
      </c>
      <c r="D765" s="66" t="s">
        <v>64</v>
      </c>
      <c r="E765" s="66" t="s">
        <v>65</v>
      </c>
      <c r="F765" s="67">
        <v>2636995790101</v>
      </c>
      <c r="G765" s="66" t="s">
        <v>64</v>
      </c>
      <c r="H765" s="66" t="s">
        <v>65</v>
      </c>
      <c r="I765" s="66" t="s">
        <v>66</v>
      </c>
      <c r="J765" s="66" t="s">
        <v>66</v>
      </c>
      <c r="K765" s="68">
        <v>0</v>
      </c>
      <c r="L765" s="68">
        <v>0</v>
      </c>
      <c r="M765" s="68">
        <v>0</v>
      </c>
      <c r="N765" s="68" t="s">
        <v>65</v>
      </c>
      <c r="O765" s="68">
        <v>0</v>
      </c>
      <c r="P765" s="68" t="s">
        <v>68</v>
      </c>
      <c r="Q765" s="68" t="s">
        <v>68</v>
      </c>
      <c r="R765" s="64"/>
      <c r="S765" s="65"/>
    </row>
    <row r="766" spans="2:19" x14ac:dyDescent="0.25">
      <c r="B766" s="64" t="s">
        <v>479</v>
      </c>
      <c r="C766" s="65" t="s">
        <v>480</v>
      </c>
      <c r="D766" s="66" t="s">
        <v>65</v>
      </c>
      <c r="E766" s="66" t="s">
        <v>64</v>
      </c>
      <c r="F766" s="67">
        <v>1645639700101</v>
      </c>
      <c r="G766" s="66" t="s">
        <v>64</v>
      </c>
      <c r="H766" s="66" t="s">
        <v>64</v>
      </c>
      <c r="I766" s="66" t="s">
        <v>65</v>
      </c>
      <c r="J766" s="66" t="s">
        <v>66</v>
      </c>
      <c r="K766" s="68">
        <v>0</v>
      </c>
      <c r="L766" s="68">
        <v>0</v>
      </c>
      <c r="M766" s="68">
        <v>0</v>
      </c>
      <c r="N766" s="68" t="s">
        <v>65</v>
      </c>
      <c r="O766" s="68">
        <v>0</v>
      </c>
      <c r="P766" s="68" t="s">
        <v>68</v>
      </c>
      <c r="Q766" s="68" t="s">
        <v>68</v>
      </c>
      <c r="R766" s="64"/>
      <c r="S766" s="65"/>
    </row>
    <row r="767" spans="2:19" x14ac:dyDescent="0.25">
      <c r="B767" s="64" t="s">
        <v>412</v>
      </c>
      <c r="C767" s="65" t="s">
        <v>198</v>
      </c>
      <c r="D767" s="66" t="s">
        <v>65</v>
      </c>
      <c r="E767" s="66" t="s">
        <v>64</v>
      </c>
      <c r="F767" s="67" t="s">
        <v>1469</v>
      </c>
      <c r="G767" s="66" t="s">
        <v>65</v>
      </c>
      <c r="H767" s="66" t="s">
        <v>64</v>
      </c>
      <c r="I767" s="66" t="s">
        <v>66</v>
      </c>
      <c r="J767" s="66" t="s">
        <v>66</v>
      </c>
      <c r="K767" s="68">
        <v>0</v>
      </c>
      <c r="L767" s="68">
        <v>0</v>
      </c>
      <c r="M767" s="68">
        <v>0</v>
      </c>
      <c r="N767" s="68" t="s">
        <v>65</v>
      </c>
      <c r="O767" s="68">
        <v>0</v>
      </c>
      <c r="P767" s="68" t="s">
        <v>68</v>
      </c>
      <c r="Q767" s="68" t="s">
        <v>68</v>
      </c>
      <c r="R767" s="64"/>
      <c r="S767" s="65"/>
    </row>
    <row r="768" spans="2:19" x14ac:dyDescent="0.25">
      <c r="B768" s="64" t="s">
        <v>558</v>
      </c>
      <c r="C768" s="65" t="s">
        <v>198</v>
      </c>
      <c r="D768" s="66" t="s">
        <v>64</v>
      </c>
      <c r="E768" s="66" t="s">
        <v>65</v>
      </c>
      <c r="F768" s="67" t="s">
        <v>1469</v>
      </c>
      <c r="G768" s="66" t="s">
        <v>65</v>
      </c>
      <c r="H768" s="66" t="s">
        <v>64</v>
      </c>
      <c r="I768" s="66" t="s">
        <v>66</v>
      </c>
      <c r="J768" s="66" t="s">
        <v>66</v>
      </c>
      <c r="K768" s="68">
        <v>0</v>
      </c>
      <c r="L768" s="68">
        <v>0</v>
      </c>
      <c r="M768" s="68">
        <v>0</v>
      </c>
      <c r="N768" s="68" t="s">
        <v>65</v>
      </c>
      <c r="O768" s="68">
        <v>0</v>
      </c>
      <c r="P768" s="68" t="s">
        <v>68</v>
      </c>
      <c r="Q768" s="68" t="s">
        <v>68</v>
      </c>
      <c r="R768" s="64"/>
      <c r="S768" s="65"/>
    </row>
    <row r="769" spans="2:19" x14ac:dyDescent="0.25">
      <c r="B769" s="64" t="s">
        <v>1600</v>
      </c>
      <c r="C769" s="65" t="s">
        <v>198</v>
      </c>
      <c r="D769" s="66" t="s">
        <v>64</v>
      </c>
      <c r="E769" s="66" t="s">
        <v>65</v>
      </c>
      <c r="F769" s="67" t="s">
        <v>1469</v>
      </c>
      <c r="G769" s="66" t="s">
        <v>65</v>
      </c>
      <c r="H769" s="66" t="s">
        <v>64</v>
      </c>
      <c r="I769" s="66" t="s">
        <v>66</v>
      </c>
      <c r="J769" s="66" t="s">
        <v>66</v>
      </c>
      <c r="K769" s="68">
        <v>0</v>
      </c>
      <c r="L769" s="68">
        <v>0</v>
      </c>
      <c r="M769" s="68">
        <v>0</v>
      </c>
      <c r="N769" s="68" t="s">
        <v>65</v>
      </c>
      <c r="O769" s="68">
        <v>0</v>
      </c>
      <c r="P769" s="68" t="s">
        <v>68</v>
      </c>
      <c r="Q769" s="68" t="s">
        <v>68</v>
      </c>
      <c r="R769" s="64"/>
      <c r="S769" s="65"/>
    </row>
    <row r="770" spans="2:19" x14ac:dyDescent="0.25">
      <c r="B770" s="64" t="s">
        <v>481</v>
      </c>
      <c r="C770" s="65" t="s">
        <v>482</v>
      </c>
      <c r="D770" s="66" t="s">
        <v>65</v>
      </c>
      <c r="E770" s="66" t="s">
        <v>64</v>
      </c>
      <c r="F770" s="67">
        <v>2086713070110</v>
      </c>
      <c r="G770" s="66" t="s">
        <v>64</v>
      </c>
      <c r="H770" s="66" t="s">
        <v>65</v>
      </c>
      <c r="I770" s="66" t="s">
        <v>66</v>
      </c>
      <c r="J770" s="66" t="s">
        <v>66</v>
      </c>
      <c r="K770" s="68">
        <v>0</v>
      </c>
      <c r="L770" s="68">
        <v>0</v>
      </c>
      <c r="M770" s="68">
        <v>0</v>
      </c>
      <c r="N770" s="68" t="s">
        <v>65</v>
      </c>
      <c r="O770" s="68">
        <v>0</v>
      </c>
      <c r="P770" s="68" t="s">
        <v>68</v>
      </c>
      <c r="Q770" s="68" t="s">
        <v>68</v>
      </c>
      <c r="R770" s="64"/>
      <c r="S770" s="65"/>
    </row>
    <row r="771" spans="2:19" x14ac:dyDescent="0.25">
      <c r="B771" s="64" t="s">
        <v>161</v>
      </c>
      <c r="C771" s="65" t="s">
        <v>158</v>
      </c>
      <c r="D771" s="66" t="s">
        <v>65</v>
      </c>
      <c r="E771" s="66" t="s">
        <v>64</v>
      </c>
      <c r="F771" s="67">
        <v>1811705312010</v>
      </c>
      <c r="G771" s="66" t="s">
        <v>64</v>
      </c>
      <c r="H771" s="66" t="s">
        <v>65</v>
      </c>
      <c r="I771" s="66" t="s">
        <v>66</v>
      </c>
      <c r="J771" s="66" t="s">
        <v>66</v>
      </c>
      <c r="K771" s="68">
        <v>0</v>
      </c>
      <c r="L771" s="68">
        <v>0</v>
      </c>
      <c r="M771" s="68">
        <v>0</v>
      </c>
      <c r="N771" s="68" t="s">
        <v>65</v>
      </c>
      <c r="O771" s="68">
        <v>0</v>
      </c>
      <c r="P771" s="68" t="s">
        <v>68</v>
      </c>
      <c r="Q771" s="68" t="s">
        <v>68</v>
      </c>
      <c r="R771" s="64"/>
      <c r="S771" s="65"/>
    </row>
    <row r="772" spans="2:19" x14ac:dyDescent="0.25">
      <c r="B772" s="64" t="s">
        <v>511</v>
      </c>
      <c r="C772" s="65" t="s">
        <v>217</v>
      </c>
      <c r="D772" s="66" t="s">
        <v>64</v>
      </c>
      <c r="E772" s="66" t="s">
        <v>65</v>
      </c>
      <c r="F772" s="67" t="s">
        <v>1556</v>
      </c>
      <c r="G772" s="66" t="s">
        <v>65</v>
      </c>
      <c r="H772" s="66" t="s">
        <v>64</v>
      </c>
      <c r="I772" s="66" t="s">
        <v>66</v>
      </c>
      <c r="J772" s="66" t="s">
        <v>66</v>
      </c>
      <c r="K772" s="68">
        <v>0</v>
      </c>
      <c r="L772" s="68">
        <v>0</v>
      </c>
      <c r="M772" s="68">
        <v>0</v>
      </c>
      <c r="N772" s="68" t="s">
        <v>65</v>
      </c>
      <c r="O772" s="68">
        <v>0</v>
      </c>
      <c r="P772" s="68" t="s">
        <v>68</v>
      </c>
      <c r="Q772" s="68" t="s">
        <v>68</v>
      </c>
      <c r="R772" s="64"/>
      <c r="S772" s="65"/>
    </row>
    <row r="773" spans="2:19" x14ac:dyDescent="0.25">
      <c r="B773" s="64" t="s">
        <v>558</v>
      </c>
      <c r="C773" s="65" t="s">
        <v>217</v>
      </c>
      <c r="D773" s="66" t="s">
        <v>64</v>
      </c>
      <c r="E773" s="66" t="s">
        <v>65</v>
      </c>
      <c r="F773" s="67" t="s">
        <v>1556</v>
      </c>
      <c r="G773" s="66" t="s">
        <v>65</v>
      </c>
      <c r="H773" s="66" t="s">
        <v>64</v>
      </c>
      <c r="I773" s="66" t="s">
        <v>66</v>
      </c>
      <c r="J773" s="66" t="s">
        <v>66</v>
      </c>
      <c r="K773" s="68">
        <v>0</v>
      </c>
      <c r="L773" s="68">
        <v>0</v>
      </c>
      <c r="M773" s="68">
        <v>0</v>
      </c>
      <c r="N773" s="68" t="s">
        <v>65</v>
      </c>
      <c r="O773" s="68">
        <v>0</v>
      </c>
      <c r="P773" s="68" t="s">
        <v>68</v>
      </c>
      <c r="Q773" s="68" t="s">
        <v>68</v>
      </c>
      <c r="R773" s="64"/>
      <c r="S773" s="65"/>
    </row>
    <row r="774" spans="2:19" x14ac:dyDescent="0.25">
      <c r="B774" s="64" t="s">
        <v>1420</v>
      </c>
      <c r="C774" s="65" t="s">
        <v>1601</v>
      </c>
      <c r="D774" s="66" t="s">
        <v>64</v>
      </c>
      <c r="E774" s="66" t="s">
        <v>65</v>
      </c>
      <c r="F774" s="67" t="s">
        <v>1556</v>
      </c>
      <c r="G774" s="66" t="s">
        <v>65</v>
      </c>
      <c r="H774" s="66" t="s">
        <v>64</v>
      </c>
      <c r="I774" s="66" t="s">
        <v>66</v>
      </c>
      <c r="J774" s="66" t="s">
        <v>66</v>
      </c>
      <c r="K774" s="68">
        <v>0</v>
      </c>
      <c r="L774" s="68">
        <v>0</v>
      </c>
      <c r="M774" s="68">
        <v>0</v>
      </c>
      <c r="N774" s="68" t="s">
        <v>65</v>
      </c>
      <c r="O774" s="68">
        <v>0</v>
      </c>
      <c r="P774" s="68" t="s">
        <v>68</v>
      </c>
      <c r="Q774" s="68" t="s">
        <v>68</v>
      </c>
      <c r="R774" s="64"/>
      <c r="S774" s="65"/>
    </row>
    <row r="775" spans="2:19" x14ac:dyDescent="0.25">
      <c r="B775" s="64" t="s">
        <v>483</v>
      </c>
      <c r="C775" s="65" t="s">
        <v>165</v>
      </c>
      <c r="D775" s="66" t="s">
        <v>65</v>
      </c>
      <c r="E775" s="66" t="s">
        <v>64</v>
      </c>
      <c r="F775" s="67">
        <v>2553292290101</v>
      </c>
      <c r="G775" s="66" t="s">
        <v>64</v>
      </c>
      <c r="H775" s="66" t="s">
        <v>65</v>
      </c>
      <c r="I775" s="66" t="s">
        <v>66</v>
      </c>
      <c r="J775" s="66" t="s">
        <v>66</v>
      </c>
      <c r="K775" s="68">
        <v>0</v>
      </c>
      <c r="L775" s="68">
        <v>0</v>
      </c>
      <c r="M775" s="68">
        <v>0</v>
      </c>
      <c r="N775" s="68" t="s">
        <v>65</v>
      </c>
      <c r="O775" s="68">
        <v>0</v>
      </c>
      <c r="P775" s="68" t="s">
        <v>68</v>
      </c>
      <c r="Q775" s="68" t="s">
        <v>68</v>
      </c>
      <c r="R775" s="64"/>
      <c r="S775" s="65"/>
    </row>
    <row r="776" spans="2:19" x14ac:dyDescent="0.25">
      <c r="B776" s="64" t="s">
        <v>1449</v>
      </c>
      <c r="C776" s="65" t="s">
        <v>188</v>
      </c>
      <c r="D776" s="66" t="s">
        <v>64</v>
      </c>
      <c r="E776" s="66" t="s">
        <v>65</v>
      </c>
      <c r="F776" s="67" t="s">
        <v>1556</v>
      </c>
      <c r="G776" s="66" t="s">
        <v>65</v>
      </c>
      <c r="H776" s="66" t="s">
        <v>64</v>
      </c>
      <c r="I776" s="66" t="s">
        <v>66</v>
      </c>
      <c r="J776" s="66" t="s">
        <v>66</v>
      </c>
      <c r="K776" s="68">
        <v>0</v>
      </c>
      <c r="L776" s="68">
        <v>0</v>
      </c>
      <c r="M776" s="68">
        <v>0</v>
      </c>
      <c r="N776" s="68" t="s">
        <v>65</v>
      </c>
      <c r="O776" s="68">
        <v>0</v>
      </c>
      <c r="P776" s="68" t="s">
        <v>68</v>
      </c>
      <c r="Q776" s="68" t="s">
        <v>68</v>
      </c>
      <c r="R776" s="64"/>
      <c r="S776" s="65"/>
    </row>
    <row r="777" spans="2:19" x14ac:dyDescent="0.25">
      <c r="B777" s="64" t="s">
        <v>484</v>
      </c>
      <c r="C777" s="65" t="s">
        <v>485</v>
      </c>
      <c r="D777" s="66" t="s">
        <v>65</v>
      </c>
      <c r="E777" s="66" t="s">
        <v>64</v>
      </c>
      <c r="F777" s="67">
        <v>1814209201712</v>
      </c>
      <c r="G777" s="66" t="s">
        <v>64</v>
      </c>
      <c r="H777" s="66" t="s">
        <v>64</v>
      </c>
      <c r="I777" s="66" t="s">
        <v>65</v>
      </c>
      <c r="J777" s="66" t="s">
        <v>66</v>
      </c>
      <c r="K777" s="68">
        <v>0</v>
      </c>
      <c r="L777" s="68">
        <v>0</v>
      </c>
      <c r="M777" s="68">
        <v>0</v>
      </c>
      <c r="N777" s="68" t="s">
        <v>65</v>
      </c>
      <c r="O777" s="68">
        <v>0</v>
      </c>
      <c r="P777" s="68" t="s">
        <v>68</v>
      </c>
      <c r="Q777" s="68" t="s">
        <v>68</v>
      </c>
      <c r="R777" s="64"/>
      <c r="S777" s="65"/>
    </row>
    <row r="778" spans="2:19" x14ac:dyDescent="0.25">
      <c r="B778" s="64" t="s">
        <v>179</v>
      </c>
      <c r="C778" s="65" t="s">
        <v>605</v>
      </c>
      <c r="D778" s="66" t="s">
        <v>64</v>
      </c>
      <c r="E778" s="66" t="s">
        <v>65</v>
      </c>
      <c r="F778" s="67" t="s">
        <v>1556</v>
      </c>
      <c r="G778" s="66" t="s">
        <v>65</v>
      </c>
      <c r="H778" s="66" t="s">
        <v>64</v>
      </c>
      <c r="I778" s="66" t="s">
        <v>66</v>
      </c>
      <c r="J778" s="66" t="s">
        <v>66</v>
      </c>
      <c r="K778" s="68">
        <v>0</v>
      </c>
      <c r="L778" s="68">
        <v>0</v>
      </c>
      <c r="M778" s="68">
        <v>0</v>
      </c>
      <c r="N778" s="68" t="s">
        <v>65</v>
      </c>
      <c r="O778" s="68">
        <v>0</v>
      </c>
      <c r="P778" s="68" t="s">
        <v>68</v>
      </c>
      <c r="Q778" s="68" t="s">
        <v>68</v>
      </c>
      <c r="R778" s="64"/>
      <c r="S778" s="65"/>
    </row>
    <row r="779" spans="2:19" x14ac:dyDescent="0.25">
      <c r="B779" s="64" t="s">
        <v>421</v>
      </c>
      <c r="C779" s="65" t="s">
        <v>204</v>
      </c>
      <c r="D779" s="66" t="s">
        <v>65</v>
      </c>
      <c r="E779" s="66" t="s">
        <v>64</v>
      </c>
      <c r="F779" s="67">
        <v>2226173061015</v>
      </c>
      <c r="G779" s="66" t="s">
        <v>64</v>
      </c>
      <c r="H779" s="66" t="s">
        <v>65</v>
      </c>
      <c r="I779" s="66" t="s">
        <v>66</v>
      </c>
      <c r="J779" s="66" t="s">
        <v>66</v>
      </c>
      <c r="K779" s="68">
        <v>0</v>
      </c>
      <c r="L779" s="68">
        <v>0</v>
      </c>
      <c r="M779" s="68">
        <v>0</v>
      </c>
      <c r="N779" s="68" t="s">
        <v>65</v>
      </c>
      <c r="O779" s="68">
        <v>0</v>
      </c>
      <c r="P779" s="68" t="s">
        <v>68</v>
      </c>
      <c r="Q779" s="68" t="s">
        <v>68</v>
      </c>
      <c r="R779" s="64"/>
      <c r="S779" s="65"/>
    </row>
    <row r="780" spans="2:19" x14ac:dyDescent="0.25">
      <c r="B780" s="64" t="s">
        <v>483</v>
      </c>
      <c r="C780" s="65" t="s">
        <v>389</v>
      </c>
      <c r="D780" s="66" t="s">
        <v>65</v>
      </c>
      <c r="E780" s="66" t="s">
        <v>64</v>
      </c>
      <c r="F780" s="67">
        <v>2553292290101</v>
      </c>
      <c r="G780" s="66" t="s">
        <v>64</v>
      </c>
      <c r="H780" s="66" t="s">
        <v>65</v>
      </c>
      <c r="I780" s="66" t="s">
        <v>66</v>
      </c>
      <c r="J780" s="66" t="s">
        <v>66</v>
      </c>
      <c r="K780" s="68">
        <v>0</v>
      </c>
      <c r="L780" s="68">
        <v>0</v>
      </c>
      <c r="M780" s="68">
        <v>0</v>
      </c>
      <c r="N780" s="68" t="s">
        <v>65</v>
      </c>
      <c r="O780" s="68">
        <v>0</v>
      </c>
      <c r="P780" s="68" t="s">
        <v>68</v>
      </c>
      <c r="Q780" s="68" t="s">
        <v>68</v>
      </c>
      <c r="R780" s="64"/>
      <c r="S780" s="65"/>
    </row>
    <row r="781" spans="2:19" x14ac:dyDescent="0.25">
      <c r="B781" s="64" t="s">
        <v>189</v>
      </c>
      <c r="C781" s="65" t="s">
        <v>468</v>
      </c>
      <c r="D781" s="66" t="s">
        <v>65</v>
      </c>
      <c r="E781" s="66" t="s">
        <v>64</v>
      </c>
      <c r="F781" s="67">
        <v>2314383460101</v>
      </c>
      <c r="G781" s="66" t="s">
        <v>64</v>
      </c>
      <c r="H781" s="66" t="s">
        <v>65</v>
      </c>
      <c r="I781" s="66" t="s">
        <v>66</v>
      </c>
      <c r="J781" s="66" t="s">
        <v>66</v>
      </c>
      <c r="K781" s="68">
        <v>0</v>
      </c>
      <c r="L781" s="68">
        <v>0</v>
      </c>
      <c r="M781" s="68">
        <v>0</v>
      </c>
      <c r="N781" s="68" t="s">
        <v>65</v>
      </c>
      <c r="O781" s="68">
        <v>0</v>
      </c>
      <c r="P781" s="68" t="s">
        <v>68</v>
      </c>
      <c r="Q781" s="68" t="s">
        <v>68</v>
      </c>
      <c r="R781" s="64"/>
      <c r="S781" s="65"/>
    </row>
    <row r="782" spans="2:19" x14ac:dyDescent="0.25">
      <c r="B782" s="64" t="s">
        <v>1602</v>
      </c>
      <c r="C782" s="65" t="s">
        <v>1603</v>
      </c>
      <c r="D782" s="66" t="s">
        <v>64</v>
      </c>
      <c r="E782" s="66" t="s">
        <v>65</v>
      </c>
      <c r="F782" s="67" t="s">
        <v>1556</v>
      </c>
      <c r="G782" s="66" t="s">
        <v>65</v>
      </c>
      <c r="H782" s="66" t="s">
        <v>64</v>
      </c>
      <c r="I782" s="66" t="s">
        <v>66</v>
      </c>
      <c r="J782" s="66" t="s">
        <v>66</v>
      </c>
      <c r="K782" s="68">
        <v>0</v>
      </c>
      <c r="L782" s="68">
        <v>0</v>
      </c>
      <c r="M782" s="68">
        <v>0</v>
      </c>
      <c r="N782" s="68" t="s">
        <v>65</v>
      </c>
      <c r="O782" s="68">
        <v>0</v>
      </c>
      <c r="P782" s="68" t="s">
        <v>68</v>
      </c>
      <c r="Q782" s="68" t="s">
        <v>68</v>
      </c>
      <c r="R782" s="64"/>
      <c r="S782" s="65"/>
    </row>
    <row r="783" spans="2:19" x14ac:dyDescent="0.25">
      <c r="B783" s="64" t="s">
        <v>511</v>
      </c>
      <c r="C783" s="65" t="s">
        <v>1604</v>
      </c>
      <c r="D783" s="66" t="s">
        <v>64</v>
      </c>
      <c r="E783" s="66" t="s">
        <v>65</v>
      </c>
      <c r="F783" s="67" t="s">
        <v>1556</v>
      </c>
      <c r="G783" s="66" t="s">
        <v>65</v>
      </c>
      <c r="H783" s="66" t="s">
        <v>64</v>
      </c>
      <c r="I783" s="66" t="s">
        <v>66</v>
      </c>
      <c r="J783" s="66" t="s">
        <v>66</v>
      </c>
      <c r="K783" s="68">
        <v>0</v>
      </c>
      <c r="L783" s="68">
        <v>0</v>
      </c>
      <c r="M783" s="68">
        <v>0</v>
      </c>
      <c r="N783" s="68" t="s">
        <v>65</v>
      </c>
      <c r="O783" s="68">
        <v>0</v>
      </c>
      <c r="P783" s="68" t="s">
        <v>68</v>
      </c>
      <c r="Q783" s="68" t="s">
        <v>68</v>
      </c>
      <c r="R783" s="64"/>
      <c r="S783" s="65"/>
    </row>
    <row r="784" spans="2:19" x14ac:dyDescent="0.25">
      <c r="B784" s="64" t="s">
        <v>486</v>
      </c>
      <c r="C784" s="65" t="s">
        <v>204</v>
      </c>
      <c r="D784" s="66" t="s">
        <v>65</v>
      </c>
      <c r="E784" s="66" t="s">
        <v>64</v>
      </c>
      <c r="F784" s="67">
        <v>2215065430408</v>
      </c>
      <c r="G784" s="66" t="s">
        <v>64</v>
      </c>
      <c r="H784" s="66" t="s">
        <v>64</v>
      </c>
      <c r="I784" s="66" t="s">
        <v>65</v>
      </c>
      <c r="J784" s="66" t="s">
        <v>66</v>
      </c>
      <c r="K784" s="68">
        <v>0</v>
      </c>
      <c r="L784" s="68">
        <v>0</v>
      </c>
      <c r="M784" s="68">
        <v>0</v>
      </c>
      <c r="N784" s="68" t="s">
        <v>65</v>
      </c>
      <c r="O784" s="68">
        <v>0</v>
      </c>
      <c r="P784" s="68" t="s">
        <v>68</v>
      </c>
      <c r="Q784" s="68" t="s">
        <v>68</v>
      </c>
      <c r="R784" s="64"/>
      <c r="S784" s="65"/>
    </row>
    <row r="785" spans="2:19" x14ac:dyDescent="0.25">
      <c r="B785" s="64" t="s">
        <v>487</v>
      </c>
      <c r="C785" s="65" t="s">
        <v>488</v>
      </c>
      <c r="D785" s="66" t="s">
        <v>65</v>
      </c>
      <c r="E785" s="66" t="s">
        <v>64</v>
      </c>
      <c r="F785" s="67">
        <v>2433337300101</v>
      </c>
      <c r="G785" s="66" t="s">
        <v>64</v>
      </c>
      <c r="H785" s="66" t="s">
        <v>64</v>
      </c>
      <c r="I785" s="66" t="s">
        <v>65</v>
      </c>
      <c r="J785" s="66" t="s">
        <v>66</v>
      </c>
      <c r="K785" s="68">
        <v>0</v>
      </c>
      <c r="L785" s="68">
        <v>0</v>
      </c>
      <c r="M785" s="68">
        <v>0</v>
      </c>
      <c r="N785" s="68" t="s">
        <v>65</v>
      </c>
      <c r="O785" s="68">
        <v>0</v>
      </c>
      <c r="P785" s="68" t="s">
        <v>68</v>
      </c>
      <c r="Q785" s="68" t="s">
        <v>68</v>
      </c>
      <c r="R785" s="64"/>
      <c r="S785" s="65"/>
    </row>
    <row r="786" spans="2:19" x14ac:dyDescent="0.25">
      <c r="B786" s="64" t="s">
        <v>350</v>
      </c>
      <c r="C786" s="65" t="s">
        <v>1605</v>
      </c>
      <c r="D786" s="66" t="s">
        <v>64</v>
      </c>
      <c r="E786" s="66" t="s">
        <v>65</v>
      </c>
      <c r="F786" s="67" t="s">
        <v>1402</v>
      </c>
      <c r="G786" s="66" t="s">
        <v>65</v>
      </c>
      <c r="H786" s="66" t="s">
        <v>64</v>
      </c>
      <c r="I786" s="66" t="s">
        <v>66</v>
      </c>
      <c r="J786" s="66" t="s">
        <v>66</v>
      </c>
      <c r="K786" s="68">
        <v>0</v>
      </c>
      <c r="L786" s="68">
        <v>0</v>
      </c>
      <c r="M786" s="68">
        <v>0</v>
      </c>
      <c r="N786" s="68" t="s">
        <v>65</v>
      </c>
      <c r="O786" s="68">
        <v>0</v>
      </c>
      <c r="P786" s="68" t="s">
        <v>68</v>
      </c>
      <c r="Q786" s="68" t="s">
        <v>68</v>
      </c>
      <c r="R786" s="64"/>
      <c r="S786" s="65"/>
    </row>
    <row r="787" spans="2:19" x14ac:dyDescent="0.25">
      <c r="B787" s="64" t="s">
        <v>1606</v>
      </c>
      <c r="C787" s="65" t="s">
        <v>605</v>
      </c>
      <c r="D787" s="66" t="s">
        <v>65</v>
      </c>
      <c r="E787" s="66" t="s">
        <v>64</v>
      </c>
      <c r="F787" s="67" t="s">
        <v>1402</v>
      </c>
      <c r="G787" s="66" t="s">
        <v>64</v>
      </c>
      <c r="H787" s="66" t="s">
        <v>65</v>
      </c>
      <c r="I787" s="66" t="s">
        <v>66</v>
      </c>
      <c r="J787" s="66" t="s">
        <v>66</v>
      </c>
      <c r="K787" s="68">
        <v>0</v>
      </c>
      <c r="L787" s="68">
        <v>0</v>
      </c>
      <c r="M787" s="68">
        <v>0</v>
      </c>
      <c r="N787" s="68" t="s">
        <v>65</v>
      </c>
      <c r="O787" s="68">
        <v>0</v>
      </c>
      <c r="P787" s="68" t="s">
        <v>68</v>
      </c>
      <c r="Q787" s="68" t="s">
        <v>68</v>
      </c>
      <c r="R787" s="64"/>
      <c r="S787" s="65"/>
    </row>
    <row r="788" spans="2:19" x14ac:dyDescent="0.25">
      <c r="B788" s="64" t="s">
        <v>484</v>
      </c>
      <c r="C788" s="65" t="s">
        <v>489</v>
      </c>
      <c r="D788" s="66" t="s">
        <v>65</v>
      </c>
      <c r="E788" s="66" t="s">
        <v>64</v>
      </c>
      <c r="F788" s="67">
        <v>1814209101712</v>
      </c>
      <c r="G788" s="66" t="s">
        <v>64</v>
      </c>
      <c r="H788" s="66" t="s">
        <v>64</v>
      </c>
      <c r="I788" s="66" t="s">
        <v>65</v>
      </c>
      <c r="J788" s="66" t="s">
        <v>66</v>
      </c>
      <c r="K788" s="68">
        <v>0</v>
      </c>
      <c r="L788" s="68">
        <v>0</v>
      </c>
      <c r="M788" s="68">
        <v>0</v>
      </c>
      <c r="N788" s="68" t="s">
        <v>65</v>
      </c>
      <c r="O788" s="68">
        <v>0</v>
      </c>
      <c r="P788" s="68" t="s">
        <v>68</v>
      </c>
      <c r="Q788" s="68" t="s">
        <v>68</v>
      </c>
      <c r="R788" s="64"/>
      <c r="S788" s="65"/>
    </row>
    <row r="789" spans="2:19" x14ac:dyDescent="0.25">
      <c r="B789" s="64" t="s">
        <v>121</v>
      </c>
      <c r="C789" s="65" t="s">
        <v>1607</v>
      </c>
      <c r="D789" s="66" t="s">
        <v>64</v>
      </c>
      <c r="E789" s="66" t="s">
        <v>65</v>
      </c>
      <c r="F789" s="67" t="s">
        <v>1402</v>
      </c>
      <c r="G789" s="66" t="s">
        <v>65</v>
      </c>
      <c r="H789" s="66" t="s">
        <v>64</v>
      </c>
      <c r="I789" s="66" t="s">
        <v>66</v>
      </c>
      <c r="J789" s="66" t="s">
        <v>66</v>
      </c>
      <c r="K789" s="68">
        <v>0</v>
      </c>
      <c r="L789" s="68">
        <v>0</v>
      </c>
      <c r="M789" s="68">
        <v>0</v>
      </c>
      <c r="N789" s="68" t="s">
        <v>65</v>
      </c>
      <c r="O789" s="68">
        <v>0</v>
      </c>
      <c r="P789" s="68" t="s">
        <v>68</v>
      </c>
      <c r="Q789" s="68" t="s">
        <v>68</v>
      </c>
      <c r="R789" s="64"/>
      <c r="S789" s="65"/>
    </row>
    <row r="790" spans="2:19" x14ac:dyDescent="0.25">
      <c r="B790" s="64" t="s">
        <v>440</v>
      </c>
      <c r="C790" s="65" t="s">
        <v>441</v>
      </c>
      <c r="D790" s="66" t="s">
        <v>65</v>
      </c>
      <c r="E790" s="66" t="s">
        <v>64</v>
      </c>
      <c r="F790" s="67">
        <v>2528272600101</v>
      </c>
      <c r="G790" s="66" t="s">
        <v>64</v>
      </c>
      <c r="H790" s="66" t="s">
        <v>64</v>
      </c>
      <c r="I790" s="66" t="s">
        <v>65</v>
      </c>
      <c r="J790" s="66" t="s">
        <v>66</v>
      </c>
      <c r="K790" s="68">
        <v>0</v>
      </c>
      <c r="L790" s="68">
        <v>0</v>
      </c>
      <c r="M790" s="68">
        <v>0</v>
      </c>
      <c r="N790" s="68" t="s">
        <v>65</v>
      </c>
      <c r="O790" s="68">
        <v>0</v>
      </c>
      <c r="P790" s="68" t="s">
        <v>68</v>
      </c>
      <c r="Q790" s="68" t="s">
        <v>68</v>
      </c>
      <c r="R790" s="64"/>
      <c r="S790" s="65"/>
    </row>
    <row r="791" spans="2:19" x14ac:dyDescent="0.25">
      <c r="B791" s="64" t="s">
        <v>460</v>
      </c>
      <c r="C791" s="65" t="s">
        <v>1608</v>
      </c>
      <c r="D791" s="66" t="s">
        <v>64</v>
      </c>
      <c r="E791" s="66" t="s">
        <v>65</v>
      </c>
      <c r="F791" s="67" t="s">
        <v>1402</v>
      </c>
      <c r="G791" s="66" t="s">
        <v>65</v>
      </c>
      <c r="H791" s="66" t="s">
        <v>64</v>
      </c>
      <c r="I791" s="66" t="s">
        <v>66</v>
      </c>
      <c r="J791" s="66" t="s">
        <v>66</v>
      </c>
      <c r="K791" s="68">
        <v>0</v>
      </c>
      <c r="L791" s="68">
        <v>0</v>
      </c>
      <c r="M791" s="68">
        <v>0</v>
      </c>
      <c r="N791" s="68" t="s">
        <v>65</v>
      </c>
      <c r="O791" s="68">
        <v>0</v>
      </c>
      <c r="P791" s="68" t="s">
        <v>68</v>
      </c>
      <c r="Q791" s="68" t="s">
        <v>68</v>
      </c>
      <c r="R791" s="64"/>
      <c r="S791" s="65"/>
    </row>
    <row r="792" spans="2:19" x14ac:dyDescent="0.25">
      <c r="B792" s="64" t="s">
        <v>460</v>
      </c>
      <c r="C792" s="65" t="s">
        <v>1609</v>
      </c>
      <c r="D792" s="66" t="s">
        <v>64</v>
      </c>
      <c r="E792" s="66" t="s">
        <v>65</v>
      </c>
      <c r="F792" s="67" t="s">
        <v>1402</v>
      </c>
      <c r="G792" s="66" t="s">
        <v>65</v>
      </c>
      <c r="H792" s="66" t="s">
        <v>64</v>
      </c>
      <c r="I792" s="66" t="s">
        <v>66</v>
      </c>
      <c r="J792" s="66" t="s">
        <v>66</v>
      </c>
      <c r="K792" s="68">
        <v>0</v>
      </c>
      <c r="L792" s="68">
        <v>0</v>
      </c>
      <c r="M792" s="68">
        <v>0</v>
      </c>
      <c r="N792" s="68" t="s">
        <v>65</v>
      </c>
      <c r="O792" s="68">
        <v>0</v>
      </c>
      <c r="P792" s="68" t="s">
        <v>68</v>
      </c>
      <c r="Q792" s="68" t="s">
        <v>68</v>
      </c>
      <c r="R792" s="64"/>
      <c r="S792" s="65"/>
    </row>
    <row r="793" spans="2:19" x14ac:dyDescent="0.25">
      <c r="B793" s="64" t="s">
        <v>490</v>
      </c>
      <c r="C793" s="65" t="s">
        <v>491</v>
      </c>
      <c r="D793" s="66" t="s">
        <v>65</v>
      </c>
      <c r="E793" s="66" t="s">
        <v>64</v>
      </c>
      <c r="F793" s="67">
        <v>2696064670101</v>
      </c>
      <c r="G793" s="66" t="s">
        <v>64</v>
      </c>
      <c r="H793" s="66" t="s">
        <v>64</v>
      </c>
      <c r="I793" s="66" t="s">
        <v>65</v>
      </c>
      <c r="J793" s="66" t="s">
        <v>66</v>
      </c>
      <c r="K793" s="68">
        <v>0</v>
      </c>
      <c r="L793" s="68">
        <v>0</v>
      </c>
      <c r="M793" s="68">
        <v>0</v>
      </c>
      <c r="N793" s="68" t="s">
        <v>65</v>
      </c>
      <c r="O793" s="68">
        <v>0</v>
      </c>
      <c r="P793" s="68" t="s">
        <v>68</v>
      </c>
      <c r="Q793" s="68" t="s">
        <v>68</v>
      </c>
      <c r="R793" s="64"/>
      <c r="S793" s="65"/>
    </row>
    <row r="794" spans="2:19" x14ac:dyDescent="0.25">
      <c r="B794" s="64" t="s">
        <v>481</v>
      </c>
      <c r="C794" s="65" t="s">
        <v>204</v>
      </c>
      <c r="D794" s="66" t="s">
        <v>65</v>
      </c>
      <c r="E794" s="66" t="s">
        <v>64</v>
      </c>
      <c r="F794" s="67">
        <v>2674584790101</v>
      </c>
      <c r="G794" s="66" t="s">
        <v>64</v>
      </c>
      <c r="H794" s="66" t="s">
        <v>64</v>
      </c>
      <c r="I794" s="66" t="s">
        <v>65</v>
      </c>
      <c r="J794" s="66" t="s">
        <v>66</v>
      </c>
      <c r="K794" s="68">
        <v>0</v>
      </c>
      <c r="L794" s="68">
        <v>0</v>
      </c>
      <c r="M794" s="68">
        <v>0</v>
      </c>
      <c r="N794" s="68" t="s">
        <v>65</v>
      </c>
      <c r="O794" s="68">
        <v>0</v>
      </c>
      <c r="P794" s="68" t="s">
        <v>68</v>
      </c>
      <c r="Q794" s="68" t="s">
        <v>68</v>
      </c>
      <c r="R794" s="64"/>
      <c r="S794" s="65"/>
    </row>
    <row r="795" spans="2:19" x14ac:dyDescent="0.25">
      <c r="B795" s="64" t="s">
        <v>1518</v>
      </c>
      <c r="C795" s="65" t="s">
        <v>1610</v>
      </c>
      <c r="D795" s="66" t="s">
        <v>65</v>
      </c>
      <c r="E795" s="66" t="s">
        <v>64</v>
      </c>
      <c r="F795" s="67" t="s">
        <v>1556</v>
      </c>
      <c r="G795" s="66" t="s">
        <v>65</v>
      </c>
      <c r="H795" s="66" t="s">
        <v>64</v>
      </c>
      <c r="I795" s="66" t="s">
        <v>66</v>
      </c>
      <c r="J795" s="66" t="s">
        <v>66</v>
      </c>
      <c r="K795" s="68">
        <v>0</v>
      </c>
      <c r="L795" s="68">
        <v>0</v>
      </c>
      <c r="M795" s="68">
        <v>0</v>
      </c>
      <c r="N795" s="68" t="s">
        <v>65</v>
      </c>
      <c r="O795" s="68">
        <v>0</v>
      </c>
      <c r="P795" s="68" t="s">
        <v>68</v>
      </c>
      <c r="Q795" s="68" t="s">
        <v>68</v>
      </c>
      <c r="R795" s="64"/>
      <c r="S795" s="65"/>
    </row>
    <row r="796" spans="2:19" x14ac:dyDescent="0.25">
      <c r="B796" s="64" t="s">
        <v>105</v>
      </c>
      <c r="C796" s="65" t="s">
        <v>1611</v>
      </c>
      <c r="D796" s="66" t="s">
        <v>64</v>
      </c>
      <c r="E796" s="66" t="s">
        <v>65</v>
      </c>
      <c r="F796" s="67">
        <v>2636995790101</v>
      </c>
      <c r="G796" s="66" t="s">
        <v>64</v>
      </c>
      <c r="H796" s="66" t="s">
        <v>65</v>
      </c>
      <c r="I796" s="66" t="s">
        <v>66</v>
      </c>
      <c r="J796" s="66" t="s">
        <v>66</v>
      </c>
      <c r="K796" s="68">
        <v>0</v>
      </c>
      <c r="L796" s="68">
        <v>0</v>
      </c>
      <c r="M796" s="68">
        <v>0</v>
      </c>
      <c r="N796" s="68" t="s">
        <v>65</v>
      </c>
      <c r="O796" s="68">
        <v>0</v>
      </c>
      <c r="P796" s="68" t="s">
        <v>68</v>
      </c>
      <c r="Q796" s="68" t="s">
        <v>68</v>
      </c>
      <c r="R796" s="64"/>
      <c r="S796" s="65"/>
    </row>
    <row r="797" spans="2:19" x14ac:dyDescent="0.25">
      <c r="B797" s="64" t="s">
        <v>202</v>
      </c>
      <c r="C797" s="65" t="s">
        <v>1612</v>
      </c>
      <c r="D797" s="66" t="s">
        <v>64</v>
      </c>
      <c r="E797" s="66" t="s">
        <v>65</v>
      </c>
      <c r="F797" s="67">
        <v>2240044090101</v>
      </c>
      <c r="G797" s="66" t="s">
        <v>64</v>
      </c>
      <c r="H797" s="66" t="s">
        <v>65</v>
      </c>
      <c r="I797" s="66" t="s">
        <v>66</v>
      </c>
      <c r="J797" s="66" t="s">
        <v>66</v>
      </c>
      <c r="K797" s="68">
        <v>0</v>
      </c>
      <c r="L797" s="68">
        <v>0</v>
      </c>
      <c r="M797" s="68">
        <v>0</v>
      </c>
      <c r="N797" s="68" t="s">
        <v>65</v>
      </c>
      <c r="O797" s="68">
        <v>0</v>
      </c>
      <c r="P797" s="68" t="s">
        <v>68</v>
      </c>
      <c r="Q797" s="68" t="s">
        <v>68</v>
      </c>
      <c r="R797" s="64"/>
      <c r="S797" s="65"/>
    </row>
    <row r="798" spans="2:19" x14ac:dyDescent="0.25">
      <c r="B798" s="64" t="s">
        <v>161</v>
      </c>
      <c r="C798" s="65" t="s">
        <v>1613</v>
      </c>
      <c r="D798" s="66" t="s">
        <v>65</v>
      </c>
      <c r="E798" s="66" t="s">
        <v>64</v>
      </c>
      <c r="F798" s="67">
        <v>1811705312010</v>
      </c>
      <c r="G798" s="66" t="s">
        <v>64</v>
      </c>
      <c r="H798" s="66" t="s">
        <v>65</v>
      </c>
      <c r="I798" s="66" t="s">
        <v>66</v>
      </c>
      <c r="J798" s="66" t="s">
        <v>66</v>
      </c>
      <c r="K798" s="68">
        <v>0</v>
      </c>
      <c r="L798" s="68">
        <v>0</v>
      </c>
      <c r="M798" s="68">
        <v>0</v>
      </c>
      <c r="N798" s="68" t="s">
        <v>65</v>
      </c>
      <c r="O798" s="68">
        <v>0</v>
      </c>
      <c r="P798" s="68" t="s">
        <v>68</v>
      </c>
      <c r="Q798" s="68" t="s">
        <v>68</v>
      </c>
      <c r="R798" s="64"/>
      <c r="S798" s="65"/>
    </row>
    <row r="799" spans="2:19" x14ac:dyDescent="0.25">
      <c r="B799" s="64" t="s">
        <v>511</v>
      </c>
      <c r="C799" s="65" t="s">
        <v>217</v>
      </c>
      <c r="D799" s="66" t="s">
        <v>64</v>
      </c>
      <c r="E799" s="66" t="s">
        <v>65</v>
      </c>
      <c r="F799" s="67" t="s">
        <v>1556</v>
      </c>
      <c r="G799" s="66" t="s">
        <v>65</v>
      </c>
      <c r="H799" s="66" t="s">
        <v>64</v>
      </c>
      <c r="I799" s="66" t="s">
        <v>66</v>
      </c>
      <c r="J799" s="66" t="s">
        <v>66</v>
      </c>
      <c r="K799" s="68">
        <v>0</v>
      </c>
      <c r="L799" s="68">
        <v>0</v>
      </c>
      <c r="M799" s="68">
        <v>0</v>
      </c>
      <c r="N799" s="68" t="s">
        <v>65</v>
      </c>
      <c r="O799" s="68">
        <v>0</v>
      </c>
      <c r="P799" s="68" t="s">
        <v>68</v>
      </c>
      <c r="Q799" s="68" t="s">
        <v>68</v>
      </c>
      <c r="R799" s="64"/>
      <c r="S799" s="65"/>
    </row>
    <row r="800" spans="2:19" x14ac:dyDescent="0.25">
      <c r="B800" s="64" t="s">
        <v>558</v>
      </c>
      <c r="C800" s="65" t="s">
        <v>217</v>
      </c>
      <c r="D800" s="66" t="s">
        <v>64</v>
      </c>
      <c r="E800" s="66" t="s">
        <v>65</v>
      </c>
      <c r="F800" s="67" t="s">
        <v>1556</v>
      </c>
      <c r="G800" s="66" t="s">
        <v>65</v>
      </c>
      <c r="H800" s="66" t="s">
        <v>64</v>
      </c>
      <c r="I800" s="66" t="s">
        <v>66</v>
      </c>
      <c r="J800" s="66" t="s">
        <v>66</v>
      </c>
      <c r="K800" s="68">
        <v>0</v>
      </c>
      <c r="L800" s="68">
        <v>0</v>
      </c>
      <c r="M800" s="68">
        <v>0</v>
      </c>
      <c r="N800" s="68" t="s">
        <v>65</v>
      </c>
      <c r="O800" s="68">
        <v>0</v>
      </c>
      <c r="P800" s="68" t="s">
        <v>68</v>
      </c>
      <c r="Q800" s="68" t="s">
        <v>68</v>
      </c>
      <c r="R800" s="64"/>
      <c r="S800" s="65"/>
    </row>
    <row r="801" spans="2:19" x14ac:dyDescent="0.25">
      <c r="B801" s="64" t="s">
        <v>1614</v>
      </c>
      <c r="C801" s="65" t="s">
        <v>163</v>
      </c>
      <c r="D801" s="66" t="s">
        <v>64</v>
      </c>
      <c r="E801" s="66" t="s">
        <v>65</v>
      </c>
      <c r="F801" s="67">
        <v>2567397810194</v>
      </c>
      <c r="G801" s="66" t="s">
        <v>64</v>
      </c>
      <c r="H801" s="66" t="s">
        <v>65</v>
      </c>
      <c r="I801" s="66" t="s">
        <v>66</v>
      </c>
      <c r="J801" s="66" t="s">
        <v>66</v>
      </c>
      <c r="K801" s="68">
        <v>0</v>
      </c>
      <c r="L801" s="68">
        <v>0</v>
      </c>
      <c r="M801" s="68">
        <v>0</v>
      </c>
      <c r="N801" s="68" t="s">
        <v>65</v>
      </c>
      <c r="O801" s="68">
        <v>0</v>
      </c>
      <c r="P801" s="68" t="s">
        <v>68</v>
      </c>
      <c r="Q801" s="68" t="s">
        <v>68</v>
      </c>
      <c r="R801" s="64"/>
      <c r="S801" s="65"/>
    </row>
    <row r="802" spans="2:19" x14ac:dyDescent="0.25">
      <c r="B802" s="64" t="s">
        <v>413</v>
      </c>
      <c r="C802" s="65" t="s">
        <v>461</v>
      </c>
      <c r="D802" s="66" t="s">
        <v>65</v>
      </c>
      <c r="E802" s="66" t="s">
        <v>64</v>
      </c>
      <c r="F802" s="67" t="s">
        <v>1556</v>
      </c>
      <c r="G802" s="66" t="s">
        <v>65</v>
      </c>
      <c r="H802" s="66" t="s">
        <v>64</v>
      </c>
      <c r="I802" s="66" t="s">
        <v>66</v>
      </c>
      <c r="J802" s="66" t="s">
        <v>66</v>
      </c>
      <c r="K802" s="68">
        <v>0</v>
      </c>
      <c r="L802" s="68">
        <v>0</v>
      </c>
      <c r="M802" s="68">
        <v>0</v>
      </c>
      <c r="N802" s="68" t="s">
        <v>65</v>
      </c>
      <c r="O802" s="68">
        <v>0</v>
      </c>
      <c r="P802" s="68" t="s">
        <v>68</v>
      </c>
      <c r="Q802" s="68" t="s">
        <v>68</v>
      </c>
      <c r="R802" s="64"/>
      <c r="S802" s="65"/>
    </row>
    <row r="803" spans="2:19" x14ac:dyDescent="0.25">
      <c r="B803" s="64" t="s">
        <v>161</v>
      </c>
      <c r="C803" s="65" t="s">
        <v>461</v>
      </c>
      <c r="D803" s="66" t="s">
        <v>65</v>
      </c>
      <c r="E803" s="66" t="s">
        <v>64</v>
      </c>
      <c r="F803" s="67" t="s">
        <v>1556</v>
      </c>
      <c r="G803" s="66" t="s">
        <v>65</v>
      </c>
      <c r="H803" s="66" t="s">
        <v>64</v>
      </c>
      <c r="I803" s="66" t="s">
        <v>66</v>
      </c>
      <c r="J803" s="66" t="s">
        <v>66</v>
      </c>
      <c r="K803" s="68">
        <v>0</v>
      </c>
      <c r="L803" s="68">
        <v>0</v>
      </c>
      <c r="M803" s="68">
        <v>0</v>
      </c>
      <c r="N803" s="68" t="s">
        <v>65</v>
      </c>
      <c r="O803" s="68">
        <v>0</v>
      </c>
      <c r="P803" s="68" t="s">
        <v>68</v>
      </c>
      <c r="Q803" s="68" t="s">
        <v>68</v>
      </c>
      <c r="R803" s="64"/>
      <c r="S803" s="65"/>
    </row>
    <row r="804" spans="2:19" x14ac:dyDescent="0.25">
      <c r="B804" s="64" t="s">
        <v>1615</v>
      </c>
      <c r="C804" s="65" t="s">
        <v>1616</v>
      </c>
      <c r="D804" s="66" t="s">
        <v>64</v>
      </c>
      <c r="E804" s="66" t="s">
        <v>65</v>
      </c>
      <c r="F804" s="67">
        <v>1958864290101</v>
      </c>
      <c r="G804" s="66" t="s">
        <v>64</v>
      </c>
      <c r="H804" s="66" t="s">
        <v>65</v>
      </c>
      <c r="I804" s="66" t="s">
        <v>66</v>
      </c>
      <c r="J804" s="66" t="s">
        <v>66</v>
      </c>
      <c r="K804" s="68">
        <v>0</v>
      </c>
      <c r="L804" s="68">
        <v>0</v>
      </c>
      <c r="M804" s="68">
        <v>0</v>
      </c>
      <c r="N804" s="68" t="s">
        <v>65</v>
      </c>
      <c r="O804" s="68">
        <v>0</v>
      </c>
      <c r="P804" s="68" t="s">
        <v>68</v>
      </c>
      <c r="Q804" s="68" t="s">
        <v>68</v>
      </c>
      <c r="R804" s="64"/>
      <c r="S804" s="65"/>
    </row>
    <row r="805" spans="2:19" x14ac:dyDescent="0.25">
      <c r="B805" s="64" t="s">
        <v>1464</v>
      </c>
      <c r="C805" s="65" t="s">
        <v>1617</v>
      </c>
      <c r="D805" s="66" t="s">
        <v>65</v>
      </c>
      <c r="E805" s="66" t="s">
        <v>64</v>
      </c>
      <c r="F805" s="67" t="s">
        <v>1414</v>
      </c>
      <c r="G805" s="66" t="s">
        <v>65</v>
      </c>
      <c r="H805" s="66" t="s">
        <v>64</v>
      </c>
      <c r="I805" s="66" t="s">
        <v>66</v>
      </c>
      <c r="J805" s="66" t="s">
        <v>66</v>
      </c>
      <c r="K805" s="68">
        <v>0</v>
      </c>
      <c r="L805" s="68">
        <v>0</v>
      </c>
      <c r="M805" s="68">
        <v>0</v>
      </c>
      <c r="N805" s="68" t="s">
        <v>65</v>
      </c>
      <c r="O805" s="68">
        <v>0</v>
      </c>
      <c r="P805" s="68" t="s">
        <v>68</v>
      </c>
      <c r="Q805" s="68" t="s">
        <v>68</v>
      </c>
      <c r="R805" s="64"/>
      <c r="S805" s="65"/>
    </row>
    <row r="806" spans="2:19" x14ac:dyDescent="0.25">
      <c r="B806" s="64" t="s">
        <v>1618</v>
      </c>
      <c r="C806" s="65" t="s">
        <v>1617</v>
      </c>
      <c r="D806" s="66" t="s">
        <v>65</v>
      </c>
      <c r="E806" s="66" t="s">
        <v>64</v>
      </c>
      <c r="F806" s="67">
        <v>3018779980101</v>
      </c>
      <c r="G806" s="66" t="s">
        <v>64</v>
      </c>
      <c r="H806" s="66" t="s">
        <v>65</v>
      </c>
      <c r="I806" s="66" t="s">
        <v>66</v>
      </c>
      <c r="J806" s="66" t="s">
        <v>66</v>
      </c>
      <c r="K806" s="68">
        <v>0</v>
      </c>
      <c r="L806" s="68">
        <v>0</v>
      </c>
      <c r="M806" s="68">
        <v>0</v>
      </c>
      <c r="N806" s="68" t="s">
        <v>65</v>
      </c>
      <c r="O806" s="68">
        <v>0</v>
      </c>
      <c r="P806" s="68" t="s">
        <v>68</v>
      </c>
      <c r="Q806" s="68" t="s">
        <v>68</v>
      </c>
      <c r="R806" s="64"/>
      <c r="S806" s="65"/>
    </row>
    <row r="807" spans="2:19" x14ac:dyDescent="0.25">
      <c r="B807" s="64" t="s">
        <v>481</v>
      </c>
      <c r="C807" s="65" t="s">
        <v>482</v>
      </c>
      <c r="D807" s="66" t="s">
        <v>65</v>
      </c>
      <c r="E807" s="66" t="s">
        <v>64</v>
      </c>
      <c r="F807" s="67">
        <v>2086713070110</v>
      </c>
      <c r="G807" s="66" t="s">
        <v>64</v>
      </c>
      <c r="H807" s="66" t="s">
        <v>65</v>
      </c>
      <c r="I807" s="66" t="s">
        <v>66</v>
      </c>
      <c r="J807" s="66" t="s">
        <v>66</v>
      </c>
      <c r="K807" s="68">
        <v>0</v>
      </c>
      <c r="L807" s="68">
        <v>0</v>
      </c>
      <c r="M807" s="68">
        <v>0</v>
      </c>
      <c r="N807" s="68" t="s">
        <v>65</v>
      </c>
      <c r="O807" s="68">
        <v>0</v>
      </c>
      <c r="P807" s="68" t="s">
        <v>68</v>
      </c>
      <c r="Q807" s="68" t="s">
        <v>68</v>
      </c>
      <c r="R807" s="64"/>
      <c r="S807" s="65"/>
    </row>
    <row r="808" spans="2:19" x14ac:dyDescent="0.25">
      <c r="B808" s="64" t="s">
        <v>425</v>
      </c>
      <c r="C808" s="65" t="s">
        <v>190</v>
      </c>
      <c r="D808" s="66" t="s">
        <v>65</v>
      </c>
      <c r="E808" s="66" t="s">
        <v>64</v>
      </c>
      <c r="F808" s="67">
        <v>2237460100101</v>
      </c>
      <c r="G808" s="66" t="s">
        <v>64</v>
      </c>
      <c r="H808" s="66" t="s">
        <v>64</v>
      </c>
      <c r="I808" s="66" t="s">
        <v>66</v>
      </c>
      <c r="J808" s="66" t="s">
        <v>65</v>
      </c>
      <c r="K808" s="68">
        <v>0</v>
      </c>
      <c r="L808" s="68">
        <v>0</v>
      </c>
      <c r="M808" s="68">
        <v>0</v>
      </c>
      <c r="N808" s="68" t="s">
        <v>65</v>
      </c>
      <c r="O808" s="68">
        <v>0</v>
      </c>
      <c r="P808" s="68" t="s">
        <v>68</v>
      </c>
      <c r="Q808" s="68" t="s">
        <v>68</v>
      </c>
      <c r="R808" s="64"/>
      <c r="S808" s="65"/>
    </row>
    <row r="809" spans="2:19" x14ac:dyDescent="0.25">
      <c r="B809" s="64" t="s">
        <v>1608</v>
      </c>
      <c r="C809" s="65" t="s">
        <v>460</v>
      </c>
      <c r="D809" s="66" t="s">
        <v>64</v>
      </c>
      <c r="E809" s="66" t="s">
        <v>65</v>
      </c>
      <c r="F809" s="67" t="s">
        <v>1402</v>
      </c>
      <c r="G809" s="66" t="s">
        <v>65</v>
      </c>
      <c r="H809" s="66" t="s">
        <v>64</v>
      </c>
      <c r="I809" s="66" t="s">
        <v>66</v>
      </c>
      <c r="J809" s="66" t="s">
        <v>66</v>
      </c>
      <c r="K809" s="68">
        <v>0</v>
      </c>
      <c r="L809" s="68">
        <v>0</v>
      </c>
      <c r="M809" s="68">
        <v>0</v>
      </c>
      <c r="N809" s="68" t="s">
        <v>65</v>
      </c>
      <c r="O809" s="68">
        <v>0</v>
      </c>
      <c r="P809" s="68" t="s">
        <v>68</v>
      </c>
      <c r="Q809" s="68" t="s">
        <v>68</v>
      </c>
      <c r="R809" s="64"/>
      <c r="S809" s="65"/>
    </row>
    <row r="810" spans="2:19" x14ac:dyDescent="0.25">
      <c r="B810" s="64" t="s">
        <v>179</v>
      </c>
      <c r="C810" s="65" t="s">
        <v>1604</v>
      </c>
      <c r="D810" s="66" t="s">
        <v>64</v>
      </c>
      <c r="E810" s="66" t="s">
        <v>65</v>
      </c>
      <c r="F810" s="67" t="s">
        <v>1402</v>
      </c>
      <c r="G810" s="66" t="s">
        <v>64</v>
      </c>
      <c r="H810" s="66" t="s">
        <v>65</v>
      </c>
      <c r="I810" s="66" t="s">
        <v>66</v>
      </c>
      <c r="J810" s="66" t="s">
        <v>66</v>
      </c>
      <c r="K810" s="68">
        <v>0</v>
      </c>
      <c r="L810" s="68">
        <v>0</v>
      </c>
      <c r="M810" s="68">
        <v>0</v>
      </c>
      <c r="N810" s="68" t="s">
        <v>65</v>
      </c>
      <c r="O810" s="68">
        <v>0</v>
      </c>
      <c r="P810" s="68" t="s">
        <v>68</v>
      </c>
      <c r="Q810" s="68" t="s">
        <v>68</v>
      </c>
      <c r="R810" s="64"/>
      <c r="S810" s="65"/>
    </row>
    <row r="811" spans="2:19" x14ac:dyDescent="0.25">
      <c r="B811" s="64" t="s">
        <v>1420</v>
      </c>
      <c r="C811" s="65" t="s">
        <v>1405</v>
      </c>
      <c r="D811" s="66" t="s">
        <v>64</v>
      </c>
      <c r="E811" s="66" t="s">
        <v>65</v>
      </c>
      <c r="F811" s="67" t="s">
        <v>1569</v>
      </c>
      <c r="G811" s="66" t="s">
        <v>65</v>
      </c>
      <c r="H811" s="66" t="s">
        <v>64</v>
      </c>
      <c r="I811" s="66" t="s">
        <v>66</v>
      </c>
      <c r="J811" s="66" t="s">
        <v>66</v>
      </c>
      <c r="K811" s="68">
        <v>0</v>
      </c>
      <c r="L811" s="68">
        <v>0</v>
      </c>
      <c r="M811" s="68">
        <v>0</v>
      </c>
      <c r="N811" s="68" t="s">
        <v>65</v>
      </c>
      <c r="O811" s="68">
        <v>0</v>
      </c>
      <c r="P811" s="68" t="s">
        <v>68</v>
      </c>
      <c r="Q811" s="68" t="s">
        <v>68</v>
      </c>
      <c r="R811" s="64"/>
      <c r="S811" s="65"/>
    </row>
    <row r="812" spans="2:19" x14ac:dyDescent="0.25">
      <c r="B812" s="64" t="s">
        <v>1619</v>
      </c>
      <c r="C812" s="65" t="s">
        <v>1620</v>
      </c>
      <c r="D812" s="66" t="s">
        <v>65</v>
      </c>
      <c r="E812" s="66" t="s">
        <v>64</v>
      </c>
      <c r="F812" s="67">
        <v>2464915160701</v>
      </c>
      <c r="G812" s="66" t="s">
        <v>64</v>
      </c>
      <c r="H812" s="66" t="s">
        <v>64</v>
      </c>
      <c r="I812" s="66" t="s">
        <v>65</v>
      </c>
      <c r="J812" s="66" t="s">
        <v>66</v>
      </c>
      <c r="K812" s="68">
        <v>0</v>
      </c>
      <c r="L812" s="68">
        <v>0</v>
      </c>
      <c r="M812" s="68">
        <v>0</v>
      </c>
      <c r="N812" s="68" t="s">
        <v>65</v>
      </c>
      <c r="O812" s="68">
        <v>0</v>
      </c>
      <c r="P812" s="68" t="s">
        <v>68</v>
      </c>
      <c r="Q812" s="68" t="s">
        <v>68</v>
      </c>
      <c r="R812" s="64"/>
      <c r="S812" s="65"/>
    </row>
    <row r="813" spans="2:19" x14ac:dyDescent="0.25">
      <c r="B813" s="64" t="s">
        <v>1621</v>
      </c>
      <c r="C813" s="65" t="s">
        <v>389</v>
      </c>
      <c r="D813" s="66" t="s">
        <v>65</v>
      </c>
      <c r="E813" s="66" t="s">
        <v>64</v>
      </c>
      <c r="F813" s="67">
        <v>2553292290101</v>
      </c>
      <c r="G813" s="66" t="s">
        <v>64</v>
      </c>
      <c r="H813" s="66" t="s">
        <v>65</v>
      </c>
      <c r="I813" s="66" t="s">
        <v>66</v>
      </c>
      <c r="J813" s="66" t="s">
        <v>66</v>
      </c>
      <c r="K813" s="68">
        <v>0</v>
      </c>
      <c r="L813" s="68">
        <v>0</v>
      </c>
      <c r="M813" s="68">
        <v>0</v>
      </c>
      <c r="N813" s="68" t="s">
        <v>65</v>
      </c>
      <c r="O813" s="68">
        <v>0</v>
      </c>
      <c r="P813" s="68" t="s">
        <v>68</v>
      </c>
      <c r="Q813" s="68" t="s">
        <v>68</v>
      </c>
      <c r="R813" s="64"/>
      <c r="S813" s="65"/>
    </row>
    <row r="814" spans="2:19" x14ac:dyDescent="0.25">
      <c r="B814" s="64" t="s">
        <v>1622</v>
      </c>
      <c r="C814" s="65" t="s">
        <v>204</v>
      </c>
      <c r="D814" s="66" t="s">
        <v>65</v>
      </c>
      <c r="E814" s="66" t="s">
        <v>64</v>
      </c>
      <c r="F814" s="67">
        <v>2215065430401</v>
      </c>
      <c r="G814" s="66" t="s">
        <v>64</v>
      </c>
      <c r="H814" s="66" t="s">
        <v>64</v>
      </c>
      <c r="I814" s="66" t="s">
        <v>65</v>
      </c>
      <c r="J814" s="66" t="s">
        <v>66</v>
      </c>
      <c r="K814" s="68">
        <v>0</v>
      </c>
      <c r="L814" s="68">
        <v>0</v>
      </c>
      <c r="M814" s="68">
        <v>0</v>
      </c>
      <c r="N814" s="68" t="s">
        <v>65</v>
      </c>
      <c r="O814" s="68">
        <v>0</v>
      </c>
      <c r="P814" s="68" t="s">
        <v>68</v>
      </c>
      <c r="Q814" s="68" t="s">
        <v>68</v>
      </c>
      <c r="R814" s="64"/>
      <c r="S814" s="65"/>
    </row>
    <row r="815" spans="2:19" x14ac:dyDescent="0.25">
      <c r="B815" s="64" t="s">
        <v>1609</v>
      </c>
      <c r="C815" s="65" t="s">
        <v>460</v>
      </c>
      <c r="D815" s="66" t="s">
        <v>64</v>
      </c>
      <c r="E815" s="66" t="s">
        <v>65</v>
      </c>
      <c r="F815" s="67" t="s">
        <v>1402</v>
      </c>
      <c r="G815" s="66" t="s">
        <v>65</v>
      </c>
      <c r="H815" s="66" t="s">
        <v>64</v>
      </c>
      <c r="I815" s="66" t="s">
        <v>66</v>
      </c>
      <c r="J815" s="66" t="s">
        <v>66</v>
      </c>
      <c r="K815" s="68">
        <v>0</v>
      </c>
      <c r="L815" s="68">
        <v>0</v>
      </c>
      <c r="M815" s="68">
        <v>0</v>
      </c>
      <c r="N815" s="68" t="s">
        <v>65</v>
      </c>
      <c r="O815" s="68">
        <v>0</v>
      </c>
      <c r="P815" s="68" t="s">
        <v>68</v>
      </c>
      <c r="Q815" s="68" t="s">
        <v>68</v>
      </c>
      <c r="R815" s="64"/>
      <c r="S815" s="65"/>
    </row>
    <row r="816" spans="2:19" x14ac:dyDescent="0.25">
      <c r="B816" s="64" t="s">
        <v>1516</v>
      </c>
      <c r="C816" s="65" t="s">
        <v>1623</v>
      </c>
      <c r="D816" s="66" t="s">
        <v>64</v>
      </c>
      <c r="E816" s="66" t="s">
        <v>65</v>
      </c>
      <c r="F816" s="67" t="s">
        <v>1554</v>
      </c>
      <c r="G816" s="66" t="s">
        <v>64</v>
      </c>
      <c r="H816" s="66" t="s">
        <v>65</v>
      </c>
      <c r="I816" s="66" t="s">
        <v>66</v>
      </c>
      <c r="J816" s="66" t="s">
        <v>66</v>
      </c>
      <c r="K816" s="68">
        <v>0</v>
      </c>
      <c r="L816" s="68">
        <v>0</v>
      </c>
      <c r="M816" s="68">
        <v>0</v>
      </c>
      <c r="N816" s="68">
        <v>0</v>
      </c>
      <c r="O816" s="68">
        <v>0</v>
      </c>
      <c r="P816" s="68">
        <v>0</v>
      </c>
      <c r="Q816" s="68">
        <v>0</v>
      </c>
      <c r="R816" s="64"/>
      <c r="S816" s="65"/>
    </row>
    <row r="817" spans="2:19" x14ac:dyDescent="0.25">
      <c r="B817" s="64" t="s">
        <v>1624</v>
      </c>
      <c r="C817" s="65" t="s">
        <v>1625</v>
      </c>
      <c r="D817" s="66" t="s">
        <v>65</v>
      </c>
      <c r="E817" s="66" t="s">
        <v>64</v>
      </c>
      <c r="F817" s="67">
        <v>2604073560101</v>
      </c>
      <c r="G817" s="66" t="s">
        <v>64</v>
      </c>
      <c r="H817" s="66" t="s">
        <v>64</v>
      </c>
      <c r="I817" s="66" t="s">
        <v>65</v>
      </c>
      <c r="J817" s="66" t="s">
        <v>66</v>
      </c>
      <c r="K817" s="68">
        <v>0</v>
      </c>
      <c r="L817" s="68">
        <v>0</v>
      </c>
      <c r="M817" s="68">
        <v>0</v>
      </c>
      <c r="N817" s="68" t="s">
        <v>65</v>
      </c>
      <c r="O817" s="68">
        <v>0</v>
      </c>
      <c r="P817" s="68" t="s">
        <v>68</v>
      </c>
      <c r="Q817" s="68" t="s">
        <v>68</v>
      </c>
      <c r="R817" s="64"/>
      <c r="S817" s="65"/>
    </row>
    <row r="818" spans="2:19" x14ac:dyDescent="0.25">
      <c r="B818" s="64" t="s">
        <v>1626</v>
      </c>
      <c r="C818" s="65" t="s">
        <v>1625</v>
      </c>
      <c r="D818" s="66" t="s">
        <v>65</v>
      </c>
      <c r="E818" s="66" t="s">
        <v>64</v>
      </c>
      <c r="F818" s="67" t="s">
        <v>1402</v>
      </c>
      <c r="G818" s="66" t="s">
        <v>65</v>
      </c>
      <c r="H818" s="66" t="s">
        <v>64</v>
      </c>
      <c r="I818" s="66" t="s">
        <v>66</v>
      </c>
      <c r="J818" s="66" t="s">
        <v>66</v>
      </c>
      <c r="K818" s="68">
        <v>0</v>
      </c>
      <c r="L818" s="68">
        <v>0</v>
      </c>
      <c r="M818" s="68">
        <v>0</v>
      </c>
      <c r="N818" s="68" t="s">
        <v>65</v>
      </c>
      <c r="O818" s="68">
        <v>0</v>
      </c>
      <c r="P818" s="68" t="s">
        <v>68</v>
      </c>
      <c r="Q818" s="68" t="s">
        <v>68</v>
      </c>
      <c r="R818" s="64"/>
      <c r="S818" s="65"/>
    </row>
    <row r="819" spans="2:19" x14ac:dyDescent="0.25">
      <c r="B819" s="64" t="s">
        <v>161</v>
      </c>
      <c r="C819" s="65" t="s">
        <v>158</v>
      </c>
      <c r="D819" s="66" t="s">
        <v>65</v>
      </c>
      <c r="E819" s="66" t="s">
        <v>64</v>
      </c>
      <c r="F819" s="67">
        <v>1811705312010</v>
      </c>
      <c r="G819" s="66" t="s">
        <v>64</v>
      </c>
      <c r="H819" s="66" t="s">
        <v>65</v>
      </c>
      <c r="I819" s="66" t="s">
        <v>66</v>
      </c>
      <c r="J819" s="66" t="s">
        <v>66</v>
      </c>
      <c r="K819" s="68">
        <v>0</v>
      </c>
      <c r="L819" s="68">
        <v>0</v>
      </c>
      <c r="M819" s="68">
        <v>0</v>
      </c>
      <c r="N819" s="68" t="s">
        <v>65</v>
      </c>
      <c r="O819" s="68">
        <v>0</v>
      </c>
      <c r="P819" s="68" t="s">
        <v>68</v>
      </c>
      <c r="Q819" s="68" t="s">
        <v>68</v>
      </c>
      <c r="R819" s="64"/>
      <c r="S819" s="65"/>
    </row>
    <row r="820" spans="2:19" x14ac:dyDescent="0.25">
      <c r="B820" s="64" t="s">
        <v>179</v>
      </c>
      <c r="C820" s="65" t="s">
        <v>217</v>
      </c>
      <c r="D820" s="66" t="s">
        <v>64</v>
      </c>
      <c r="E820" s="66" t="s">
        <v>65</v>
      </c>
      <c r="F820" s="67" t="s">
        <v>1402</v>
      </c>
      <c r="G820" s="66" t="s">
        <v>65</v>
      </c>
      <c r="H820" s="66" t="s">
        <v>64</v>
      </c>
      <c r="I820" s="66" t="s">
        <v>66</v>
      </c>
      <c r="J820" s="66" t="s">
        <v>66</v>
      </c>
      <c r="K820" s="68">
        <v>0</v>
      </c>
      <c r="L820" s="68">
        <v>0</v>
      </c>
      <c r="M820" s="68">
        <v>0</v>
      </c>
      <c r="N820" s="68" t="s">
        <v>65</v>
      </c>
      <c r="O820" s="68">
        <v>0</v>
      </c>
      <c r="P820" s="68" t="s">
        <v>68</v>
      </c>
      <c r="Q820" s="68" t="s">
        <v>68</v>
      </c>
      <c r="R820" s="64"/>
      <c r="S820" s="65"/>
    </row>
    <row r="821" spans="2:19" x14ac:dyDescent="0.25">
      <c r="B821" s="64" t="s">
        <v>558</v>
      </c>
      <c r="C821" s="65" t="s">
        <v>217</v>
      </c>
      <c r="D821" s="66" t="s">
        <v>64</v>
      </c>
      <c r="E821" s="66" t="s">
        <v>65</v>
      </c>
      <c r="F821" s="67" t="s">
        <v>1402</v>
      </c>
      <c r="G821" s="66" t="s">
        <v>65</v>
      </c>
      <c r="H821" s="66" t="s">
        <v>64</v>
      </c>
      <c r="I821" s="66" t="s">
        <v>66</v>
      </c>
      <c r="J821" s="66" t="s">
        <v>66</v>
      </c>
      <c r="K821" s="68">
        <v>0</v>
      </c>
      <c r="L821" s="68">
        <v>0</v>
      </c>
      <c r="M821" s="68">
        <v>0</v>
      </c>
      <c r="N821" s="68" t="s">
        <v>65</v>
      </c>
      <c r="O821" s="68">
        <v>0</v>
      </c>
      <c r="P821" s="68" t="s">
        <v>68</v>
      </c>
      <c r="Q821" s="68" t="s">
        <v>68</v>
      </c>
      <c r="R821" s="64"/>
      <c r="S821" s="65"/>
    </row>
    <row r="822" spans="2:19" x14ac:dyDescent="0.25">
      <c r="B822" s="64" t="s">
        <v>1627</v>
      </c>
      <c r="C822" s="65" t="s">
        <v>1616</v>
      </c>
      <c r="D822" s="66" t="s">
        <v>64</v>
      </c>
      <c r="E822" s="66" t="s">
        <v>65</v>
      </c>
      <c r="F822" s="67">
        <v>1958864290101</v>
      </c>
      <c r="G822" s="66" t="s">
        <v>64</v>
      </c>
      <c r="H822" s="66" t="s">
        <v>65</v>
      </c>
      <c r="I822" s="66" t="s">
        <v>66</v>
      </c>
      <c r="J822" s="66" t="s">
        <v>66</v>
      </c>
      <c r="K822" s="68">
        <v>0</v>
      </c>
      <c r="L822" s="68">
        <v>0</v>
      </c>
      <c r="M822" s="68">
        <v>0</v>
      </c>
      <c r="N822" s="68" t="s">
        <v>65</v>
      </c>
      <c r="O822" s="68">
        <v>0</v>
      </c>
      <c r="P822" s="68" t="s">
        <v>68</v>
      </c>
      <c r="Q822" s="68" t="s">
        <v>68</v>
      </c>
      <c r="R822" s="64"/>
      <c r="S822" s="65"/>
    </row>
    <row r="823" spans="2:19" x14ac:dyDescent="0.25">
      <c r="B823" s="64" t="s">
        <v>1481</v>
      </c>
      <c r="C823" s="65" t="s">
        <v>424</v>
      </c>
      <c r="D823" s="66" t="s">
        <v>64</v>
      </c>
      <c r="E823" s="66" t="s">
        <v>65</v>
      </c>
      <c r="F823" s="67">
        <v>2221261360101</v>
      </c>
      <c r="G823" s="66" t="s">
        <v>64</v>
      </c>
      <c r="H823" s="66" t="s">
        <v>65</v>
      </c>
      <c r="I823" s="66" t="s">
        <v>66</v>
      </c>
      <c r="J823" s="66" t="s">
        <v>66</v>
      </c>
      <c r="K823" s="68">
        <v>0</v>
      </c>
      <c r="L823" s="68">
        <v>0</v>
      </c>
      <c r="M823" s="68">
        <v>0</v>
      </c>
      <c r="N823" s="68" t="s">
        <v>65</v>
      </c>
      <c r="O823" s="68">
        <v>0</v>
      </c>
      <c r="P823" s="68" t="s">
        <v>68</v>
      </c>
      <c r="Q823" s="68" t="s">
        <v>68</v>
      </c>
      <c r="R823" s="64"/>
      <c r="S823" s="65"/>
    </row>
    <row r="824" spans="2:19" x14ac:dyDescent="0.25">
      <c r="B824" s="64" t="s">
        <v>1516</v>
      </c>
      <c r="C824" s="65" t="s">
        <v>1623</v>
      </c>
      <c r="D824" s="66" t="s">
        <v>64</v>
      </c>
      <c r="E824" s="66" t="s">
        <v>65</v>
      </c>
      <c r="F824" s="67">
        <v>0</v>
      </c>
      <c r="G824" s="66" t="s">
        <v>64</v>
      </c>
      <c r="H824" s="66" t="s">
        <v>65</v>
      </c>
      <c r="I824" s="66" t="s">
        <v>66</v>
      </c>
      <c r="J824" s="66" t="s">
        <v>66</v>
      </c>
      <c r="K824" s="68">
        <v>0</v>
      </c>
      <c r="L824" s="68">
        <v>0</v>
      </c>
      <c r="M824" s="68">
        <v>0</v>
      </c>
      <c r="N824" s="68">
        <v>0</v>
      </c>
      <c r="O824" s="68">
        <v>0</v>
      </c>
      <c r="P824" s="68">
        <v>0</v>
      </c>
      <c r="Q824" s="68">
        <v>0</v>
      </c>
      <c r="R824" s="64"/>
      <c r="S824" s="65"/>
    </row>
    <row r="825" spans="2:19" x14ac:dyDescent="0.25">
      <c r="B825" s="64" t="s">
        <v>1628</v>
      </c>
      <c r="C825" s="65" t="s">
        <v>1629</v>
      </c>
      <c r="D825" s="66" t="s">
        <v>64</v>
      </c>
      <c r="E825" s="66" t="s">
        <v>65</v>
      </c>
      <c r="F825" s="67" t="s">
        <v>1402</v>
      </c>
      <c r="G825" s="66" t="s">
        <v>64</v>
      </c>
      <c r="H825" s="66" t="s">
        <v>65</v>
      </c>
      <c r="I825" s="66" t="s">
        <v>66</v>
      </c>
      <c r="J825" s="66" t="s">
        <v>66</v>
      </c>
      <c r="K825" s="68">
        <v>0</v>
      </c>
      <c r="L825" s="68">
        <v>0</v>
      </c>
      <c r="M825" s="68">
        <v>0</v>
      </c>
      <c r="N825" s="68" t="s">
        <v>65</v>
      </c>
      <c r="O825" s="68">
        <v>0</v>
      </c>
      <c r="P825" s="68" t="s">
        <v>68</v>
      </c>
      <c r="Q825" s="68" t="s">
        <v>68</v>
      </c>
      <c r="R825" s="64"/>
      <c r="S825" s="65"/>
    </row>
    <row r="826" spans="2:19" x14ac:dyDescent="0.25">
      <c r="B826" s="64" t="s">
        <v>506</v>
      </c>
      <c r="C826" s="65" t="s">
        <v>507</v>
      </c>
      <c r="D826" s="66" t="s">
        <v>65</v>
      </c>
      <c r="E826" s="66" t="s">
        <v>64</v>
      </c>
      <c r="F826" s="67">
        <v>2422783961301</v>
      </c>
      <c r="G826" s="66" t="s">
        <v>64</v>
      </c>
      <c r="H826" s="66" t="s">
        <v>64</v>
      </c>
      <c r="I826" s="66" t="s">
        <v>65</v>
      </c>
      <c r="J826" s="66" t="s">
        <v>66</v>
      </c>
      <c r="K826" s="68">
        <v>0</v>
      </c>
      <c r="L826" s="68">
        <v>0</v>
      </c>
      <c r="M826" s="68">
        <v>0</v>
      </c>
      <c r="N826" s="68" t="s">
        <v>65</v>
      </c>
      <c r="O826" s="68">
        <v>0</v>
      </c>
      <c r="P826" s="68" t="s">
        <v>68</v>
      </c>
      <c r="Q826" s="68" t="s">
        <v>68</v>
      </c>
      <c r="R826" s="64"/>
      <c r="S826" s="65"/>
    </row>
    <row r="827" spans="2:19" x14ac:dyDescent="0.25">
      <c r="B827" s="64" t="s">
        <v>1630</v>
      </c>
      <c r="C827" s="65" t="s">
        <v>605</v>
      </c>
      <c r="D827" s="66" t="s">
        <v>64</v>
      </c>
      <c r="E827" s="66" t="s">
        <v>65</v>
      </c>
      <c r="F827" s="67" t="s">
        <v>1402</v>
      </c>
      <c r="G827" s="66" t="s">
        <v>65</v>
      </c>
      <c r="H827" s="66" t="s">
        <v>64</v>
      </c>
      <c r="I827" s="66" t="s">
        <v>66</v>
      </c>
      <c r="J827" s="66" t="s">
        <v>66</v>
      </c>
      <c r="K827" s="68">
        <v>0</v>
      </c>
      <c r="L827" s="68">
        <v>0</v>
      </c>
      <c r="M827" s="68">
        <v>0</v>
      </c>
      <c r="N827" s="68" t="s">
        <v>65</v>
      </c>
      <c r="O827" s="68">
        <v>0</v>
      </c>
      <c r="P827" s="68" t="s">
        <v>68</v>
      </c>
      <c r="Q827" s="68" t="s">
        <v>68</v>
      </c>
      <c r="R827" s="64"/>
      <c r="S827" s="65"/>
    </row>
    <row r="828" spans="2:19" x14ac:dyDescent="0.25">
      <c r="B828" s="64" t="s">
        <v>1484</v>
      </c>
      <c r="C828" s="65" t="s">
        <v>389</v>
      </c>
      <c r="D828" s="66" t="s">
        <v>65</v>
      </c>
      <c r="E828" s="66" t="s">
        <v>64</v>
      </c>
      <c r="F828" s="67">
        <v>1662427050611</v>
      </c>
      <c r="G828" s="66" t="s">
        <v>64</v>
      </c>
      <c r="H828" s="66" t="s">
        <v>64</v>
      </c>
      <c r="I828" s="66" t="s">
        <v>65</v>
      </c>
      <c r="J828" s="66" t="s">
        <v>66</v>
      </c>
      <c r="K828" s="68">
        <v>0</v>
      </c>
      <c r="L828" s="68">
        <v>0</v>
      </c>
      <c r="M828" s="68">
        <v>0</v>
      </c>
      <c r="N828" s="68" t="s">
        <v>65</v>
      </c>
      <c r="O828" s="68">
        <v>0</v>
      </c>
      <c r="P828" s="68" t="s">
        <v>68</v>
      </c>
      <c r="Q828" s="68" t="s">
        <v>68</v>
      </c>
      <c r="R828" s="64"/>
      <c r="S828" s="65"/>
    </row>
    <row r="829" spans="2:19" x14ac:dyDescent="0.25">
      <c r="B829" s="64" t="s">
        <v>1602</v>
      </c>
      <c r="C829" s="65" t="s">
        <v>368</v>
      </c>
      <c r="D829" s="66" t="s">
        <v>64</v>
      </c>
      <c r="E829" s="66" t="s">
        <v>65</v>
      </c>
      <c r="F829" s="67" t="s">
        <v>1402</v>
      </c>
      <c r="G829" s="66" t="s">
        <v>64</v>
      </c>
      <c r="H829" s="66" t="s">
        <v>64</v>
      </c>
      <c r="I829" s="66" t="s">
        <v>65</v>
      </c>
      <c r="J829" s="66" t="s">
        <v>66</v>
      </c>
      <c r="K829" s="68">
        <v>0</v>
      </c>
      <c r="L829" s="68">
        <v>0</v>
      </c>
      <c r="M829" s="68">
        <v>0</v>
      </c>
      <c r="N829" s="68" t="s">
        <v>65</v>
      </c>
      <c r="O829" s="68">
        <v>0</v>
      </c>
      <c r="P829" s="68" t="s">
        <v>68</v>
      </c>
      <c r="Q829" s="68" t="s">
        <v>68</v>
      </c>
      <c r="R829" s="64"/>
      <c r="S829" s="65"/>
    </row>
    <row r="830" spans="2:19" x14ac:dyDescent="0.25">
      <c r="B830" s="64" t="s">
        <v>1602</v>
      </c>
      <c r="C830" s="65" t="s">
        <v>368</v>
      </c>
      <c r="D830" s="66" t="s">
        <v>64</v>
      </c>
      <c r="E830" s="66" t="s">
        <v>65</v>
      </c>
      <c r="F830" s="67">
        <v>2753056510101</v>
      </c>
      <c r="G830" s="66" t="s">
        <v>65</v>
      </c>
      <c r="H830" s="66" t="s">
        <v>64</v>
      </c>
      <c r="I830" s="66" t="s">
        <v>66</v>
      </c>
      <c r="J830" s="66" t="s">
        <v>66</v>
      </c>
      <c r="K830" s="68">
        <v>0</v>
      </c>
      <c r="L830" s="68">
        <v>0</v>
      </c>
      <c r="M830" s="68">
        <v>0</v>
      </c>
      <c r="N830" s="68" t="s">
        <v>65</v>
      </c>
      <c r="O830" s="68">
        <v>0</v>
      </c>
      <c r="P830" s="68" t="s">
        <v>68</v>
      </c>
      <c r="Q830" s="68" t="s">
        <v>68</v>
      </c>
      <c r="R830" s="64"/>
      <c r="S830" s="65"/>
    </row>
    <row r="831" spans="2:19" x14ac:dyDescent="0.25">
      <c r="B831" s="64" t="s">
        <v>121</v>
      </c>
      <c r="C831" s="65" t="s">
        <v>605</v>
      </c>
      <c r="D831" s="66" t="s">
        <v>64</v>
      </c>
      <c r="E831" s="66" t="s">
        <v>65</v>
      </c>
      <c r="F831" s="67" t="s">
        <v>1402</v>
      </c>
      <c r="G831" s="66" t="s">
        <v>65</v>
      </c>
      <c r="H831" s="66" t="s">
        <v>64</v>
      </c>
      <c r="I831" s="66" t="s">
        <v>66</v>
      </c>
      <c r="J831" s="66" t="s">
        <v>66</v>
      </c>
      <c r="K831" s="68">
        <v>0</v>
      </c>
      <c r="L831" s="68">
        <v>0</v>
      </c>
      <c r="M831" s="68">
        <v>0</v>
      </c>
      <c r="N831" s="68" t="s">
        <v>65</v>
      </c>
      <c r="O831" s="68">
        <v>0</v>
      </c>
      <c r="P831" s="68" t="s">
        <v>68</v>
      </c>
      <c r="Q831" s="68" t="s">
        <v>68</v>
      </c>
      <c r="R831" s="64"/>
      <c r="S831" s="65"/>
    </row>
    <row r="832" spans="2:19" x14ac:dyDescent="0.25">
      <c r="B832" s="64" t="s">
        <v>484</v>
      </c>
      <c r="C832" s="65" t="s">
        <v>605</v>
      </c>
      <c r="D832" s="66" t="s">
        <v>65</v>
      </c>
      <c r="E832" s="66" t="s">
        <v>64</v>
      </c>
      <c r="F832" s="67" t="s">
        <v>1402</v>
      </c>
      <c r="G832" s="66" t="s">
        <v>65</v>
      </c>
      <c r="H832" s="66" t="s">
        <v>64</v>
      </c>
      <c r="I832" s="66" t="s">
        <v>66</v>
      </c>
      <c r="J832" s="66" t="s">
        <v>66</v>
      </c>
      <c r="K832" s="68">
        <v>0</v>
      </c>
      <c r="L832" s="68">
        <v>0</v>
      </c>
      <c r="M832" s="68">
        <v>0</v>
      </c>
      <c r="N832" s="68" t="s">
        <v>65</v>
      </c>
      <c r="O832" s="68">
        <v>0</v>
      </c>
      <c r="P832" s="68" t="s">
        <v>68</v>
      </c>
      <c r="Q832" s="68" t="s">
        <v>68</v>
      </c>
      <c r="R832" s="64"/>
      <c r="S832" s="65"/>
    </row>
    <row r="833" spans="2:19" x14ac:dyDescent="0.25">
      <c r="B833" s="64" t="s">
        <v>484</v>
      </c>
      <c r="C833" s="65" t="s">
        <v>485</v>
      </c>
      <c r="D833" s="66" t="s">
        <v>65</v>
      </c>
      <c r="E833" s="66" t="s">
        <v>64</v>
      </c>
      <c r="F833" s="67">
        <v>1814209101712</v>
      </c>
      <c r="G833" s="66" t="s">
        <v>64</v>
      </c>
      <c r="H833" s="66" t="s">
        <v>64</v>
      </c>
      <c r="I833" s="66" t="s">
        <v>65</v>
      </c>
      <c r="J833" s="66" t="s">
        <v>66</v>
      </c>
      <c r="K833" s="68">
        <v>0</v>
      </c>
      <c r="L833" s="68">
        <v>0</v>
      </c>
      <c r="M833" s="68">
        <v>0</v>
      </c>
      <c r="N833" s="68" t="s">
        <v>65</v>
      </c>
      <c r="O833" s="68">
        <v>0</v>
      </c>
      <c r="P833" s="68" t="s">
        <v>1631</v>
      </c>
      <c r="Q833" s="68" t="s">
        <v>1632</v>
      </c>
      <c r="R833" s="64"/>
      <c r="S833" s="65"/>
    </row>
    <row r="834" spans="2:19" x14ac:dyDescent="0.25">
      <c r="B834" s="64" t="s">
        <v>1633</v>
      </c>
      <c r="C834" s="65" t="s">
        <v>1623</v>
      </c>
      <c r="D834" s="66" t="s">
        <v>65</v>
      </c>
      <c r="E834" s="66" t="s">
        <v>64</v>
      </c>
      <c r="F834" s="67">
        <v>1866110990101</v>
      </c>
      <c r="G834" s="66" t="s">
        <v>64</v>
      </c>
      <c r="H834" s="66" t="s">
        <v>64</v>
      </c>
      <c r="I834" s="66" t="s">
        <v>65</v>
      </c>
      <c r="J834" s="66" t="s">
        <v>66</v>
      </c>
      <c r="K834" s="68">
        <v>0</v>
      </c>
      <c r="L834" s="68">
        <v>0</v>
      </c>
      <c r="M834" s="68">
        <v>0</v>
      </c>
      <c r="N834" s="68" t="s">
        <v>65</v>
      </c>
      <c r="O834" s="68">
        <v>0</v>
      </c>
      <c r="P834" s="68" t="s">
        <v>68</v>
      </c>
      <c r="Q834" s="68" t="s">
        <v>68</v>
      </c>
      <c r="R834" s="64"/>
      <c r="S834" s="65"/>
    </row>
    <row r="835" spans="2:19" x14ac:dyDescent="0.25">
      <c r="B835" s="64" t="s">
        <v>1634</v>
      </c>
      <c r="C835" s="65" t="s">
        <v>317</v>
      </c>
      <c r="D835" s="66" t="s">
        <v>65</v>
      </c>
      <c r="E835" s="66" t="s">
        <v>64</v>
      </c>
      <c r="F835" s="67" t="s">
        <v>1402</v>
      </c>
      <c r="G835" s="66" t="s">
        <v>64</v>
      </c>
      <c r="H835" s="66" t="s">
        <v>65</v>
      </c>
      <c r="I835" s="66" t="s">
        <v>66</v>
      </c>
      <c r="J835" s="66" t="s">
        <v>66</v>
      </c>
      <c r="K835" s="68">
        <v>0</v>
      </c>
      <c r="L835" s="68">
        <v>0</v>
      </c>
      <c r="M835" s="68">
        <v>0</v>
      </c>
      <c r="N835" s="68" t="s">
        <v>65</v>
      </c>
      <c r="O835" s="68">
        <v>0</v>
      </c>
      <c r="P835" s="68" t="s">
        <v>68</v>
      </c>
      <c r="Q835" s="68" t="s">
        <v>68</v>
      </c>
      <c r="R835" s="64"/>
      <c r="S835" s="65"/>
    </row>
    <row r="836" spans="2:19" x14ac:dyDescent="0.25">
      <c r="B836" s="64" t="s">
        <v>1518</v>
      </c>
      <c r="C836" s="65" t="s">
        <v>192</v>
      </c>
      <c r="D836" s="66" t="s">
        <v>65</v>
      </c>
      <c r="E836" s="66" t="s">
        <v>64</v>
      </c>
      <c r="F836" s="67" t="s">
        <v>1402</v>
      </c>
      <c r="G836" s="66" t="s">
        <v>64</v>
      </c>
      <c r="H836" s="66" t="s">
        <v>65</v>
      </c>
      <c r="I836" s="66" t="s">
        <v>66</v>
      </c>
      <c r="J836" s="66" t="s">
        <v>66</v>
      </c>
      <c r="K836" s="68">
        <v>0</v>
      </c>
      <c r="L836" s="68">
        <v>0</v>
      </c>
      <c r="M836" s="68">
        <v>0</v>
      </c>
      <c r="N836" s="68" t="s">
        <v>65</v>
      </c>
      <c r="O836" s="68">
        <v>0</v>
      </c>
      <c r="P836" s="68" t="s">
        <v>68</v>
      </c>
      <c r="Q836" s="68" t="s">
        <v>68</v>
      </c>
      <c r="R836" s="64"/>
      <c r="S836" s="65"/>
    </row>
    <row r="837" spans="2:19" x14ac:dyDescent="0.25">
      <c r="B837" s="64" t="s">
        <v>481</v>
      </c>
      <c r="C837" s="65" t="s">
        <v>1584</v>
      </c>
      <c r="D837" s="66" t="s">
        <v>65</v>
      </c>
      <c r="E837" s="66" t="s">
        <v>64</v>
      </c>
      <c r="F837" s="67">
        <v>2177534422007</v>
      </c>
      <c r="G837" s="66" t="s">
        <v>64</v>
      </c>
      <c r="H837" s="66" t="s">
        <v>65</v>
      </c>
      <c r="I837" s="66" t="s">
        <v>66</v>
      </c>
      <c r="J837" s="66" t="s">
        <v>66</v>
      </c>
      <c r="K837" s="68">
        <v>0</v>
      </c>
      <c r="L837" s="68">
        <v>0</v>
      </c>
      <c r="M837" s="68">
        <v>0</v>
      </c>
      <c r="N837" s="68" t="s">
        <v>65</v>
      </c>
      <c r="O837" s="68">
        <v>0</v>
      </c>
      <c r="P837" s="68" t="s">
        <v>68</v>
      </c>
      <c r="Q837" s="68" t="s">
        <v>68</v>
      </c>
      <c r="R837" s="64"/>
      <c r="S837" s="65"/>
    </row>
    <row r="838" spans="2:19" x14ac:dyDescent="0.25">
      <c r="B838" s="64" t="s">
        <v>1602</v>
      </c>
      <c r="C838" s="65" t="s">
        <v>1603</v>
      </c>
      <c r="D838" s="66" t="s">
        <v>64</v>
      </c>
      <c r="E838" s="66" t="s">
        <v>65</v>
      </c>
      <c r="F838" s="67" t="s">
        <v>1402</v>
      </c>
      <c r="G838" s="66" t="s">
        <v>65</v>
      </c>
      <c r="H838" s="66" t="s">
        <v>64</v>
      </c>
      <c r="I838" s="66" t="s">
        <v>66</v>
      </c>
      <c r="J838" s="66" t="s">
        <v>66</v>
      </c>
      <c r="K838" s="68">
        <v>0</v>
      </c>
      <c r="L838" s="68">
        <v>0</v>
      </c>
      <c r="M838" s="68">
        <v>0</v>
      </c>
      <c r="N838" s="68" t="s">
        <v>65</v>
      </c>
      <c r="O838" s="68">
        <v>0</v>
      </c>
      <c r="P838" s="68" t="s">
        <v>68</v>
      </c>
      <c r="Q838" s="68" t="s">
        <v>68</v>
      </c>
      <c r="R838" s="64"/>
      <c r="S838" s="65"/>
    </row>
    <row r="839" spans="2:19" x14ac:dyDescent="0.25">
      <c r="B839" s="64" t="s">
        <v>1581</v>
      </c>
      <c r="C839" s="65" t="s">
        <v>163</v>
      </c>
      <c r="D839" s="66" t="s">
        <v>65</v>
      </c>
      <c r="E839" s="66" t="s">
        <v>64</v>
      </c>
      <c r="F839" s="67" t="s">
        <v>1402</v>
      </c>
      <c r="G839" s="66" t="s">
        <v>65</v>
      </c>
      <c r="H839" s="66" t="s">
        <v>64</v>
      </c>
      <c r="I839" s="66" t="s">
        <v>66</v>
      </c>
      <c r="J839" s="66" t="s">
        <v>66</v>
      </c>
      <c r="K839" s="68">
        <v>0</v>
      </c>
      <c r="L839" s="68">
        <v>0</v>
      </c>
      <c r="M839" s="68">
        <v>0</v>
      </c>
      <c r="N839" s="68" t="s">
        <v>65</v>
      </c>
      <c r="O839" s="68">
        <v>0</v>
      </c>
      <c r="P839" s="68" t="s">
        <v>68</v>
      </c>
      <c r="Q839" s="68" t="s">
        <v>68</v>
      </c>
      <c r="R839" s="64"/>
      <c r="S839" s="65"/>
    </row>
    <row r="840" spans="2:19" x14ac:dyDescent="0.25">
      <c r="B840" s="64" t="s">
        <v>1635</v>
      </c>
      <c r="C840" s="65" t="s">
        <v>163</v>
      </c>
      <c r="D840" s="66" t="s">
        <v>64</v>
      </c>
      <c r="E840" s="66" t="s">
        <v>65</v>
      </c>
      <c r="F840" s="67">
        <v>1615273611416</v>
      </c>
      <c r="G840" s="66" t="s">
        <v>64</v>
      </c>
      <c r="H840" s="66" t="s">
        <v>64</v>
      </c>
      <c r="I840" s="66" t="s">
        <v>65</v>
      </c>
      <c r="J840" s="66" t="s">
        <v>66</v>
      </c>
      <c r="K840" s="68">
        <v>0</v>
      </c>
      <c r="L840" s="68">
        <v>0</v>
      </c>
      <c r="M840" s="68">
        <v>0</v>
      </c>
      <c r="N840" s="68" t="s">
        <v>65</v>
      </c>
      <c r="O840" s="68">
        <v>0</v>
      </c>
      <c r="P840" s="68" t="s">
        <v>1636</v>
      </c>
      <c r="Q840" s="68" t="s">
        <v>1637</v>
      </c>
      <c r="R840" s="64"/>
      <c r="S840" s="65"/>
    </row>
    <row r="841" spans="2:19" x14ac:dyDescent="0.25">
      <c r="B841" s="64" t="s">
        <v>479</v>
      </c>
      <c r="C841" s="65" t="s">
        <v>480</v>
      </c>
      <c r="D841" s="66" t="s">
        <v>65</v>
      </c>
      <c r="E841" s="66" t="s">
        <v>64</v>
      </c>
      <c r="F841" s="67">
        <v>1645639700101</v>
      </c>
      <c r="G841" s="66" t="s">
        <v>64</v>
      </c>
      <c r="H841" s="66" t="s">
        <v>64</v>
      </c>
      <c r="I841" s="66" t="s">
        <v>65</v>
      </c>
      <c r="J841" s="66" t="s">
        <v>66</v>
      </c>
      <c r="K841" s="68">
        <v>0</v>
      </c>
      <c r="L841" s="68">
        <v>0</v>
      </c>
      <c r="M841" s="68">
        <v>0</v>
      </c>
      <c r="N841" s="68" t="s">
        <v>65</v>
      </c>
      <c r="O841" s="68">
        <v>0</v>
      </c>
      <c r="P841" s="68" t="s">
        <v>68</v>
      </c>
      <c r="Q841" s="68" t="s">
        <v>68</v>
      </c>
      <c r="R841" s="64"/>
      <c r="S841" s="65"/>
    </row>
    <row r="842" spans="2:19" x14ac:dyDescent="0.25">
      <c r="B842" s="64" t="s">
        <v>412</v>
      </c>
      <c r="C842" s="65" t="s">
        <v>198</v>
      </c>
      <c r="D842" s="66" t="s">
        <v>65</v>
      </c>
      <c r="E842" s="66" t="s">
        <v>64</v>
      </c>
      <c r="F842" s="67" t="s">
        <v>1402</v>
      </c>
      <c r="G842" s="66" t="s">
        <v>65</v>
      </c>
      <c r="H842" s="66" t="s">
        <v>64</v>
      </c>
      <c r="I842" s="66" t="s">
        <v>66</v>
      </c>
      <c r="J842" s="66" t="s">
        <v>66</v>
      </c>
      <c r="K842" s="68">
        <v>0</v>
      </c>
      <c r="L842" s="68">
        <v>0</v>
      </c>
      <c r="M842" s="68">
        <v>0</v>
      </c>
      <c r="N842" s="68" t="s">
        <v>65</v>
      </c>
      <c r="O842" s="68">
        <v>0</v>
      </c>
      <c r="P842" s="68" t="s">
        <v>68</v>
      </c>
      <c r="Q842" s="68" t="s">
        <v>68</v>
      </c>
      <c r="R842" s="64"/>
      <c r="S842" s="65"/>
    </row>
    <row r="843" spans="2:19" x14ac:dyDescent="0.25">
      <c r="B843" s="64" t="s">
        <v>1600</v>
      </c>
      <c r="C843" s="65" t="s">
        <v>198</v>
      </c>
      <c r="D843" s="66" t="s">
        <v>64</v>
      </c>
      <c r="E843" s="66" t="s">
        <v>65</v>
      </c>
      <c r="F843" s="67" t="s">
        <v>1402</v>
      </c>
      <c r="G843" s="66" t="s">
        <v>65</v>
      </c>
      <c r="H843" s="66" t="s">
        <v>64</v>
      </c>
      <c r="I843" s="66" t="s">
        <v>66</v>
      </c>
      <c r="J843" s="66" t="s">
        <v>66</v>
      </c>
      <c r="K843" s="68">
        <v>0</v>
      </c>
      <c r="L843" s="68">
        <v>0</v>
      </c>
      <c r="M843" s="68">
        <v>0</v>
      </c>
      <c r="N843" s="68" t="s">
        <v>65</v>
      </c>
      <c r="O843" s="68">
        <v>0</v>
      </c>
      <c r="P843" s="68" t="s">
        <v>68</v>
      </c>
      <c r="Q843" s="68" t="s">
        <v>68</v>
      </c>
      <c r="R843" s="64"/>
      <c r="S843" s="65"/>
    </row>
    <row r="844" spans="2:19" x14ac:dyDescent="0.25">
      <c r="B844" s="64" t="s">
        <v>558</v>
      </c>
      <c r="C844" s="65" t="s">
        <v>198</v>
      </c>
      <c r="D844" s="66" t="s">
        <v>64</v>
      </c>
      <c r="E844" s="66" t="s">
        <v>65</v>
      </c>
      <c r="F844" s="67" t="s">
        <v>1402</v>
      </c>
      <c r="G844" s="66" t="s">
        <v>65</v>
      </c>
      <c r="H844" s="66" t="s">
        <v>64</v>
      </c>
      <c r="I844" s="66" t="s">
        <v>66</v>
      </c>
      <c r="J844" s="66" t="s">
        <v>66</v>
      </c>
      <c r="K844" s="68">
        <v>0</v>
      </c>
      <c r="L844" s="68">
        <v>0</v>
      </c>
      <c r="M844" s="68">
        <v>0</v>
      </c>
      <c r="N844" s="68" t="s">
        <v>65</v>
      </c>
      <c r="O844" s="68">
        <v>0</v>
      </c>
      <c r="P844" s="68" t="s">
        <v>68</v>
      </c>
      <c r="Q844" s="68" t="s">
        <v>68</v>
      </c>
      <c r="R844" s="64"/>
      <c r="S844" s="65"/>
    </row>
    <row r="845" spans="2:19" x14ac:dyDescent="0.25">
      <c r="B845" s="64" t="s">
        <v>472</v>
      </c>
      <c r="C845" s="65" t="s">
        <v>461</v>
      </c>
      <c r="D845" s="66" t="s">
        <v>65</v>
      </c>
      <c r="E845" s="66" t="s">
        <v>64</v>
      </c>
      <c r="F845" s="67" t="s">
        <v>1402</v>
      </c>
      <c r="G845" s="66" t="s">
        <v>65</v>
      </c>
      <c r="H845" s="66" t="s">
        <v>64</v>
      </c>
      <c r="I845" s="66" t="s">
        <v>66</v>
      </c>
      <c r="J845" s="66" t="s">
        <v>66</v>
      </c>
      <c r="K845" s="68">
        <v>0</v>
      </c>
      <c r="L845" s="68">
        <v>0</v>
      </c>
      <c r="M845" s="68">
        <v>0</v>
      </c>
      <c r="N845" s="68" t="s">
        <v>65</v>
      </c>
      <c r="O845" s="68">
        <v>0</v>
      </c>
      <c r="P845" s="68" t="s">
        <v>68</v>
      </c>
      <c r="Q845" s="68" t="s">
        <v>68</v>
      </c>
      <c r="R845" s="64"/>
      <c r="S845" s="65"/>
    </row>
    <row r="846" spans="2:19" x14ac:dyDescent="0.25">
      <c r="B846" s="64" t="s">
        <v>161</v>
      </c>
      <c r="C846" s="65" t="s">
        <v>461</v>
      </c>
      <c r="D846" s="66" t="s">
        <v>65</v>
      </c>
      <c r="E846" s="66" t="s">
        <v>64</v>
      </c>
      <c r="F846" s="67" t="s">
        <v>1402</v>
      </c>
      <c r="G846" s="66" t="s">
        <v>65</v>
      </c>
      <c r="H846" s="66" t="s">
        <v>64</v>
      </c>
      <c r="I846" s="66" t="s">
        <v>66</v>
      </c>
      <c r="J846" s="66" t="s">
        <v>66</v>
      </c>
      <c r="K846" s="68">
        <v>0</v>
      </c>
      <c r="L846" s="68">
        <v>0</v>
      </c>
      <c r="M846" s="68">
        <v>0</v>
      </c>
      <c r="N846" s="68" t="s">
        <v>65</v>
      </c>
      <c r="O846" s="68">
        <v>0</v>
      </c>
      <c r="P846" s="68" t="s">
        <v>68</v>
      </c>
      <c r="Q846" s="68" t="s">
        <v>68</v>
      </c>
      <c r="R846" s="64"/>
      <c r="S846" s="65"/>
    </row>
    <row r="847" spans="2:19" x14ac:dyDescent="0.25">
      <c r="B847" s="64" t="s">
        <v>1614</v>
      </c>
      <c r="C847" s="65" t="s">
        <v>163</v>
      </c>
      <c r="D847" s="66" t="s">
        <v>64</v>
      </c>
      <c r="E847" s="66" t="s">
        <v>65</v>
      </c>
      <c r="F847" s="67">
        <v>2567397810114</v>
      </c>
      <c r="G847" s="66" t="s">
        <v>64</v>
      </c>
      <c r="H847" s="66" t="s">
        <v>65</v>
      </c>
      <c r="I847" s="66" t="s">
        <v>66</v>
      </c>
      <c r="J847" s="66" t="s">
        <v>66</v>
      </c>
      <c r="K847" s="68">
        <v>0</v>
      </c>
      <c r="L847" s="68">
        <v>0</v>
      </c>
      <c r="M847" s="68">
        <v>0</v>
      </c>
      <c r="N847" s="68" t="s">
        <v>65</v>
      </c>
      <c r="O847" s="68">
        <v>0</v>
      </c>
      <c r="P847" s="68" t="s">
        <v>68</v>
      </c>
      <c r="Q847" s="68" t="s">
        <v>68</v>
      </c>
      <c r="R847" s="64"/>
      <c r="S847" s="65"/>
    </row>
    <row r="848" spans="2:19" x14ac:dyDescent="0.25">
      <c r="B848" s="64" t="s">
        <v>1638</v>
      </c>
      <c r="C848" s="65" t="s">
        <v>1508</v>
      </c>
      <c r="D848" s="66" t="s">
        <v>65</v>
      </c>
      <c r="E848" s="66" t="s">
        <v>64</v>
      </c>
      <c r="F848" s="67">
        <v>2598889820101</v>
      </c>
      <c r="G848" s="66" t="s">
        <v>64</v>
      </c>
      <c r="H848" s="66" t="s">
        <v>64</v>
      </c>
      <c r="I848" s="66" t="s">
        <v>65</v>
      </c>
      <c r="J848" s="66" t="s">
        <v>66</v>
      </c>
      <c r="K848" s="68">
        <v>0</v>
      </c>
      <c r="L848" s="68">
        <v>0</v>
      </c>
      <c r="M848" s="68">
        <v>0</v>
      </c>
      <c r="N848" s="68" t="s">
        <v>65</v>
      </c>
      <c r="O848" s="68">
        <v>0</v>
      </c>
      <c r="P848" s="68" t="s">
        <v>68</v>
      </c>
      <c r="Q848" s="68" t="s">
        <v>68</v>
      </c>
      <c r="R848" s="64"/>
      <c r="S848" s="65"/>
    </row>
    <row r="849" spans="2:19" x14ac:dyDescent="0.25">
      <c r="B849" s="64" t="s">
        <v>1484</v>
      </c>
      <c r="C849" s="65" t="s">
        <v>1519</v>
      </c>
      <c r="D849" s="66" t="s">
        <v>65</v>
      </c>
      <c r="E849" s="66" t="s">
        <v>64</v>
      </c>
      <c r="F849" s="67">
        <v>1662427050611</v>
      </c>
      <c r="G849" s="66" t="s">
        <v>64</v>
      </c>
      <c r="H849" s="66" t="s">
        <v>64</v>
      </c>
      <c r="I849" s="66" t="s">
        <v>65</v>
      </c>
      <c r="J849" s="66" t="s">
        <v>66</v>
      </c>
      <c r="K849" s="68">
        <v>0</v>
      </c>
      <c r="L849" s="68">
        <v>0</v>
      </c>
      <c r="M849" s="68">
        <v>0</v>
      </c>
      <c r="N849" s="68" t="s">
        <v>65</v>
      </c>
      <c r="O849" s="68">
        <v>0</v>
      </c>
      <c r="P849" s="68" t="s">
        <v>1639</v>
      </c>
      <c r="Q849" s="68" t="s">
        <v>1486</v>
      </c>
      <c r="R849" s="64"/>
      <c r="S849" s="65"/>
    </row>
    <row r="850" spans="2:19" x14ac:dyDescent="0.25">
      <c r="B850" s="64" t="s">
        <v>1518</v>
      </c>
      <c r="C850" s="65" t="s">
        <v>1519</v>
      </c>
      <c r="D850" s="66" t="s">
        <v>65</v>
      </c>
      <c r="E850" s="66" t="s">
        <v>64</v>
      </c>
      <c r="F850" s="67" t="s">
        <v>1469</v>
      </c>
      <c r="G850" s="66" t="s">
        <v>65</v>
      </c>
      <c r="H850" s="66" t="s">
        <v>64</v>
      </c>
      <c r="I850" s="66" t="s">
        <v>66</v>
      </c>
      <c r="J850" s="66" t="s">
        <v>66</v>
      </c>
      <c r="K850" s="68">
        <v>0</v>
      </c>
      <c r="L850" s="68">
        <v>0</v>
      </c>
      <c r="M850" s="68">
        <v>0</v>
      </c>
      <c r="N850" s="68" t="s">
        <v>65</v>
      </c>
      <c r="O850" s="68">
        <v>0</v>
      </c>
      <c r="P850" s="68" t="s">
        <v>1639</v>
      </c>
      <c r="Q850" s="68" t="s">
        <v>1486</v>
      </c>
      <c r="R850" s="64"/>
      <c r="S850" s="65"/>
    </row>
    <row r="851" spans="2:19" x14ac:dyDescent="0.25">
      <c r="B851" s="64" t="s">
        <v>161</v>
      </c>
      <c r="C851" s="65" t="s">
        <v>1640</v>
      </c>
      <c r="D851" s="66" t="s">
        <v>65</v>
      </c>
      <c r="E851" s="66" t="s">
        <v>64</v>
      </c>
      <c r="F851" s="67">
        <v>1811705312010</v>
      </c>
      <c r="G851" s="66" t="s">
        <v>64</v>
      </c>
      <c r="H851" s="66" t="s">
        <v>65</v>
      </c>
      <c r="I851" s="66" t="s">
        <v>66</v>
      </c>
      <c r="J851" s="66" t="s">
        <v>66</v>
      </c>
      <c r="K851" s="68">
        <v>0</v>
      </c>
      <c r="L851" s="68">
        <v>0</v>
      </c>
      <c r="M851" s="68">
        <v>0</v>
      </c>
      <c r="N851" s="68" t="s">
        <v>65</v>
      </c>
      <c r="O851" s="68">
        <v>0</v>
      </c>
      <c r="P851" s="68" t="s">
        <v>68</v>
      </c>
      <c r="Q851" s="68" t="s">
        <v>68</v>
      </c>
      <c r="R851" s="64"/>
      <c r="S851" s="65"/>
    </row>
    <row r="852" spans="2:19" x14ac:dyDescent="0.25">
      <c r="B852" s="64" t="s">
        <v>179</v>
      </c>
      <c r="C852" s="65" t="s">
        <v>217</v>
      </c>
      <c r="D852" s="66" t="s">
        <v>64</v>
      </c>
      <c r="E852" s="66" t="s">
        <v>65</v>
      </c>
      <c r="F852" s="67" t="s">
        <v>1469</v>
      </c>
      <c r="G852" s="66" t="s">
        <v>65</v>
      </c>
      <c r="H852" s="66" t="s">
        <v>64</v>
      </c>
      <c r="I852" s="66" t="s">
        <v>66</v>
      </c>
      <c r="J852" s="66" t="s">
        <v>66</v>
      </c>
      <c r="K852" s="68">
        <v>0</v>
      </c>
      <c r="L852" s="68">
        <v>0</v>
      </c>
      <c r="M852" s="68">
        <v>0</v>
      </c>
      <c r="N852" s="68" t="s">
        <v>65</v>
      </c>
      <c r="O852" s="68">
        <v>0</v>
      </c>
      <c r="P852" s="68" t="s">
        <v>68</v>
      </c>
      <c r="Q852" s="68" t="s">
        <v>68</v>
      </c>
      <c r="R852" s="64"/>
      <c r="S852" s="65"/>
    </row>
    <row r="853" spans="2:19" x14ac:dyDescent="0.25">
      <c r="B853" s="64" t="s">
        <v>1641</v>
      </c>
      <c r="C853" s="65" t="s">
        <v>217</v>
      </c>
      <c r="D853" s="66" t="s">
        <v>64</v>
      </c>
      <c r="E853" s="66" t="s">
        <v>65</v>
      </c>
      <c r="F853" s="67" t="s">
        <v>1469</v>
      </c>
      <c r="G853" s="66" t="s">
        <v>65</v>
      </c>
      <c r="H853" s="66" t="s">
        <v>64</v>
      </c>
      <c r="I853" s="66" t="s">
        <v>66</v>
      </c>
      <c r="J853" s="66" t="s">
        <v>66</v>
      </c>
      <c r="K853" s="68">
        <v>0</v>
      </c>
      <c r="L853" s="68">
        <v>0</v>
      </c>
      <c r="M853" s="68">
        <v>0</v>
      </c>
      <c r="N853" s="68" t="s">
        <v>65</v>
      </c>
      <c r="O853" s="68">
        <v>0</v>
      </c>
      <c r="P853" s="68" t="s">
        <v>68</v>
      </c>
      <c r="Q853" s="68" t="s">
        <v>68</v>
      </c>
      <c r="R853" s="64"/>
      <c r="S853" s="65"/>
    </row>
    <row r="854" spans="2:19" x14ac:dyDescent="0.25">
      <c r="B854" s="64" t="s">
        <v>1619</v>
      </c>
      <c r="C854" s="65" t="s">
        <v>1620</v>
      </c>
      <c r="D854" s="66" t="s">
        <v>65</v>
      </c>
      <c r="E854" s="66" t="s">
        <v>64</v>
      </c>
      <c r="F854" s="67">
        <v>2471591507011</v>
      </c>
      <c r="G854" s="66" t="s">
        <v>64</v>
      </c>
      <c r="H854" s="66" t="s">
        <v>64</v>
      </c>
      <c r="I854" s="66" t="s">
        <v>65</v>
      </c>
      <c r="J854" s="66" t="s">
        <v>66</v>
      </c>
      <c r="K854" s="68">
        <v>0</v>
      </c>
      <c r="L854" s="68">
        <v>0</v>
      </c>
      <c r="M854" s="68">
        <v>0</v>
      </c>
      <c r="N854" s="68" t="s">
        <v>65</v>
      </c>
      <c r="O854" s="68">
        <v>0</v>
      </c>
      <c r="P854" s="68" t="s">
        <v>68</v>
      </c>
      <c r="Q854" s="68" t="s">
        <v>68</v>
      </c>
      <c r="R854" s="64"/>
      <c r="S854" s="65"/>
    </row>
    <row r="855" spans="2:19" x14ac:dyDescent="0.25">
      <c r="B855" s="64" t="s">
        <v>1420</v>
      </c>
      <c r="C855" s="65" t="s">
        <v>1405</v>
      </c>
      <c r="D855" s="66" t="s">
        <v>64</v>
      </c>
      <c r="E855" s="66" t="s">
        <v>65</v>
      </c>
      <c r="F855" s="67" t="s">
        <v>1469</v>
      </c>
      <c r="G855" s="66" t="s">
        <v>65</v>
      </c>
      <c r="H855" s="66" t="s">
        <v>64</v>
      </c>
      <c r="I855" s="66" t="s">
        <v>66</v>
      </c>
      <c r="J855" s="66" t="s">
        <v>66</v>
      </c>
      <c r="K855" s="68">
        <v>0</v>
      </c>
      <c r="L855" s="68">
        <v>0</v>
      </c>
      <c r="M855" s="68">
        <v>0</v>
      </c>
      <c r="N855" s="68" t="s">
        <v>65</v>
      </c>
      <c r="O855" s="68">
        <v>0</v>
      </c>
      <c r="P855" s="68" t="s">
        <v>68</v>
      </c>
      <c r="Q855" s="68" t="s">
        <v>68</v>
      </c>
      <c r="R855" s="64"/>
      <c r="S855" s="65"/>
    </row>
    <row r="856" spans="2:19" x14ac:dyDescent="0.25">
      <c r="B856" s="64" t="s">
        <v>506</v>
      </c>
      <c r="C856" s="65" t="s">
        <v>1642</v>
      </c>
      <c r="D856" s="66" t="s">
        <v>65</v>
      </c>
      <c r="E856" s="66" t="s">
        <v>64</v>
      </c>
      <c r="F856" s="67">
        <v>2422783961301</v>
      </c>
      <c r="G856" s="66" t="s">
        <v>64</v>
      </c>
      <c r="H856" s="66" t="s">
        <v>64</v>
      </c>
      <c r="I856" s="66" t="s">
        <v>65</v>
      </c>
      <c r="J856" s="66" t="s">
        <v>66</v>
      </c>
      <c r="K856" s="68">
        <v>0</v>
      </c>
      <c r="L856" s="68">
        <v>0</v>
      </c>
      <c r="M856" s="68">
        <v>0</v>
      </c>
      <c r="N856" s="68" t="s">
        <v>65</v>
      </c>
      <c r="O856" s="68">
        <v>0</v>
      </c>
      <c r="P856" s="68" t="s">
        <v>68</v>
      </c>
      <c r="Q856" s="68" t="s">
        <v>68</v>
      </c>
      <c r="R856" s="64"/>
      <c r="S856" s="65"/>
    </row>
    <row r="857" spans="2:19" x14ac:dyDescent="0.25">
      <c r="B857" s="64" t="s">
        <v>1630</v>
      </c>
      <c r="C857" s="65" t="s">
        <v>605</v>
      </c>
      <c r="D857" s="66" t="s">
        <v>64</v>
      </c>
      <c r="E857" s="66" t="s">
        <v>65</v>
      </c>
      <c r="F857" s="67" t="s">
        <v>1469</v>
      </c>
      <c r="G857" s="66" t="s">
        <v>65</v>
      </c>
      <c r="H857" s="66" t="s">
        <v>64</v>
      </c>
      <c r="I857" s="66" t="s">
        <v>66</v>
      </c>
      <c r="J857" s="66" t="s">
        <v>66</v>
      </c>
      <c r="K857" s="68">
        <v>0</v>
      </c>
      <c r="L857" s="68">
        <v>0</v>
      </c>
      <c r="M857" s="68">
        <v>0</v>
      </c>
      <c r="N857" s="68" t="s">
        <v>65</v>
      </c>
      <c r="O857" s="68">
        <v>0</v>
      </c>
      <c r="P857" s="68" t="s">
        <v>68</v>
      </c>
      <c r="Q857" s="68" t="s">
        <v>68</v>
      </c>
      <c r="R857" s="64"/>
      <c r="S857" s="65"/>
    </row>
    <row r="858" spans="2:19" x14ac:dyDescent="0.25">
      <c r="B858" s="64" t="s">
        <v>1379</v>
      </c>
      <c r="C858" s="65" t="s">
        <v>173</v>
      </c>
      <c r="D858" s="66" t="s">
        <v>65</v>
      </c>
      <c r="E858" s="66" t="s">
        <v>64</v>
      </c>
      <c r="F858" s="67">
        <v>2529080150101</v>
      </c>
      <c r="G858" s="66" t="s">
        <v>64</v>
      </c>
      <c r="H858" s="66" t="s">
        <v>64</v>
      </c>
      <c r="I858" s="66" t="s">
        <v>65</v>
      </c>
      <c r="J858" s="66" t="s">
        <v>66</v>
      </c>
      <c r="K858" s="68">
        <v>0</v>
      </c>
      <c r="L858" s="68">
        <v>0</v>
      </c>
      <c r="M858" s="68">
        <v>0</v>
      </c>
      <c r="N858" s="68" t="s">
        <v>67</v>
      </c>
      <c r="O858" s="68">
        <v>0</v>
      </c>
      <c r="P858" s="68" t="s">
        <v>68</v>
      </c>
      <c r="Q858" s="68" t="s">
        <v>68</v>
      </c>
      <c r="R858" s="64"/>
      <c r="S858" s="65"/>
    </row>
    <row r="859" spans="2:19" x14ac:dyDescent="0.25">
      <c r="B859" s="64" t="s">
        <v>1622</v>
      </c>
      <c r="C859" s="65" t="s">
        <v>564</v>
      </c>
      <c r="D859" s="66" t="s">
        <v>65</v>
      </c>
      <c r="E859" s="66" t="s">
        <v>64</v>
      </c>
      <c r="F859" s="67">
        <v>2215065430408</v>
      </c>
      <c r="G859" s="66" t="s">
        <v>64</v>
      </c>
      <c r="H859" s="66" t="s">
        <v>64</v>
      </c>
      <c r="I859" s="66" t="s">
        <v>65</v>
      </c>
      <c r="J859" s="66" t="s">
        <v>66</v>
      </c>
      <c r="K859" s="68">
        <v>0</v>
      </c>
      <c r="L859" s="68">
        <v>0</v>
      </c>
      <c r="M859" s="68">
        <v>0</v>
      </c>
      <c r="N859" s="68" t="s">
        <v>67</v>
      </c>
      <c r="O859" s="68">
        <v>0</v>
      </c>
      <c r="P859" s="68" t="s">
        <v>68</v>
      </c>
      <c r="Q859" s="68" t="s">
        <v>68</v>
      </c>
      <c r="R859" s="64"/>
      <c r="S859" s="65"/>
    </row>
    <row r="860" spans="2:19" x14ac:dyDescent="0.25">
      <c r="B860" s="64" t="s">
        <v>1614</v>
      </c>
      <c r="C860" s="65" t="s">
        <v>444</v>
      </c>
      <c r="D860" s="66" t="s">
        <v>64</v>
      </c>
      <c r="E860" s="66" t="s">
        <v>65</v>
      </c>
      <c r="F860" s="67">
        <v>2567397810114</v>
      </c>
      <c r="G860" s="66" t="s">
        <v>64</v>
      </c>
      <c r="H860" s="66" t="s">
        <v>65</v>
      </c>
      <c r="I860" s="66" t="s">
        <v>66</v>
      </c>
      <c r="J860" s="66" t="s">
        <v>66</v>
      </c>
      <c r="K860" s="68">
        <v>0</v>
      </c>
      <c r="L860" s="68">
        <v>0</v>
      </c>
      <c r="M860" s="68">
        <v>0</v>
      </c>
      <c r="N860" s="68" t="s">
        <v>67</v>
      </c>
      <c r="O860" s="68">
        <v>0</v>
      </c>
      <c r="P860" s="68" t="s">
        <v>68</v>
      </c>
      <c r="Q860" s="68" t="s">
        <v>68</v>
      </c>
      <c r="R860" s="64"/>
      <c r="S860" s="65"/>
    </row>
    <row r="861" spans="2:19" x14ac:dyDescent="0.25">
      <c r="B861" s="64" t="s">
        <v>1643</v>
      </c>
      <c r="C861" s="65" t="s">
        <v>1521</v>
      </c>
      <c r="D861" s="66" t="s">
        <v>64</v>
      </c>
      <c r="E861" s="66" t="s">
        <v>65</v>
      </c>
      <c r="F861" s="67" t="s">
        <v>1460</v>
      </c>
      <c r="G861" s="66" t="s">
        <v>65</v>
      </c>
      <c r="H861" s="66" t="s">
        <v>64</v>
      </c>
      <c r="I861" s="66" t="s">
        <v>66</v>
      </c>
      <c r="J861" s="66" t="s">
        <v>66</v>
      </c>
      <c r="K861" s="68">
        <v>0</v>
      </c>
      <c r="L861" s="68">
        <v>0</v>
      </c>
      <c r="M861" s="68">
        <v>0</v>
      </c>
      <c r="N861" s="68" t="s">
        <v>67</v>
      </c>
      <c r="O861" s="68">
        <v>0</v>
      </c>
      <c r="P861" s="68" t="s">
        <v>68</v>
      </c>
      <c r="Q861" s="68" t="s">
        <v>68</v>
      </c>
      <c r="R861" s="64"/>
      <c r="S861" s="65"/>
    </row>
    <row r="862" spans="2:19" x14ac:dyDescent="0.25">
      <c r="B862" s="64" t="s">
        <v>1608</v>
      </c>
      <c r="C862" s="65" t="s">
        <v>460</v>
      </c>
      <c r="D862" s="66" t="s">
        <v>64</v>
      </c>
      <c r="E862" s="66" t="s">
        <v>65</v>
      </c>
      <c r="F862" s="67" t="s">
        <v>1460</v>
      </c>
      <c r="G862" s="66" t="s">
        <v>65</v>
      </c>
      <c r="H862" s="66" t="s">
        <v>64</v>
      </c>
      <c r="I862" s="66" t="s">
        <v>66</v>
      </c>
      <c r="J862" s="66" t="s">
        <v>66</v>
      </c>
      <c r="K862" s="68">
        <v>0</v>
      </c>
      <c r="L862" s="68">
        <v>0</v>
      </c>
      <c r="M862" s="68">
        <v>0</v>
      </c>
      <c r="N862" s="68" t="s">
        <v>67</v>
      </c>
      <c r="O862" s="68">
        <v>0</v>
      </c>
      <c r="P862" s="68" t="s">
        <v>68</v>
      </c>
      <c r="Q862" s="68" t="s">
        <v>68</v>
      </c>
      <c r="R862" s="64"/>
      <c r="S862" s="65"/>
    </row>
    <row r="863" spans="2:19" x14ac:dyDescent="0.25">
      <c r="B863" s="64" t="s">
        <v>1609</v>
      </c>
      <c r="C863" s="65" t="s">
        <v>460</v>
      </c>
      <c r="D863" s="66" t="s">
        <v>64</v>
      </c>
      <c r="E863" s="66" t="s">
        <v>65</v>
      </c>
      <c r="F863" s="67" t="s">
        <v>1460</v>
      </c>
      <c r="G863" s="66" t="s">
        <v>65</v>
      </c>
      <c r="H863" s="66" t="s">
        <v>64</v>
      </c>
      <c r="I863" s="66" t="s">
        <v>66</v>
      </c>
      <c r="J863" s="66" t="s">
        <v>66</v>
      </c>
      <c r="K863" s="68">
        <v>0</v>
      </c>
      <c r="L863" s="68">
        <v>0</v>
      </c>
      <c r="M863" s="68">
        <v>0</v>
      </c>
      <c r="N863" s="68" t="s">
        <v>67</v>
      </c>
      <c r="O863" s="68">
        <v>0</v>
      </c>
      <c r="P863" s="68" t="s">
        <v>68</v>
      </c>
      <c r="Q863" s="68" t="s">
        <v>68</v>
      </c>
      <c r="R863" s="64"/>
      <c r="S863" s="65"/>
    </row>
    <row r="864" spans="2:19" x14ac:dyDescent="0.25">
      <c r="B864" s="64" t="s">
        <v>484</v>
      </c>
      <c r="C864" s="65" t="s">
        <v>605</v>
      </c>
      <c r="D864" s="66" t="s">
        <v>64</v>
      </c>
      <c r="E864" s="66" t="s">
        <v>65</v>
      </c>
      <c r="F864" s="67" t="s">
        <v>1460</v>
      </c>
      <c r="G864" s="66" t="s">
        <v>65</v>
      </c>
      <c r="H864" s="66" t="s">
        <v>64</v>
      </c>
      <c r="I864" s="66" t="s">
        <v>66</v>
      </c>
      <c r="J864" s="66" t="s">
        <v>66</v>
      </c>
      <c r="K864" s="68">
        <v>0</v>
      </c>
      <c r="L864" s="68">
        <v>0</v>
      </c>
      <c r="M864" s="68">
        <v>0</v>
      </c>
      <c r="N864" s="68" t="s">
        <v>67</v>
      </c>
      <c r="O864" s="68">
        <v>0</v>
      </c>
      <c r="P864" s="68" t="s">
        <v>68</v>
      </c>
      <c r="Q864" s="68" t="s">
        <v>68</v>
      </c>
      <c r="R864" s="64"/>
      <c r="S864" s="65"/>
    </row>
    <row r="865" spans="2:19" x14ac:dyDescent="0.25">
      <c r="B865" s="64" t="s">
        <v>121</v>
      </c>
      <c r="C865" s="65" t="s">
        <v>605</v>
      </c>
      <c r="D865" s="66" t="s">
        <v>65</v>
      </c>
      <c r="E865" s="66" t="s">
        <v>64</v>
      </c>
      <c r="F865" s="67" t="s">
        <v>1460</v>
      </c>
      <c r="G865" s="66" t="s">
        <v>65</v>
      </c>
      <c r="H865" s="66" t="s">
        <v>64</v>
      </c>
      <c r="I865" s="66" t="s">
        <v>66</v>
      </c>
      <c r="J865" s="66" t="s">
        <v>66</v>
      </c>
      <c r="K865" s="68">
        <v>0</v>
      </c>
      <c r="L865" s="68">
        <v>0</v>
      </c>
      <c r="M865" s="68">
        <v>0</v>
      </c>
      <c r="N865" s="68" t="s">
        <v>67</v>
      </c>
      <c r="O865" s="68">
        <v>0</v>
      </c>
      <c r="P865" s="68" t="s">
        <v>68</v>
      </c>
      <c r="Q865" s="68" t="s">
        <v>68</v>
      </c>
      <c r="R865" s="64"/>
      <c r="S865" s="65"/>
    </row>
    <row r="866" spans="2:19" x14ac:dyDescent="0.25">
      <c r="B866" s="64" t="s">
        <v>1644</v>
      </c>
      <c r="C866" s="65" t="s">
        <v>1645</v>
      </c>
      <c r="D866" s="66" t="s">
        <v>64</v>
      </c>
      <c r="E866" s="66" t="s">
        <v>65</v>
      </c>
      <c r="F866" s="67" t="s">
        <v>1495</v>
      </c>
      <c r="G866" s="66" t="s">
        <v>64</v>
      </c>
      <c r="H866" s="66" t="s">
        <v>65</v>
      </c>
      <c r="I866" s="66" t="s">
        <v>66</v>
      </c>
      <c r="J866" s="66" t="s">
        <v>66</v>
      </c>
      <c r="K866" s="68">
        <v>0</v>
      </c>
      <c r="L866" s="68">
        <v>0</v>
      </c>
      <c r="M866" s="68">
        <v>0</v>
      </c>
      <c r="N866" s="68" t="s">
        <v>67</v>
      </c>
      <c r="O866" s="68">
        <v>0</v>
      </c>
      <c r="P866" s="68" t="s">
        <v>68</v>
      </c>
      <c r="Q866" s="68" t="s">
        <v>68</v>
      </c>
      <c r="R866" s="64"/>
      <c r="S866" s="65"/>
    </row>
    <row r="867" spans="2:19" x14ac:dyDescent="0.25">
      <c r="B867" s="64" t="s">
        <v>1602</v>
      </c>
      <c r="C867" s="65" t="s">
        <v>368</v>
      </c>
      <c r="D867" s="66" t="s">
        <v>64</v>
      </c>
      <c r="E867" s="66" t="s">
        <v>65</v>
      </c>
      <c r="F867" s="67">
        <v>2753056510101</v>
      </c>
      <c r="G867" s="66" t="s">
        <v>64</v>
      </c>
      <c r="H867" s="66" t="s">
        <v>65</v>
      </c>
      <c r="I867" s="66" t="s">
        <v>66</v>
      </c>
      <c r="J867" s="66" t="s">
        <v>66</v>
      </c>
      <c r="K867" s="68">
        <v>0</v>
      </c>
      <c r="L867" s="68">
        <v>0</v>
      </c>
      <c r="M867" s="68">
        <v>0</v>
      </c>
      <c r="N867" s="68" t="s">
        <v>67</v>
      </c>
      <c r="O867" s="68">
        <v>0</v>
      </c>
      <c r="P867" s="68" t="s">
        <v>68</v>
      </c>
      <c r="Q867" s="68" t="s">
        <v>68</v>
      </c>
      <c r="R867" s="64"/>
      <c r="S867" s="65"/>
    </row>
    <row r="868" spans="2:19" x14ac:dyDescent="0.25">
      <c r="B868" s="64" t="s">
        <v>415</v>
      </c>
      <c r="C868" s="65" t="s">
        <v>190</v>
      </c>
      <c r="D868" s="66" t="s">
        <v>65</v>
      </c>
      <c r="E868" s="66" t="s">
        <v>64</v>
      </c>
      <c r="F868" s="67">
        <v>2376489890101</v>
      </c>
      <c r="G868" s="66" t="s">
        <v>64</v>
      </c>
      <c r="H868" s="66" t="s">
        <v>64</v>
      </c>
      <c r="I868" s="66" t="s">
        <v>65</v>
      </c>
      <c r="J868" s="66" t="s">
        <v>66</v>
      </c>
      <c r="K868" s="68">
        <v>0</v>
      </c>
      <c r="L868" s="68">
        <v>0</v>
      </c>
      <c r="M868" s="68">
        <v>0</v>
      </c>
      <c r="N868" s="68" t="s">
        <v>67</v>
      </c>
      <c r="O868" s="68">
        <v>0</v>
      </c>
      <c r="P868" s="68" t="s">
        <v>68</v>
      </c>
      <c r="Q868" s="68" t="s">
        <v>68</v>
      </c>
      <c r="R868" s="64"/>
      <c r="S868" s="65"/>
    </row>
    <row r="869" spans="2:19" x14ac:dyDescent="0.25">
      <c r="B869" s="64" t="s">
        <v>350</v>
      </c>
      <c r="C869" s="65" t="s">
        <v>1646</v>
      </c>
      <c r="D869" s="66" t="s">
        <v>64</v>
      </c>
      <c r="E869" s="66" t="s">
        <v>65</v>
      </c>
      <c r="F869" s="67" t="s">
        <v>1495</v>
      </c>
      <c r="G869" s="66" t="s">
        <v>65</v>
      </c>
      <c r="H869" s="66" t="s">
        <v>64</v>
      </c>
      <c r="I869" s="66" t="s">
        <v>66</v>
      </c>
      <c r="J869" s="66" t="s">
        <v>66</v>
      </c>
      <c r="K869" s="68">
        <v>0</v>
      </c>
      <c r="L869" s="68">
        <v>0</v>
      </c>
      <c r="M869" s="68">
        <v>0</v>
      </c>
      <c r="N869" s="68" t="s">
        <v>67</v>
      </c>
      <c r="O869" s="68">
        <v>0</v>
      </c>
      <c r="P869" s="68" t="s">
        <v>68</v>
      </c>
      <c r="Q869" s="68" t="s">
        <v>68</v>
      </c>
      <c r="R869" s="64"/>
      <c r="S869" s="65"/>
    </row>
    <row r="870" spans="2:19" x14ac:dyDescent="0.25">
      <c r="B870" s="64" t="s">
        <v>1647</v>
      </c>
      <c r="C870" s="65" t="s">
        <v>188</v>
      </c>
      <c r="D870" s="66" t="s">
        <v>64</v>
      </c>
      <c r="E870" s="66" t="s">
        <v>65</v>
      </c>
      <c r="F870" s="67" t="s">
        <v>1495</v>
      </c>
      <c r="G870" s="66" t="s">
        <v>65</v>
      </c>
      <c r="H870" s="66" t="s">
        <v>64</v>
      </c>
      <c r="I870" s="66" t="s">
        <v>66</v>
      </c>
      <c r="J870" s="66" t="s">
        <v>66</v>
      </c>
      <c r="K870" s="68">
        <v>0</v>
      </c>
      <c r="L870" s="68">
        <v>0</v>
      </c>
      <c r="M870" s="68">
        <v>0</v>
      </c>
      <c r="N870" s="68" t="s">
        <v>67</v>
      </c>
      <c r="O870" s="68">
        <v>0</v>
      </c>
      <c r="P870" s="68" t="s">
        <v>68</v>
      </c>
      <c r="Q870" s="68" t="s">
        <v>68</v>
      </c>
      <c r="R870" s="64"/>
      <c r="S870" s="65"/>
    </row>
    <row r="871" spans="2:19" x14ac:dyDescent="0.25">
      <c r="B871" s="64" t="s">
        <v>1648</v>
      </c>
      <c r="C871" s="65" t="s">
        <v>1649</v>
      </c>
      <c r="D871" s="66" t="s">
        <v>64</v>
      </c>
      <c r="E871" s="66" t="s">
        <v>65</v>
      </c>
      <c r="F871" s="67">
        <v>2451292270101</v>
      </c>
      <c r="G871" s="66" t="s">
        <v>64</v>
      </c>
      <c r="H871" s="66" t="s">
        <v>64</v>
      </c>
      <c r="I871" s="66" t="s">
        <v>65</v>
      </c>
      <c r="J871" s="66" t="s">
        <v>66</v>
      </c>
      <c r="K871" s="68">
        <v>0</v>
      </c>
      <c r="L871" s="68">
        <v>0</v>
      </c>
      <c r="M871" s="68">
        <v>0</v>
      </c>
      <c r="N871" s="68" t="s">
        <v>67</v>
      </c>
      <c r="O871" s="68">
        <v>0</v>
      </c>
      <c r="P871" s="68" t="s">
        <v>68</v>
      </c>
      <c r="Q871" s="68" t="s">
        <v>68</v>
      </c>
      <c r="R871" s="64"/>
      <c r="S871" s="65"/>
    </row>
    <row r="872" spans="2:19" x14ac:dyDescent="0.25">
      <c r="B872" s="64" t="s">
        <v>1650</v>
      </c>
      <c r="C872" s="65" t="s">
        <v>1603</v>
      </c>
      <c r="D872" s="66" t="s">
        <v>65</v>
      </c>
      <c r="E872" s="66" t="s">
        <v>64</v>
      </c>
      <c r="F872" s="67" t="s">
        <v>1460</v>
      </c>
      <c r="G872" s="66" t="s">
        <v>64</v>
      </c>
      <c r="H872" s="66" t="s">
        <v>65</v>
      </c>
      <c r="I872" s="66" t="s">
        <v>66</v>
      </c>
      <c r="J872" s="66" t="s">
        <v>66</v>
      </c>
      <c r="K872" s="68">
        <v>0</v>
      </c>
      <c r="L872" s="68">
        <v>0</v>
      </c>
      <c r="M872" s="68">
        <v>0</v>
      </c>
      <c r="N872" s="68" t="s">
        <v>67</v>
      </c>
      <c r="O872" s="68">
        <v>0</v>
      </c>
      <c r="P872" s="68" t="s">
        <v>68</v>
      </c>
      <c r="Q872" s="68" t="s">
        <v>68</v>
      </c>
      <c r="R872" s="64"/>
      <c r="S872" s="65"/>
    </row>
    <row r="873" spans="2:19" x14ac:dyDescent="0.25">
      <c r="B873" s="64" t="s">
        <v>121</v>
      </c>
      <c r="C873" s="65" t="s">
        <v>1651</v>
      </c>
      <c r="D873" s="66" t="s">
        <v>64</v>
      </c>
      <c r="E873" s="66" t="s">
        <v>65</v>
      </c>
      <c r="F873" s="67" t="s">
        <v>1460</v>
      </c>
      <c r="G873" s="66" t="s">
        <v>65</v>
      </c>
      <c r="H873" s="66" t="s">
        <v>65</v>
      </c>
      <c r="I873" s="66" t="s">
        <v>66</v>
      </c>
      <c r="J873" s="66" t="s">
        <v>66</v>
      </c>
      <c r="K873" s="68">
        <v>0</v>
      </c>
      <c r="L873" s="68">
        <v>0</v>
      </c>
      <c r="M873" s="68">
        <v>0</v>
      </c>
      <c r="N873" s="68" t="s">
        <v>67</v>
      </c>
      <c r="O873" s="68">
        <v>0</v>
      </c>
      <c r="P873" s="68" t="s">
        <v>68</v>
      </c>
      <c r="Q873" s="68" t="s">
        <v>68</v>
      </c>
      <c r="R873" s="64"/>
      <c r="S873" s="65"/>
    </row>
    <row r="874" spans="2:19" x14ac:dyDescent="0.25">
      <c r="B874" s="64" t="s">
        <v>1652</v>
      </c>
      <c r="C874" s="65" t="s">
        <v>1653</v>
      </c>
      <c r="D874" s="66" t="s">
        <v>64</v>
      </c>
      <c r="E874" s="66" t="s">
        <v>65</v>
      </c>
      <c r="F874" s="67" t="s">
        <v>1460</v>
      </c>
      <c r="G874" s="66" t="s">
        <v>65</v>
      </c>
      <c r="H874" s="66" t="s">
        <v>64</v>
      </c>
      <c r="I874" s="66" t="s">
        <v>66</v>
      </c>
      <c r="J874" s="66" t="s">
        <v>66</v>
      </c>
      <c r="K874" s="68">
        <v>0</v>
      </c>
      <c r="L874" s="68">
        <v>0</v>
      </c>
      <c r="M874" s="68">
        <v>0</v>
      </c>
      <c r="N874" s="68" t="s">
        <v>67</v>
      </c>
      <c r="O874" s="68">
        <v>0</v>
      </c>
      <c r="P874" s="68" t="s">
        <v>68</v>
      </c>
      <c r="Q874" s="68" t="s">
        <v>68</v>
      </c>
      <c r="R874" s="64"/>
      <c r="S874" s="65"/>
    </row>
    <row r="875" spans="2:19" x14ac:dyDescent="0.25">
      <c r="B875" s="64" t="s">
        <v>1654</v>
      </c>
      <c r="C875" s="65" t="s">
        <v>1655</v>
      </c>
      <c r="D875" s="66" t="s">
        <v>65</v>
      </c>
      <c r="E875" s="66" t="s">
        <v>64</v>
      </c>
      <c r="F875" s="67" t="s">
        <v>1460</v>
      </c>
      <c r="G875" s="66" t="s">
        <v>65</v>
      </c>
      <c r="H875" s="66" t="s">
        <v>64</v>
      </c>
      <c r="I875" s="66" t="s">
        <v>66</v>
      </c>
      <c r="J875" s="66" t="s">
        <v>66</v>
      </c>
      <c r="K875" s="68">
        <v>0</v>
      </c>
      <c r="L875" s="68">
        <v>0</v>
      </c>
      <c r="M875" s="68">
        <v>0</v>
      </c>
      <c r="N875" s="68" t="s">
        <v>67</v>
      </c>
      <c r="O875" s="68">
        <v>0</v>
      </c>
      <c r="P875" s="68" t="s">
        <v>68</v>
      </c>
      <c r="Q875" s="68" t="s">
        <v>68</v>
      </c>
      <c r="R875" s="64"/>
      <c r="S875" s="65"/>
    </row>
    <row r="876" spans="2:19" x14ac:dyDescent="0.25">
      <c r="B876" s="64" t="s">
        <v>1633</v>
      </c>
      <c r="C876" s="65" t="s">
        <v>1655</v>
      </c>
      <c r="D876" s="66" t="s">
        <v>65</v>
      </c>
      <c r="E876" s="66" t="s">
        <v>64</v>
      </c>
      <c r="F876" s="67">
        <v>1934662280101</v>
      </c>
      <c r="G876" s="66" t="s">
        <v>64</v>
      </c>
      <c r="H876" s="66" t="s">
        <v>65</v>
      </c>
      <c r="I876" s="66" t="s">
        <v>66</v>
      </c>
      <c r="J876" s="66" t="s">
        <v>66</v>
      </c>
      <c r="K876" s="68">
        <v>0</v>
      </c>
      <c r="L876" s="68">
        <v>0</v>
      </c>
      <c r="M876" s="68">
        <v>0</v>
      </c>
      <c r="N876" s="68" t="s">
        <v>67</v>
      </c>
      <c r="O876" s="68">
        <v>0</v>
      </c>
      <c r="P876" s="68" t="s">
        <v>68</v>
      </c>
      <c r="Q876" s="68" t="s">
        <v>68</v>
      </c>
      <c r="R876" s="64"/>
      <c r="S876" s="65"/>
    </row>
    <row r="877" spans="2:19" x14ac:dyDescent="0.25">
      <c r="B877" s="64" t="s">
        <v>1598</v>
      </c>
      <c r="C877" s="65" t="s">
        <v>336</v>
      </c>
      <c r="D877" s="66" t="s">
        <v>64</v>
      </c>
      <c r="E877" s="66" t="s">
        <v>65</v>
      </c>
      <c r="F877" s="67" t="s">
        <v>1460</v>
      </c>
      <c r="G877" s="66" t="s">
        <v>65</v>
      </c>
      <c r="H877" s="66" t="s">
        <v>64</v>
      </c>
      <c r="I877" s="66" t="s">
        <v>66</v>
      </c>
      <c r="J877" s="66" t="s">
        <v>66</v>
      </c>
      <c r="K877" s="68">
        <v>0</v>
      </c>
      <c r="L877" s="68">
        <v>0</v>
      </c>
      <c r="M877" s="68">
        <v>0</v>
      </c>
      <c r="N877" s="68" t="s">
        <v>67</v>
      </c>
      <c r="O877" s="68">
        <v>0</v>
      </c>
      <c r="P877" s="68" t="s">
        <v>68</v>
      </c>
      <c r="Q877" s="68" t="s">
        <v>68</v>
      </c>
      <c r="R877" s="64"/>
      <c r="S877" s="65"/>
    </row>
    <row r="878" spans="2:19" x14ac:dyDescent="0.25">
      <c r="B878" s="64" t="s">
        <v>415</v>
      </c>
      <c r="C878" s="65" t="s">
        <v>1712</v>
      </c>
      <c r="D878" s="66" t="s">
        <v>65</v>
      </c>
      <c r="E878" s="66" t="s">
        <v>64</v>
      </c>
      <c r="F878" s="67">
        <v>2598889820101</v>
      </c>
      <c r="G878" s="66" t="s">
        <v>64</v>
      </c>
      <c r="H878" s="66" t="s">
        <v>64</v>
      </c>
      <c r="I878" s="66" t="s">
        <v>65</v>
      </c>
      <c r="J878" s="66" t="s">
        <v>66</v>
      </c>
      <c r="K878" s="68">
        <v>0</v>
      </c>
      <c r="L878" s="68">
        <v>0</v>
      </c>
      <c r="M878" s="68">
        <v>0</v>
      </c>
      <c r="N878" s="68" t="s">
        <v>67</v>
      </c>
      <c r="O878" s="68">
        <v>0</v>
      </c>
      <c r="P878" s="68" t="s">
        <v>68</v>
      </c>
      <c r="Q878" s="68" t="s">
        <v>68</v>
      </c>
      <c r="R878" s="64"/>
      <c r="S878" s="65"/>
    </row>
    <row r="879" spans="2:19" x14ac:dyDescent="0.25">
      <c r="B879" s="64" t="s">
        <v>1379</v>
      </c>
      <c r="C879" s="65" t="s">
        <v>173</v>
      </c>
      <c r="D879" s="66" t="s">
        <v>65</v>
      </c>
      <c r="E879" s="66" t="s">
        <v>64</v>
      </c>
      <c r="F879" s="67">
        <v>2529080150101</v>
      </c>
      <c r="G879" s="66" t="s">
        <v>64</v>
      </c>
      <c r="H879" s="66" t="s">
        <v>64</v>
      </c>
      <c r="I879" s="66" t="s">
        <v>65</v>
      </c>
      <c r="J879" s="66" t="s">
        <v>66</v>
      </c>
      <c r="K879" s="68">
        <v>0</v>
      </c>
      <c r="L879" s="68">
        <v>0</v>
      </c>
      <c r="M879" s="68">
        <v>0</v>
      </c>
      <c r="N879" s="68" t="s">
        <v>67</v>
      </c>
      <c r="O879" s="68">
        <v>0</v>
      </c>
      <c r="P879" s="68" t="s">
        <v>68</v>
      </c>
      <c r="Q879" s="68" t="s">
        <v>68</v>
      </c>
      <c r="R879" s="64"/>
      <c r="S879" s="65"/>
    </row>
    <row r="880" spans="2:19" x14ac:dyDescent="0.25">
      <c r="B880" s="64" t="s">
        <v>540</v>
      </c>
      <c r="C880" s="65" t="s">
        <v>1603</v>
      </c>
      <c r="D880" s="66" t="s">
        <v>64</v>
      </c>
      <c r="E880" s="66" t="s">
        <v>65</v>
      </c>
      <c r="F880" s="67" t="s">
        <v>1460</v>
      </c>
      <c r="G880" s="66" t="s">
        <v>65</v>
      </c>
      <c r="H880" s="66" t="s">
        <v>64</v>
      </c>
      <c r="I880" s="66" t="s">
        <v>66</v>
      </c>
      <c r="J880" s="66" t="s">
        <v>66</v>
      </c>
      <c r="K880" s="68">
        <v>0</v>
      </c>
      <c r="L880" s="68">
        <v>0</v>
      </c>
      <c r="M880" s="68">
        <v>0</v>
      </c>
      <c r="N880" s="68" t="s">
        <v>67</v>
      </c>
      <c r="O880" s="68">
        <v>0</v>
      </c>
      <c r="P880" s="68" t="s">
        <v>68</v>
      </c>
      <c r="Q880" s="68" t="s">
        <v>68</v>
      </c>
      <c r="R880" s="64"/>
      <c r="S880" s="65"/>
    </row>
    <row r="881" spans="2:19" x14ac:dyDescent="0.25">
      <c r="B881" s="64" t="s">
        <v>1713</v>
      </c>
      <c r="C881" s="65" t="s">
        <v>1714</v>
      </c>
      <c r="D881" s="66" t="s">
        <v>64</v>
      </c>
      <c r="E881" s="66" t="s">
        <v>65</v>
      </c>
      <c r="F881" s="67" t="s">
        <v>1460</v>
      </c>
      <c r="G881" s="66" t="s">
        <v>64</v>
      </c>
      <c r="H881" s="66" t="s">
        <v>65</v>
      </c>
      <c r="I881" s="66" t="s">
        <v>66</v>
      </c>
      <c r="J881" s="66" t="s">
        <v>66</v>
      </c>
      <c r="K881" s="68">
        <v>0</v>
      </c>
      <c r="L881" s="68">
        <v>0</v>
      </c>
      <c r="M881" s="68">
        <v>0</v>
      </c>
      <c r="N881" s="68" t="s">
        <v>67</v>
      </c>
      <c r="O881" s="68">
        <v>0</v>
      </c>
      <c r="P881" s="68" t="s">
        <v>68</v>
      </c>
      <c r="Q881" s="68" t="s">
        <v>68</v>
      </c>
      <c r="R881" s="64"/>
      <c r="S881" s="65"/>
    </row>
    <row r="882" spans="2:19" x14ac:dyDescent="0.25">
      <c r="B882" s="64" t="s">
        <v>1707</v>
      </c>
      <c r="C882" s="65" t="s">
        <v>1568</v>
      </c>
      <c r="D882" s="66" t="s">
        <v>65</v>
      </c>
      <c r="E882" s="66" t="s">
        <v>64</v>
      </c>
      <c r="F882" s="67">
        <v>2597699910101</v>
      </c>
      <c r="G882" s="66" t="s">
        <v>64</v>
      </c>
      <c r="H882" s="66" t="s">
        <v>64</v>
      </c>
      <c r="I882" s="66" t="s">
        <v>65</v>
      </c>
      <c r="J882" s="66" t="s">
        <v>66</v>
      </c>
      <c r="K882" s="68">
        <v>0</v>
      </c>
      <c r="L882" s="68">
        <v>0</v>
      </c>
      <c r="M882" s="68">
        <v>0</v>
      </c>
      <c r="N882" s="68" t="s">
        <v>67</v>
      </c>
      <c r="O882" s="68">
        <v>0</v>
      </c>
      <c r="P882" s="68" t="s">
        <v>68</v>
      </c>
      <c r="Q882" s="68" t="s">
        <v>68</v>
      </c>
      <c r="R882" s="64"/>
      <c r="S882" s="65"/>
    </row>
    <row r="883" spans="2:19" x14ac:dyDescent="0.25">
      <c r="B883" s="64" t="s">
        <v>1715</v>
      </c>
      <c r="C883" s="65" t="s">
        <v>1653</v>
      </c>
      <c r="D883" s="66" t="s">
        <v>64</v>
      </c>
      <c r="E883" s="66" t="s">
        <v>65</v>
      </c>
      <c r="F883" s="67">
        <v>1801699390101</v>
      </c>
      <c r="G883" s="66" t="s">
        <v>64</v>
      </c>
      <c r="H883" s="66" t="s">
        <v>64</v>
      </c>
      <c r="I883" s="66" t="s">
        <v>65</v>
      </c>
      <c r="J883" s="66" t="s">
        <v>66</v>
      </c>
      <c r="K883" s="68">
        <v>0</v>
      </c>
      <c r="L883" s="68">
        <v>0</v>
      </c>
      <c r="M883" s="68">
        <v>0</v>
      </c>
      <c r="N883" s="68" t="s">
        <v>67</v>
      </c>
      <c r="O883" s="68">
        <v>0</v>
      </c>
      <c r="P883" s="68" t="s">
        <v>68</v>
      </c>
      <c r="Q883" s="68" t="s">
        <v>68</v>
      </c>
      <c r="R883" s="64"/>
      <c r="S883" s="65"/>
    </row>
    <row r="884" spans="2:19" x14ac:dyDescent="0.25">
      <c r="B884" s="64" t="s">
        <v>1428</v>
      </c>
      <c r="C884" s="65" t="s">
        <v>1716</v>
      </c>
      <c r="D884" s="66" t="s">
        <v>65</v>
      </c>
      <c r="E884" s="66" t="s">
        <v>64</v>
      </c>
      <c r="F884" s="67">
        <v>2086713070110</v>
      </c>
      <c r="G884" s="66" t="s">
        <v>64</v>
      </c>
      <c r="H884" s="66" t="s">
        <v>65</v>
      </c>
      <c r="I884" s="66" t="s">
        <v>66</v>
      </c>
      <c r="J884" s="66" t="s">
        <v>66</v>
      </c>
      <c r="K884" s="68">
        <v>0</v>
      </c>
      <c r="L884" s="68">
        <v>0</v>
      </c>
      <c r="M884" s="68">
        <v>0</v>
      </c>
      <c r="N884" s="68" t="s">
        <v>67</v>
      </c>
      <c r="O884" s="68">
        <v>0</v>
      </c>
      <c r="P884" s="68" t="s">
        <v>68</v>
      </c>
      <c r="Q884" s="68" t="s">
        <v>68</v>
      </c>
      <c r="R884" s="64"/>
      <c r="S884" s="65"/>
    </row>
    <row r="885" spans="2:19" x14ac:dyDescent="0.25">
      <c r="B885" s="64" t="s">
        <v>1717</v>
      </c>
      <c r="C885" s="65" t="s">
        <v>516</v>
      </c>
      <c r="D885" s="66" t="s">
        <v>65</v>
      </c>
      <c r="E885" s="66" t="s">
        <v>64</v>
      </c>
      <c r="F885" s="67">
        <v>1662427050611</v>
      </c>
      <c r="G885" s="66" t="s">
        <v>64</v>
      </c>
      <c r="H885" s="66" t="s">
        <v>64</v>
      </c>
      <c r="I885" s="66" t="s">
        <v>65</v>
      </c>
      <c r="J885" s="66" t="s">
        <v>66</v>
      </c>
      <c r="K885" s="68">
        <v>0</v>
      </c>
      <c r="L885" s="68">
        <v>0</v>
      </c>
      <c r="M885" s="68">
        <v>0</v>
      </c>
      <c r="N885" s="68" t="s">
        <v>67</v>
      </c>
      <c r="O885" s="68">
        <v>0</v>
      </c>
      <c r="P885" s="68" t="s">
        <v>68</v>
      </c>
      <c r="Q885" s="68" t="s">
        <v>68</v>
      </c>
      <c r="R885" s="64"/>
      <c r="S885" s="65"/>
    </row>
    <row r="886" spans="2:19" x14ac:dyDescent="0.25">
      <c r="B886" s="64" t="s">
        <v>1420</v>
      </c>
      <c r="C886" s="65" t="s">
        <v>1405</v>
      </c>
      <c r="D886" s="66" t="s">
        <v>64</v>
      </c>
      <c r="E886" s="66" t="s">
        <v>65</v>
      </c>
      <c r="F886" s="67" t="s">
        <v>1460</v>
      </c>
      <c r="G886" s="66" t="s">
        <v>65</v>
      </c>
      <c r="H886" s="66" t="s">
        <v>64</v>
      </c>
      <c r="I886" s="66" t="s">
        <v>66</v>
      </c>
      <c r="J886" s="66" t="s">
        <v>66</v>
      </c>
      <c r="K886" s="68">
        <v>0</v>
      </c>
      <c r="L886" s="68">
        <v>0</v>
      </c>
      <c r="M886" s="68">
        <v>0</v>
      </c>
      <c r="N886" s="68" t="s">
        <v>67</v>
      </c>
      <c r="O886" s="68">
        <v>0</v>
      </c>
      <c r="P886" s="68" t="s">
        <v>68</v>
      </c>
      <c r="Q886" s="68" t="s">
        <v>68</v>
      </c>
      <c r="R886" s="64"/>
      <c r="S886" s="65"/>
    </row>
    <row r="887" spans="2:19" x14ac:dyDescent="0.25">
      <c r="B887" s="64" t="s">
        <v>1718</v>
      </c>
      <c r="C887" s="65" t="s">
        <v>444</v>
      </c>
      <c r="D887" s="66" t="s">
        <v>65</v>
      </c>
      <c r="E887" s="66" t="s">
        <v>64</v>
      </c>
      <c r="F887" s="67">
        <v>2236904060101</v>
      </c>
      <c r="G887" s="66" t="s">
        <v>64</v>
      </c>
      <c r="H887" s="66" t="s">
        <v>64</v>
      </c>
      <c r="I887" s="66" t="s">
        <v>65</v>
      </c>
      <c r="J887" s="66" t="s">
        <v>66</v>
      </c>
      <c r="K887" s="68">
        <v>0</v>
      </c>
      <c r="L887" s="68">
        <v>0</v>
      </c>
      <c r="M887" s="68">
        <v>0</v>
      </c>
      <c r="N887" s="68" t="s">
        <v>67</v>
      </c>
      <c r="O887" s="68">
        <v>0</v>
      </c>
      <c r="P887" s="68" t="s">
        <v>68</v>
      </c>
      <c r="Q887" s="68" t="s">
        <v>68</v>
      </c>
      <c r="R887" s="64"/>
      <c r="S887" s="65"/>
    </row>
    <row r="888" spans="2:19" x14ac:dyDescent="0.25">
      <c r="B888" s="64" t="s">
        <v>1669</v>
      </c>
      <c r="C888" s="65" t="s">
        <v>480</v>
      </c>
      <c r="D888" s="66" t="s">
        <v>64</v>
      </c>
      <c r="E888" s="66" t="s">
        <v>65</v>
      </c>
      <c r="F888" s="67">
        <v>2203022861212</v>
      </c>
      <c r="G888" s="66" t="s">
        <v>64</v>
      </c>
      <c r="H888" s="66" t="s">
        <v>64</v>
      </c>
      <c r="I888" s="66" t="s">
        <v>65</v>
      </c>
      <c r="J888" s="66" t="s">
        <v>66</v>
      </c>
      <c r="K888" s="68">
        <v>0</v>
      </c>
      <c r="L888" s="68">
        <v>0</v>
      </c>
      <c r="M888" s="68">
        <v>0</v>
      </c>
      <c r="N888" s="68" t="s">
        <v>67</v>
      </c>
      <c r="O888" s="68">
        <v>0</v>
      </c>
      <c r="P888" s="68" t="s">
        <v>68</v>
      </c>
      <c r="Q888" s="68" t="s">
        <v>68</v>
      </c>
      <c r="R888" s="64"/>
      <c r="S888" s="65"/>
    </row>
    <row r="889" spans="2:19" x14ac:dyDescent="0.25">
      <c r="B889" s="64" t="s">
        <v>1719</v>
      </c>
      <c r="C889" s="65" t="s">
        <v>605</v>
      </c>
      <c r="D889" s="66" t="s">
        <v>64</v>
      </c>
      <c r="E889" s="66" t="s">
        <v>65</v>
      </c>
      <c r="F889" s="67" t="s">
        <v>1460</v>
      </c>
      <c r="G889" s="66" t="s">
        <v>65</v>
      </c>
      <c r="H889" s="66" t="s">
        <v>64</v>
      </c>
      <c r="I889" s="66" t="s">
        <v>66</v>
      </c>
      <c r="J889" s="66" t="s">
        <v>66</v>
      </c>
      <c r="K889" s="68">
        <v>0</v>
      </c>
      <c r="L889" s="68">
        <v>0</v>
      </c>
      <c r="M889" s="68">
        <v>0</v>
      </c>
      <c r="N889" s="68" t="s">
        <v>67</v>
      </c>
      <c r="O889" s="68">
        <v>0</v>
      </c>
      <c r="P889" s="68" t="s">
        <v>68</v>
      </c>
      <c r="Q889" s="68" t="s">
        <v>68</v>
      </c>
      <c r="R889" s="64"/>
      <c r="S889" s="65"/>
    </row>
    <row r="890" spans="2:19" x14ac:dyDescent="0.25">
      <c r="B890" s="64" t="s">
        <v>1720</v>
      </c>
      <c r="C890" s="65" t="s">
        <v>1517</v>
      </c>
      <c r="D890" s="66" t="s">
        <v>64</v>
      </c>
      <c r="E890" s="66" t="s">
        <v>65</v>
      </c>
      <c r="F890" s="67">
        <v>2676262580101</v>
      </c>
      <c r="G890" s="66" t="s">
        <v>64</v>
      </c>
      <c r="H890" s="66" t="s">
        <v>65</v>
      </c>
      <c r="I890" s="66" t="s">
        <v>66</v>
      </c>
      <c r="J890" s="66" t="s">
        <v>66</v>
      </c>
      <c r="K890" s="68">
        <v>0</v>
      </c>
      <c r="L890" s="68">
        <v>0</v>
      </c>
      <c r="M890" s="68">
        <v>0</v>
      </c>
      <c r="N890" s="68" t="s">
        <v>67</v>
      </c>
      <c r="O890" s="68">
        <v>0</v>
      </c>
      <c r="P890" s="68" t="s">
        <v>68</v>
      </c>
      <c r="Q890" s="68" t="s">
        <v>68</v>
      </c>
      <c r="R890" s="64"/>
      <c r="S890" s="65"/>
    </row>
    <row r="891" spans="2:19" x14ac:dyDescent="0.25">
      <c r="B891" s="64" t="s">
        <v>1650</v>
      </c>
      <c r="C891" s="65" t="s">
        <v>1603</v>
      </c>
      <c r="D891" s="66" t="s">
        <v>65</v>
      </c>
      <c r="E891" s="66" t="s">
        <v>64</v>
      </c>
      <c r="F891" s="67" t="s">
        <v>1460</v>
      </c>
      <c r="G891" s="66" t="s">
        <v>64</v>
      </c>
      <c r="H891" s="66" t="s">
        <v>65</v>
      </c>
      <c r="I891" s="66" t="s">
        <v>66</v>
      </c>
      <c r="J891" s="66" t="s">
        <v>66</v>
      </c>
      <c r="K891" s="68">
        <v>0</v>
      </c>
      <c r="L891" s="68">
        <v>0</v>
      </c>
      <c r="M891" s="68">
        <v>0</v>
      </c>
      <c r="N891" s="68" t="s">
        <v>67</v>
      </c>
      <c r="O891" s="68">
        <v>0</v>
      </c>
      <c r="P891" s="68" t="s">
        <v>68</v>
      </c>
      <c r="Q891" s="68" t="s">
        <v>68</v>
      </c>
      <c r="R891" s="64"/>
      <c r="S891" s="65"/>
    </row>
    <row r="892" spans="2:19" x14ac:dyDescent="0.25">
      <c r="B892" s="64" t="s">
        <v>296</v>
      </c>
      <c r="C892" s="65" t="s">
        <v>1653</v>
      </c>
      <c r="D892" s="66" t="s">
        <v>64</v>
      </c>
      <c r="E892" s="66" t="s">
        <v>65</v>
      </c>
      <c r="F892" s="67" t="s">
        <v>1460</v>
      </c>
      <c r="G892" s="66" t="s">
        <v>65</v>
      </c>
      <c r="H892" s="66" t="s">
        <v>64</v>
      </c>
      <c r="I892" s="66" t="s">
        <v>66</v>
      </c>
      <c r="J892" s="66" t="s">
        <v>66</v>
      </c>
      <c r="K892" s="68">
        <v>0</v>
      </c>
      <c r="L892" s="68">
        <v>0</v>
      </c>
      <c r="M892" s="68">
        <v>0</v>
      </c>
      <c r="N892" s="68" t="s">
        <v>67</v>
      </c>
      <c r="O892" s="68">
        <v>0</v>
      </c>
      <c r="P892" s="68" t="s">
        <v>68</v>
      </c>
      <c r="Q892" s="68" t="s">
        <v>68</v>
      </c>
      <c r="R892" s="64"/>
      <c r="S892" s="65"/>
    </row>
    <row r="893" spans="2:19" x14ac:dyDescent="0.25">
      <c r="B893" s="64" t="s">
        <v>1721</v>
      </c>
      <c r="C893" s="65" t="s">
        <v>1722</v>
      </c>
      <c r="D893" s="66" t="s">
        <v>64</v>
      </c>
      <c r="E893" s="66" t="s">
        <v>65</v>
      </c>
      <c r="F893" s="67" t="s">
        <v>1460</v>
      </c>
      <c r="G893" s="66" t="s">
        <v>65</v>
      </c>
      <c r="H893" s="66" t="s">
        <v>64</v>
      </c>
      <c r="I893" s="66" t="s">
        <v>66</v>
      </c>
      <c r="J893" s="66" t="s">
        <v>66</v>
      </c>
      <c r="K893" s="68">
        <v>0</v>
      </c>
      <c r="L893" s="68">
        <v>0</v>
      </c>
      <c r="M893" s="68">
        <v>0</v>
      </c>
      <c r="N893" s="68" t="s">
        <v>67</v>
      </c>
      <c r="O893" s="68">
        <v>0</v>
      </c>
      <c r="P893" s="68" t="s">
        <v>68</v>
      </c>
      <c r="Q893" s="68" t="s">
        <v>68</v>
      </c>
      <c r="R893" s="64"/>
      <c r="S893" s="65"/>
    </row>
    <row r="894" spans="2:19" x14ac:dyDescent="0.25">
      <c r="B894" s="64" t="s">
        <v>1677</v>
      </c>
      <c r="C894" s="65" t="s">
        <v>1678</v>
      </c>
      <c r="D894" s="66" t="s">
        <v>65</v>
      </c>
      <c r="E894" s="66" t="s">
        <v>64</v>
      </c>
      <c r="F894" s="67" t="s">
        <v>1460</v>
      </c>
      <c r="G894" s="66" t="s">
        <v>65</v>
      </c>
      <c r="H894" s="66" t="s">
        <v>64</v>
      </c>
      <c r="I894" s="66" t="s">
        <v>66</v>
      </c>
      <c r="J894" s="66" t="s">
        <v>66</v>
      </c>
      <c r="K894" s="68">
        <v>0</v>
      </c>
      <c r="L894" s="68">
        <v>0</v>
      </c>
      <c r="M894" s="68">
        <v>0</v>
      </c>
      <c r="N894" s="68" t="s">
        <v>67</v>
      </c>
      <c r="O894" s="68">
        <v>0</v>
      </c>
      <c r="P894" s="68" t="s">
        <v>68</v>
      </c>
      <c r="Q894" s="68" t="s">
        <v>68</v>
      </c>
      <c r="R894" s="64"/>
      <c r="S894" s="65"/>
    </row>
    <row r="895" spans="2:19" x14ac:dyDescent="0.25">
      <c r="B895" s="64" t="s">
        <v>1713</v>
      </c>
      <c r="C895" s="65" t="s">
        <v>1714</v>
      </c>
      <c r="D895" s="66" t="s">
        <v>64</v>
      </c>
      <c r="E895" s="66" t="s">
        <v>65</v>
      </c>
      <c r="F895" s="67" t="s">
        <v>1460</v>
      </c>
      <c r="G895" s="66" t="s">
        <v>64</v>
      </c>
      <c r="H895" s="66" t="s">
        <v>65</v>
      </c>
      <c r="I895" s="66" t="s">
        <v>66</v>
      </c>
      <c r="J895" s="66" t="s">
        <v>66</v>
      </c>
      <c r="K895" s="68">
        <v>0</v>
      </c>
      <c r="L895" s="68">
        <v>0</v>
      </c>
      <c r="M895" s="68">
        <v>0</v>
      </c>
      <c r="N895" s="68" t="s">
        <v>67</v>
      </c>
      <c r="O895" s="68">
        <v>0</v>
      </c>
      <c r="P895" s="68" t="s">
        <v>68</v>
      </c>
      <c r="Q895" s="68" t="s">
        <v>68</v>
      </c>
      <c r="R895" s="64"/>
      <c r="S895" s="65"/>
    </row>
    <row r="896" spans="2:19" x14ac:dyDescent="0.25">
      <c r="B896" s="64" t="s">
        <v>479</v>
      </c>
      <c r="C896" s="65" t="s">
        <v>480</v>
      </c>
      <c r="D896" s="66" t="s">
        <v>65</v>
      </c>
      <c r="E896" s="66" t="s">
        <v>64</v>
      </c>
      <c r="F896" s="67" t="s">
        <v>1723</v>
      </c>
      <c r="G896" s="66" t="s">
        <v>64</v>
      </c>
      <c r="H896" s="66" t="s">
        <v>64</v>
      </c>
      <c r="I896" s="66" t="s">
        <v>65</v>
      </c>
      <c r="J896" s="66" t="s">
        <v>66</v>
      </c>
      <c r="K896" s="68">
        <v>0</v>
      </c>
      <c r="L896" s="68">
        <v>0</v>
      </c>
      <c r="M896" s="68">
        <v>0</v>
      </c>
      <c r="N896" s="68" t="s">
        <v>67</v>
      </c>
      <c r="O896" s="68">
        <v>0</v>
      </c>
      <c r="P896" s="68" t="s">
        <v>68</v>
      </c>
      <c r="Q896" s="68" t="s">
        <v>68</v>
      </c>
      <c r="R896" s="64"/>
      <c r="S896" s="65"/>
    </row>
    <row r="897" spans="2:19" x14ac:dyDescent="0.25">
      <c r="B897" s="64" t="s">
        <v>412</v>
      </c>
      <c r="C897" s="65" t="s">
        <v>104</v>
      </c>
      <c r="D897" s="66" t="s">
        <v>65</v>
      </c>
      <c r="E897" s="66" t="s">
        <v>64</v>
      </c>
      <c r="F897" s="67" t="s">
        <v>1460</v>
      </c>
      <c r="G897" s="66" t="s">
        <v>65</v>
      </c>
      <c r="H897" s="66" t="s">
        <v>64</v>
      </c>
      <c r="I897" s="66" t="s">
        <v>66</v>
      </c>
      <c r="J897" s="66" t="s">
        <v>66</v>
      </c>
      <c r="K897" s="68">
        <v>0</v>
      </c>
      <c r="L897" s="68">
        <v>0</v>
      </c>
      <c r="M897" s="68">
        <v>0</v>
      </c>
      <c r="N897" s="68" t="s">
        <v>67</v>
      </c>
      <c r="O897" s="68">
        <v>0</v>
      </c>
      <c r="P897" s="68" t="s">
        <v>68</v>
      </c>
      <c r="Q897" s="68" t="s">
        <v>68</v>
      </c>
      <c r="R897" s="64"/>
      <c r="S897" s="65"/>
    </row>
    <row r="898" spans="2:19" x14ac:dyDescent="0.25">
      <c r="B898" s="64" t="s">
        <v>1600</v>
      </c>
      <c r="C898" s="65" t="s">
        <v>104</v>
      </c>
      <c r="D898" s="66" t="s">
        <v>64</v>
      </c>
      <c r="E898" s="66" t="s">
        <v>65</v>
      </c>
      <c r="F898" s="67" t="s">
        <v>1460</v>
      </c>
      <c r="G898" s="66" t="s">
        <v>65</v>
      </c>
      <c r="H898" s="66" t="s">
        <v>64</v>
      </c>
      <c r="I898" s="66" t="s">
        <v>66</v>
      </c>
      <c r="J898" s="66" t="s">
        <v>66</v>
      </c>
      <c r="K898" s="68">
        <v>0</v>
      </c>
      <c r="L898" s="68">
        <v>0</v>
      </c>
      <c r="M898" s="68">
        <v>0</v>
      </c>
      <c r="N898" s="68" t="s">
        <v>67</v>
      </c>
      <c r="O898" s="68">
        <v>0</v>
      </c>
      <c r="P898" s="68" t="s">
        <v>68</v>
      </c>
      <c r="Q898" s="68" t="s">
        <v>68</v>
      </c>
      <c r="R898" s="64"/>
      <c r="S898" s="65"/>
    </row>
    <row r="899" spans="2:19" x14ac:dyDescent="0.25">
      <c r="B899" s="64" t="s">
        <v>1724</v>
      </c>
      <c r="C899" s="65" t="s">
        <v>104</v>
      </c>
      <c r="D899" s="66" t="s">
        <v>64</v>
      </c>
      <c r="E899" s="66" t="s">
        <v>65</v>
      </c>
      <c r="F899" s="67" t="s">
        <v>1460</v>
      </c>
      <c r="G899" s="66" t="s">
        <v>65</v>
      </c>
      <c r="H899" s="66" t="s">
        <v>64</v>
      </c>
      <c r="I899" s="66" t="s">
        <v>66</v>
      </c>
      <c r="J899" s="66" t="s">
        <v>66</v>
      </c>
      <c r="K899" s="68">
        <v>0</v>
      </c>
      <c r="L899" s="68">
        <v>0</v>
      </c>
      <c r="M899" s="68">
        <v>0</v>
      </c>
      <c r="N899" s="68" t="s">
        <v>67</v>
      </c>
      <c r="O899" s="68">
        <v>0</v>
      </c>
      <c r="P899" s="68" t="s">
        <v>68</v>
      </c>
      <c r="Q899" s="68" t="s">
        <v>68</v>
      </c>
      <c r="R899" s="64"/>
      <c r="S899" s="65"/>
    </row>
    <row r="900" spans="2:19" x14ac:dyDescent="0.25">
      <c r="B900" s="64" t="s">
        <v>410</v>
      </c>
      <c r="C900" s="65" t="s">
        <v>411</v>
      </c>
      <c r="D900" s="66" t="s">
        <v>65</v>
      </c>
      <c r="E900" s="66" t="s">
        <v>64</v>
      </c>
      <c r="F900" s="67">
        <v>2457699270102</v>
      </c>
      <c r="G900" s="66" t="s">
        <v>64</v>
      </c>
      <c r="H900" s="66" t="s">
        <v>64</v>
      </c>
      <c r="I900" s="66" t="s">
        <v>65</v>
      </c>
      <c r="J900" s="66" t="s">
        <v>66</v>
      </c>
      <c r="K900" s="68">
        <v>0</v>
      </c>
      <c r="L900" s="68">
        <v>0</v>
      </c>
      <c r="M900" s="68">
        <v>0</v>
      </c>
      <c r="N900" s="68" t="s">
        <v>67</v>
      </c>
      <c r="O900" s="68">
        <v>0</v>
      </c>
      <c r="P900" s="68" t="s">
        <v>68</v>
      </c>
      <c r="Q900" s="68" t="s">
        <v>68</v>
      </c>
      <c r="R900" s="64"/>
      <c r="S900" s="65"/>
    </row>
    <row r="901" spans="2:19" x14ac:dyDescent="0.25">
      <c r="B901" s="64" t="s">
        <v>492</v>
      </c>
      <c r="C901" s="65" t="s">
        <v>493</v>
      </c>
      <c r="D901" s="66" t="s">
        <v>64</v>
      </c>
      <c r="E901" s="66" t="s">
        <v>65</v>
      </c>
      <c r="F901" s="67">
        <v>3493774560101</v>
      </c>
      <c r="G901" s="66" t="s">
        <v>65</v>
      </c>
      <c r="H901" s="66" t="s">
        <v>64</v>
      </c>
      <c r="I901" s="66" t="s">
        <v>66</v>
      </c>
      <c r="J901" s="66" t="s">
        <v>66</v>
      </c>
      <c r="K901" s="68">
        <v>0</v>
      </c>
      <c r="L901" s="68">
        <v>0</v>
      </c>
      <c r="M901" s="68">
        <v>0</v>
      </c>
      <c r="N901" s="68" t="s">
        <v>67</v>
      </c>
      <c r="O901" s="68">
        <v>0</v>
      </c>
      <c r="P901" s="68" t="s">
        <v>68</v>
      </c>
      <c r="Q901" s="68" t="s">
        <v>68</v>
      </c>
      <c r="R901" s="64"/>
      <c r="S901" s="65"/>
    </row>
    <row r="902" spans="2:19" x14ac:dyDescent="0.25">
      <c r="B902" s="64" t="s">
        <v>494</v>
      </c>
      <c r="C902" s="65" t="s">
        <v>411</v>
      </c>
      <c r="D902" s="66" t="s">
        <v>64</v>
      </c>
      <c r="E902" s="66" t="s">
        <v>65</v>
      </c>
      <c r="F902" s="67">
        <v>2044526000108</v>
      </c>
      <c r="G902" s="66" t="s">
        <v>65</v>
      </c>
      <c r="H902" s="66" t="s">
        <v>64</v>
      </c>
      <c r="I902" s="66" t="s">
        <v>66</v>
      </c>
      <c r="J902" s="66" t="s">
        <v>66</v>
      </c>
      <c r="K902" s="68">
        <v>0</v>
      </c>
      <c r="L902" s="68">
        <v>0</v>
      </c>
      <c r="M902" s="68">
        <v>0</v>
      </c>
      <c r="N902" s="68" t="s">
        <v>67</v>
      </c>
      <c r="O902" s="68">
        <v>0</v>
      </c>
      <c r="P902" s="68" t="s">
        <v>68</v>
      </c>
      <c r="Q902" s="68" t="s">
        <v>68</v>
      </c>
      <c r="R902" s="64"/>
      <c r="S902" s="65"/>
    </row>
    <row r="903" spans="2:19" x14ac:dyDescent="0.25">
      <c r="B903" s="64" t="s">
        <v>1656</v>
      </c>
      <c r="C903" s="65" t="s">
        <v>493</v>
      </c>
      <c r="D903" s="66" t="s">
        <v>64</v>
      </c>
      <c r="E903" s="66" t="s">
        <v>65</v>
      </c>
      <c r="F903" s="67">
        <v>0</v>
      </c>
      <c r="G903" s="66" t="s">
        <v>65</v>
      </c>
      <c r="H903" s="66" t="s">
        <v>64</v>
      </c>
      <c r="I903" s="66" t="s">
        <v>66</v>
      </c>
      <c r="J903" s="66" t="s">
        <v>66</v>
      </c>
      <c r="K903" s="68">
        <v>0</v>
      </c>
      <c r="L903" s="68">
        <v>0</v>
      </c>
      <c r="M903" s="68">
        <v>0</v>
      </c>
      <c r="N903" s="68" t="s">
        <v>67</v>
      </c>
      <c r="O903" s="68">
        <v>0</v>
      </c>
      <c r="P903" s="68" t="s">
        <v>68</v>
      </c>
      <c r="Q903" s="68" t="s">
        <v>68</v>
      </c>
      <c r="R903" s="64"/>
      <c r="S903" s="65"/>
    </row>
    <row r="904" spans="2:19" x14ac:dyDescent="0.25">
      <c r="B904" s="64" t="s">
        <v>359</v>
      </c>
      <c r="C904" s="65" t="s">
        <v>496</v>
      </c>
      <c r="D904" s="66" t="s">
        <v>64</v>
      </c>
      <c r="E904" s="66" t="s">
        <v>65</v>
      </c>
      <c r="F904" s="67">
        <v>0</v>
      </c>
      <c r="G904" s="66" t="s">
        <v>65</v>
      </c>
      <c r="H904" s="66" t="s">
        <v>64</v>
      </c>
      <c r="I904" s="66" t="s">
        <v>66</v>
      </c>
      <c r="J904" s="66" t="s">
        <v>66</v>
      </c>
      <c r="K904" s="68">
        <v>0</v>
      </c>
      <c r="L904" s="68">
        <v>0</v>
      </c>
      <c r="M904" s="68">
        <v>0</v>
      </c>
      <c r="N904" s="68" t="s">
        <v>67</v>
      </c>
      <c r="O904" s="68">
        <v>0</v>
      </c>
      <c r="P904" s="68" t="s">
        <v>68</v>
      </c>
      <c r="Q904" s="68" t="s">
        <v>68</v>
      </c>
      <c r="R904" s="64"/>
      <c r="S904" s="65"/>
    </row>
    <row r="905" spans="2:19" x14ac:dyDescent="0.25">
      <c r="B905" s="64" t="s">
        <v>495</v>
      </c>
      <c r="C905" s="65" t="s">
        <v>496</v>
      </c>
      <c r="D905" s="66" t="s">
        <v>64</v>
      </c>
      <c r="E905" s="66" t="s">
        <v>65</v>
      </c>
      <c r="F905" s="67">
        <v>3010776140101</v>
      </c>
      <c r="G905" s="66" t="s">
        <v>65</v>
      </c>
      <c r="H905" s="66" t="s">
        <v>65</v>
      </c>
      <c r="I905" s="66" t="s">
        <v>66</v>
      </c>
      <c r="J905" s="66" t="s">
        <v>66</v>
      </c>
      <c r="K905" s="68">
        <v>0</v>
      </c>
      <c r="L905" s="68">
        <v>0</v>
      </c>
      <c r="M905" s="68">
        <v>0</v>
      </c>
      <c r="N905" s="68" t="s">
        <v>67</v>
      </c>
      <c r="O905" s="68">
        <v>0</v>
      </c>
      <c r="P905" s="68" t="s">
        <v>68</v>
      </c>
      <c r="Q905" s="68" t="s">
        <v>68</v>
      </c>
      <c r="R905" s="64"/>
      <c r="S905" s="65"/>
    </row>
    <row r="906" spans="2:19" x14ac:dyDescent="0.25">
      <c r="B906" s="64" t="s">
        <v>359</v>
      </c>
      <c r="C906" s="65" t="s">
        <v>496</v>
      </c>
      <c r="D906" s="66" t="s">
        <v>64</v>
      </c>
      <c r="E906" s="66" t="s">
        <v>65</v>
      </c>
      <c r="F906" s="67">
        <v>0</v>
      </c>
      <c r="G906" s="66" t="s">
        <v>65</v>
      </c>
      <c r="H906" s="66" t="s">
        <v>64</v>
      </c>
      <c r="I906" s="66" t="s">
        <v>66</v>
      </c>
      <c r="J906" s="66" t="s">
        <v>66</v>
      </c>
      <c r="K906" s="68">
        <v>0</v>
      </c>
      <c r="L906" s="68">
        <v>0</v>
      </c>
      <c r="M906" s="68">
        <v>0</v>
      </c>
      <c r="N906" s="68" t="s">
        <v>67</v>
      </c>
      <c r="O906" s="68">
        <v>0</v>
      </c>
      <c r="P906" s="68" t="s">
        <v>68</v>
      </c>
      <c r="Q906" s="68" t="s">
        <v>68</v>
      </c>
      <c r="R906" s="64"/>
      <c r="S906" s="65"/>
    </row>
    <row r="907" spans="2:19" x14ac:dyDescent="0.25">
      <c r="B907" s="64" t="s">
        <v>177</v>
      </c>
      <c r="C907" s="65" t="s">
        <v>496</v>
      </c>
      <c r="D907" s="66" t="s">
        <v>64</v>
      </c>
      <c r="E907" s="66" t="s">
        <v>65</v>
      </c>
      <c r="F907" s="67">
        <v>2009656970101</v>
      </c>
      <c r="G907" s="66" t="s">
        <v>65</v>
      </c>
      <c r="H907" s="66" t="s">
        <v>64</v>
      </c>
      <c r="I907" s="66" t="s">
        <v>66</v>
      </c>
      <c r="J907" s="66" t="s">
        <v>66</v>
      </c>
      <c r="K907" s="68">
        <v>0</v>
      </c>
      <c r="L907" s="68">
        <v>0</v>
      </c>
      <c r="M907" s="68">
        <v>0</v>
      </c>
      <c r="N907" s="68" t="s">
        <v>67</v>
      </c>
      <c r="O907" s="68">
        <v>0</v>
      </c>
      <c r="P907" s="68" t="s">
        <v>68</v>
      </c>
      <c r="Q907" s="68" t="s">
        <v>68</v>
      </c>
      <c r="R907" s="64"/>
      <c r="S907" s="65"/>
    </row>
    <row r="908" spans="2:19" x14ac:dyDescent="0.25">
      <c r="B908" s="64" t="s">
        <v>177</v>
      </c>
      <c r="C908" s="65" t="s">
        <v>496</v>
      </c>
      <c r="D908" s="66" t="s">
        <v>64</v>
      </c>
      <c r="E908" s="66" t="s">
        <v>65</v>
      </c>
      <c r="F908" s="67">
        <v>2009656970101</v>
      </c>
      <c r="G908" s="66" t="s">
        <v>65</v>
      </c>
      <c r="H908" s="66" t="s">
        <v>64</v>
      </c>
      <c r="I908" s="66" t="s">
        <v>66</v>
      </c>
      <c r="J908" s="66" t="s">
        <v>66</v>
      </c>
      <c r="K908" s="68">
        <v>0</v>
      </c>
      <c r="L908" s="68">
        <v>0</v>
      </c>
      <c r="M908" s="68">
        <v>0</v>
      </c>
      <c r="N908" s="68" t="s">
        <v>67</v>
      </c>
      <c r="O908" s="68">
        <v>0</v>
      </c>
      <c r="P908" s="68" t="s">
        <v>68</v>
      </c>
      <c r="Q908" s="68" t="s">
        <v>68</v>
      </c>
      <c r="R908" s="64"/>
      <c r="S908" s="65"/>
    </row>
    <row r="909" spans="2:19" x14ac:dyDescent="0.25">
      <c r="B909" s="64" t="s">
        <v>495</v>
      </c>
      <c r="C909" s="65" t="s">
        <v>496</v>
      </c>
      <c r="D909" s="66" t="s">
        <v>64</v>
      </c>
      <c r="E909" s="66" t="s">
        <v>65</v>
      </c>
      <c r="F909" s="67">
        <v>3010776140101</v>
      </c>
      <c r="G909" s="66" t="s">
        <v>65</v>
      </c>
      <c r="H909" s="66" t="s">
        <v>65</v>
      </c>
      <c r="I909" s="66" t="s">
        <v>66</v>
      </c>
      <c r="J909" s="66" t="s">
        <v>66</v>
      </c>
      <c r="K909" s="68">
        <v>0</v>
      </c>
      <c r="L909" s="68">
        <v>0</v>
      </c>
      <c r="M909" s="68">
        <v>0</v>
      </c>
      <c r="N909" s="68" t="s">
        <v>67</v>
      </c>
      <c r="O909" s="68">
        <v>0</v>
      </c>
      <c r="P909" s="68" t="s">
        <v>68</v>
      </c>
      <c r="Q909" s="68" t="s">
        <v>68</v>
      </c>
      <c r="R909" s="64"/>
      <c r="S909" s="65"/>
    </row>
    <row r="910" spans="2:19" x14ac:dyDescent="0.25">
      <c r="B910" s="64" t="s">
        <v>174</v>
      </c>
      <c r="C910" s="65" t="s">
        <v>510</v>
      </c>
      <c r="D910" s="66" t="s">
        <v>64</v>
      </c>
      <c r="E910" s="66" t="s">
        <v>65</v>
      </c>
      <c r="F910" s="67">
        <v>512200601364</v>
      </c>
      <c r="G910" s="66" t="s">
        <v>65</v>
      </c>
      <c r="H910" s="66" t="s">
        <v>64</v>
      </c>
      <c r="I910" s="66" t="s">
        <v>66</v>
      </c>
      <c r="J910" s="66" t="s">
        <v>66</v>
      </c>
      <c r="K910" s="68">
        <v>0</v>
      </c>
      <c r="L910" s="68">
        <v>0</v>
      </c>
      <c r="M910" s="68">
        <v>0</v>
      </c>
      <c r="N910" s="68" t="s">
        <v>67</v>
      </c>
      <c r="O910" s="68">
        <v>0</v>
      </c>
      <c r="P910" s="68" t="s">
        <v>68</v>
      </c>
      <c r="Q910" s="68" t="s">
        <v>68</v>
      </c>
      <c r="R910" s="64"/>
      <c r="S910" s="65"/>
    </row>
    <row r="911" spans="2:19" x14ac:dyDescent="0.25">
      <c r="B911" s="64" t="s">
        <v>497</v>
      </c>
      <c r="C911" s="65" t="s">
        <v>498</v>
      </c>
      <c r="D911" s="66" t="s">
        <v>64</v>
      </c>
      <c r="E911" s="66" t="s">
        <v>65</v>
      </c>
      <c r="F911" s="67">
        <v>2081157490101</v>
      </c>
      <c r="G911" s="66" t="s">
        <v>64</v>
      </c>
      <c r="H911" s="66" t="s">
        <v>65</v>
      </c>
      <c r="I911" s="66" t="s">
        <v>66</v>
      </c>
      <c r="J911" s="66" t="s">
        <v>66</v>
      </c>
      <c r="K911" s="68">
        <v>0</v>
      </c>
      <c r="L911" s="68">
        <v>0</v>
      </c>
      <c r="M911" s="68">
        <v>0</v>
      </c>
      <c r="N911" s="68" t="s">
        <v>67</v>
      </c>
      <c r="O911" s="68">
        <v>0</v>
      </c>
      <c r="P911" s="68" t="s">
        <v>68</v>
      </c>
      <c r="Q911" s="68" t="s">
        <v>68</v>
      </c>
      <c r="R911" s="64"/>
      <c r="S911" s="65"/>
    </row>
    <row r="912" spans="2:19" x14ac:dyDescent="0.25">
      <c r="B912" s="64" t="s">
        <v>499</v>
      </c>
      <c r="C912" s="65" t="s">
        <v>500</v>
      </c>
      <c r="D912" s="66" t="s">
        <v>65</v>
      </c>
      <c r="E912" s="66" t="s">
        <v>64</v>
      </c>
      <c r="F912" s="67">
        <v>2802026600101</v>
      </c>
      <c r="G912" s="66" t="s">
        <v>65</v>
      </c>
      <c r="H912" s="66" t="s">
        <v>64</v>
      </c>
      <c r="I912" s="66" t="s">
        <v>66</v>
      </c>
      <c r="J912" s="66" t="s">
        <v>66</v>
      </c>
      <c r="K912" s="68">
        <v>0</v>
      </c>
      <c r="L912" s="68">
        <v>0</v>
      </c>
      <c r="M912" s="68">
        <v>0</v>
      </c>
      <c r="N912" s="68" t="s">
        <v>67</v>
      </c>
      <c r="O912" s="68">
        <v>0</v>
      </c>
      <c r="P912" s="68" t="s">
        <v>68</v>
      </c>
      <c r="Q912" s="68" t="s">
        <v>68</v>
      </c>
      <c r="R912" s="64"/>
      <c r="S912" s="65"/>
    </row>
    <row r="913" spans="2:19" x14ac:dyDescent="0.25">
      <c r="B913" s="64" t="s">
        <v>1422</v>
      </c>
      <c r="C913" s="65" t="s">
        <v>1423</v>
      </c>
      <c r="D913" s="66" t="s">
        <v>65</v>
      </c>
      <c r="E913" s="66" t="s">
        <v>64</v>
      </c>
      <c r="F913" s="67">
        <v>0</v>
      </c>
      <c r="G913" s="66" t="s">
        <v>65</v>
      </c>
      <c r="H913" s="66" t="s">
        <v>64</v>
      </c>
      <c r="I913" s="66" t="s">
        <v>66</v>
      </c>
      <c r="J913" s="66" t="s">
        <v>66</v>
      </c>
      <c r="K913" s="68">
        <v>0</v>
      </c>
      <c r="L913" s="68">
        <v>0</v>
      </c>
      <c r="M913" s="68">
        <v>0</v>
      </c>
      <c r="N913" s="68" t="s">
        <v>67</v>
      </c>
      <c r="O913" s="68">
        <v>0</v>
      </c>
      <c r="P913" s="68" t="s">
        <v>68</v>
      </c>
      <c r="Q913" s="68" t="s">
        <v>68</v>
      </c>
      <c r="R913" s="64"/>
      <c r="S913" s="65"/>
    </row>
    <row r="914" spans="2:19" x14ac:dyDescent="0.25">
      <c r="B914" s="64" t="s">
        <v>501</v>
      </c>
      <c r="C914" s="65" t="s">
        <v>502</v>
      </c>
      <c r="D914" s="66" t="s">
        <v>65</v>
      </c>
      <c r="E914" s="66" t="s">
        <v>64</v>
      </c>
      <c r="F914" s="67">
        <v>2084922160108</v>
      </c>
      <c r="G914" s="66" t="s">
        <v>65</v>
      </c>
      <c r="H914" s="66" t="s">
        <v>64</v>
      </c>
      <c r="I914" s="66" t="s">
        <v>66</v>
      </c>
      <c r="J914" s="66" t="s">
        <v>66</v>
      </c>
      <c r="K914" s="68">
        <v>0</v>
      </c>
      <c r="L914" s="68">
        <v>0</v>
      </c>
      <c r="M914" s="68">
        <v>0</v>
      </c>
      <c r="N914" s="68" t="s">
        <v>67</v>
      </c>
      <c r="O914" s="68">
        <v>0</v>
      </c>
      <c r="P914" s="68" t="s">
        <v>68</v>
      </c>
      <c r="Q914" s="68" t="s">
        <v>68</v>
      </c>
      <c r="R914" s="64"/>
      <c r="S914" s="65"/>
    </row>
    <row r="915" spans="2:19" x14ac:dyDescent="0.25">
      <c r="B915" s="64" t="s">
        <v>201</v>
      </c>
      <c r="C915" s="65" t="s">
        <v>202</v>
      </c>
      <c r="D915" s="66" t="s">
        <v>64</v>
      </c>
      <c r="E915" s="66" t="s">
        <v>65</v>
      </c>
      <c r="F915" s="67">
        <v>2976826951420</v>
      </c>
      <c r="G915" s="66" t="s">
        <v>64</v>
      </c>
      <c r="H915" s="66" t="s">
        <v>65</v>
      </c>
      <c r="I915" s="66" t="s">
        <v>66</v>
      </c>
      <c r="J915" s="66" t="s">
        <v>66</v>
      </c>
      <c r="K915" s="68" t="s">
        <v>67</v>
      </c>
      <c r="L915" s="68">
        <v>0</v>
      </c>
      <c r="M915" s="68">
        <v>0</v>
      </c>
      <c r="N915" s="68">
        <v>0</v>
      </c>
      <c r="O915" s="68">
        <v>0</v>
      </c>
      <c r="P915" s="68" t="s">
        <v>68</v>
      </c>
      <c r="Q915" s="68" t="s">
        <v>68</v>
      </c>
      <c r="R915" s="64"/>
      <c r="S915" s="65"/>
    </row>
    <row r="916" spans="2:19" x14ac:dyDescent="0.25">
      <c r="B916" s="64" t="s">
        <v>194</v>
      </c>
      <c r="C916" s="65" t="s">
        <v>503</v>
      </c>
      <c r="D916" s="66" t="s">
        <v>64</v>
      </c>
      <c r="E916" s="66" t="s">
        <v>65</v>
      </c>
      <c r="F916" s="67">
        <v>2234018031601</v>
      </c>
      <c r="G916" s="66" t="s">
        <v>64</v>
      </c>
      <c r="H916" s="66" t="s">
        <v>64</v>
      </c>
      <c r="I916" s="66" t="s">
        <v>65</v>
      </c>
      <c r="J916" s="66" t="s">
        <v>66</v>
      </c>
      <c r="K916" s="68" t="s">
        <v>67</v>
      </c>
      <c r="L916" s="68">
        <v>0</v>
      </c>
      <c r="M916" s="68">
        <v>0</v>
      </c>
      <c r="N916" s="68" t="s">
        <v>67</v>
      </c>
      <c r="O916" s="68">
        <v>0</v>
      </c>
      <c r="P916" s="68" t="s">
        <v>68</v>
      </c>
      <c r="Q916" s="68" t="s">
        <v>68</v>
      </c>
      <c r="R916" s="64"/>
      <c r="S916" s="65"/>
    </row>
    <row r="917" spans="2:19" x14ac:dyDescent="0.25">
      <c r="B917" s="64" t="s">
        <v>434</v>
      </c>
      <c r="C917" s="65" t="s">
        <v>504</v>
      </c>
      <c r="D917" s="66" t="s">
        <v>64</v>
      </c>
      <c r="E917" s="66" t="s">
        <v>65</v>
      </c>
      <c r="F917" s="67">
        <v>2429530930101</v>
      </c>
      <c r="G917" s="66" t="s">
        <v>64</v>
      </c>
      <c r="H917" s="66" t="s">
        <v>64</v>
      </c>
      <c r="I917" s="66" t="s">
        <v>65</v>
      </c>
      <c r="J917" s="66" t="s">
        <v>66</v>
      </c>
      <c r="K917" s="68">
        <v>0</v>
      </c>
      <c r="L917" s="68">
        <v>0</v>
      </c>
      <c r="M917" s="68">
        <v>0</v>
      </c>
      <c r="N917" s="68" t="s">
        <v>67</v>
      </c>
      <c r="O917" s="68">
        <v>0</v>
      </c>
      <c r="P917" s="68" t="s">
        <v>68</v>
      </c>
      <c r="Q917" s="68" t="s">
        <v>68</v>
      </c>
      <c r="R917" s="64"/>
      <c r="S917" s="65"/>
    </row>
    <row r="918" spans="2:19" x14ac:dyDescent="0.25">
      <c r="B918" s="64" t="s">
        <v>369</v>
      </c>
      <c r="C918" s="65" t="s">
        <v>505</v>
      </c>
      <c r="D918" s="66" t="s">
        <v>64</v>
      </c>
      <c r="E918" s="66" t="s">
        <v>65</v>
      </c>
      <c r="F918" s="67">
        <v>2236818491705</v>
      </c>
      <c r="G918" s="66" t="s">
        <v>64</v>
      </c>
      <c r="H918" s="66" t="s">
        <v>65</v>
      </c>
      <c r="I918" s="66" t="s">
        <v>66</v>
      </c>
      <c r="J918" s="66" t="s">
        <v>66</v>
      </c>
      <c r="K918" s="68">
        <v>0</v>
      </c>
      <c r="L918" s="68">
        <v>0</v>
      </c>
      <c r="M918" s="68">
        <v>0</v>
      </c>
      <c r="N918" s="68" t="s">
        <v>67</v>
      </c>
      <c r="O918" s="68">
        <v>0</v>
      </c>
      <c r="P918" s="68" t="s">
        <v>68</v>
      </c>
      <c r="Q918" s="68" t="s">
        <v>68</v>
      </c>
      <c r="R918" s="64"/>
      <c r="S918" s="65"/>
    </row>
    <row r="919" spans="2:19" x14ac:dyDescent="0.25">
      <c r="B919" s="64" t="s">
        <v>506</v>
      </c>
      <c r="C919" s="65" t="s">
        <v>507</v>
      </c>
      <c r="D919" s="66" t="s">
        <v>65</v>
      </c>
      <c r="E919" s="66" t="s">
        <v>64</v>
      </c>
      <c r="F919" s="67">
        <v>2422783961301</v>
      </c>
      <c r="G919" s="66" t="s">
        <v>64</v>
      </c>
      <c r="H919" s="66" t="s">
        <v>64</v>
      </c>
      <c r="I919" s="66" t="s">
        <v>65</v>
      </c>
      <c r="J919" s="66" t="s">
        <v>66</v>
      </c>
      <c r="K919" s="68">
        <v>0</v>
      </c>
      <c r="L919" s="68">
        <v>0</v>
      </c>
      <c r="M919" s="68">
        <v>0</v>
      </c>
      <c r="N919" s="68" t="s">
        <v>67</v>
      </c>
      <c r="O919" s="68">
        <v>0</v>
      </c>
      <c r="P919" s="68" t="s">
        <v>68</v>
      </c>
      <c r="Q919" s="68" t="s">
        <v>68</v>
      </c>
      <c r="R919" s="64"/>
      <c r="S919" s="65"/>
    </row>
    <row r="920" spans="2:19" x14ac:dyDescent="0.25">
      <c r="B920" s="64" t="s">
        <v>508</v>
      </c>
      <c r="C920" s="65" t="s">
        <v>509</v>
      </c>
      <c r="D920" s="66" t="s">
        <v>64</v>
      </c>
      <c r="E920" s="66" t="s">
        <v>65</v>
      </c>
      <c r="F920" s="67">
        <v>2117560320101</v>
      </c>
      <c r="G920" s="66" t="s">
        <v>64</v>
      </c>
      <c r="H920" s="66" t="s">
        <v>65</v>
      </c>
      <c r="I920" s="66" t="s">
        <v>66</v>
      </c>
      <c r="J920" s="66" t="s">
        <v>66</v>
      </c>
      <c r="K920" s="68">
        <v>0</v>
      </c>
      <c r="L920" s="68">
        <v>0</v>
      </c>
      <c r="M920" s="68">
        <v>0</v>
      </c>
      <c r="N920" s="68" t="s">
        <v>67</v>
      </c>
      <c r="O920" s="68">
        <v>0</v>
      </c>
      <c r="P920" s="68" t="s">
        <v>68</v>
      </c>
      <c r="Q920" s="68" t="s">
        <v>68</v>
      </c>
      <c r="R920" s="64"/>
      <c r="S920" s="65"/>
    </row>
    <row r="921" spans="2:19" x14ac:dyDescent="0.25">
      <c r="B921" s="64" t="s">
        <v>177</v>
      </c>
      <c r="C921" s="65" t="s">
        <v>510</v>
      </c>
      <c r="D921" s="66" t="s">
        <v>64</v>
      </c>
      <c r="E921" s="66" t="s">
        <v>65</v>
      </c>
      <c r="F921" s="67">
        <v>3183670331506</v>
      </c>
      <c r="G921" s="66" t="s">
        <v>64</v>
      </c>
      <c r="H921" s="66" t="s">
        <v>65</v>
      </c>
      <c r="I921" s="66" t="s">
        <v>66</v>
      </c>
      <c r="J921" s="66" t="s">
        <v>66</v>
      </c>
      <c r="K921" s="68">
        <v>0</v>
      </c>
      <c r="L921" s="68">
        <v>0</v>
      </c>
      <c r="M921" s="68">
        <v>0</v>
      </c>
      <c r="N921" s="68" t="s">
        <v>67</v>
      </c>
      <c r="O921" s="68">
        <v>0</v>
      </c>
      <c r="P921" s="68" t="s">
        <v>68</v>
      </c>
      <c r="Q921" s="68" t="s">
        <v>68</v>
      </c>
      <c r="R921" s="64"/>
      <c r="S921" s="65"/>
    </row>
    <row r="922" spans="2:19" x14ac:dyDescent="0.25">
      <c r="B922" s="64" t="s">
        <v>1657</v>
      </c>
      <c r="C922" s="65" t="s">
        <v>461</v>
      </c>
      <c r="D922" s="66" t="s">
        <v>64</v>
      </c>
      <c r="E922" s="66" t="s">
        <v>65</v>
      </c>
      <c r="F922" s="67">
        <v>0</v>
      </c>
      <c r="G922" s="66" t="s">
        <v>65</v>
      </c>
      <c r="H922" s="66" t="s">
        <v>64</v>
      </c>
      <c r="I922" s="66" t="s">
        <v>66</v>
      </c>
      <c r="J922" s="66" t="s">
        <v>66</v>
      </c>
      <c r="K922" s="68">
        <v>0</v>
      </c>
      <c r="L922" s="68">
        <v>0</v>
      </c>
      <c r="M922" s="68">
        <v>0</v>
      </c>
      <c r="N922" s="68" t="s">
        <v>67</v>
      </c>
      <c r="O922" s="68">
        <v>0</v>
      </c>
      <c r="P922" s="68" t="s">
        <v>68</v>
      </c>
      <c r="Q922" s="68" t="s">
        <v>68</v>
      </c>
      <c r="R922" s="64"/>
      <c r="S922" s="65"/>
    </row>
    <row r="923" spans="2:19" x14ac:dyDescent="0.25">
      <c r="B923" s="64" t="s">
        <v>511</v>
      </c>
      <c r="C923" s="65" t="s">
        <v>512</v>
      </c>
      <c r="D923" s="66" t="s">
        <v>64</v>
      </c>
      <c r="E923" s="66" t="s">
        <v>65</v>
      </c>
      <c r="F923" s="67">
        <v>2421657880101</v>
      </c>
      <c r="G923" s="66" t="s">
        <v>64</v>
      </c>
      <c r="H923" s="66" t="s">
        <v>65</v>
      </c>
      <c r="I923" s="66" t="s">
        <v>66</v>
      </c>
      <c r="J923" s="66" t="s">
        <v>66</v>
      </c>
      <c r="K923" s="68">
        <v>0</v>
      </c>
      <c r="L923" s="68">
        <v>0</v>
      </c>
      <c r="M923" s="68">
        <v>0</v>
      </c>
      <c r="N923" s="68" t="s">
        <v>67</v>
      </c>
      <c r="O923" s="68">
        <v>0</v>
      </c>
      <c r="P923" s="68" t="s">
        <v>68</v>
      </c>
      <c r="Q923" s="68" t="s">
        <v>68</v>
      </c>
      <c r="R923" s="64"/>
      <c r="S923" s="65"/>
    </row>
    <row r="924" spans="2:19" x14ac:dyDescent="0.25">
      <c r="B924" s="64" t="s">
        <v>194</v>
      </c>
      <c r="C924" s="65" t="s">
        <v>503</v>
      </c>
      <c r="D924" s="66" t="s">
        <v>64</v>
      </c>
      <c r="E924" s="66" t="s">
        <v>65</v>
      </c>
      <c r="F924" s="67">
        <v>2234018031601</v>
      </c>
      <c r="G924" s="66" t="s">
        <v>64</v>
      </c>
      <c r="H924" s="66" t="s">
        <v>64</v>
      </c>
      <c r="I924" s="66" t="s">
        <v>65</v>
      </c>
      <c r="J924" s="66" t="s">
        <v>66</v>
      </c>
      <c r="K924" s="68" t="s">
        <v>67</v>
      </c>
      <c r="L924" s="68">
        <v>0</v>
      </c>
      <c r="M924" s="68">
        <v>0</v>
      </c>
      <c r="N924" s="68" t="s">
        <v>67</v>
      </c>
      <c r="O924" s="68">
        <v>0</v>
      </c>
      <c r="P924" s="68" t="s">
        <v>68</v>
      </c>
      <c r="Q924" s="68" t="s">
        <v>68</v>
      </c>
      <c r="R924" s="64"/>
      <c r="S924" s="65"/>
    </row>
    <row r="925" spans="2:19" x14ac:dyDescent="0.25">
      <c r="B925" s="64" t="s">
        <v>434</v>
      </c>
      <c r="C925" s="65" t="s">
        <v>504</v>
      </c>
      <c r="D925" s="66" t="s">
        <v>64</v>
      </c>
      <c r="E925" s="66" t="s">
        <v>65</v>
      </c>
      <c r="F925" s="67">
        <v>2429530930101</v>
      </c>
      <c r="G925" s="66" t="s">
        <v>64</v>
      </c>
      <c r="H925" s="66" t="s">
        <v>64</v>
      </c>
      <c r="I925" s="66" t="s">
        <v>65</v>
      </c>
      <c r="J925" s="66" t="s">
        <v>66</v>
      </c>
      <c r="K925" s="68">
        <v>0</v>
      </c>
      <c r="L925" s="68">
        <v>0</v>
      </c>
      <c r="M925" s="68">
        <v>0</v>
      </c>
      <c r="N925" s="68" t="s">
        <v>67</v>
      </c>
      <c r="O925" s="68">
        <v>0</v>
      </c>
      <c r="P925" s="68" t="s">
        <v>68</v>
      </c>
      <c r="Q925" s="68" t="s">
        <v>68</v>
      </c>
      <c r="R925" s="64"/>
      <c r="S925" s="65"/>
    </row>
    <row r="926" spans="2:19" x14ac:dyDescent="0.25">
      <c r="B926" s="64" t="s">
        <v>369</v>
      </c>
      <c r="C926" s="65" t="s">
        <v>505</v>
      </c>
      <c r="D926" s="66" t="s">
        <v>64</v>
      </c>
      <c r="E926" s="66" t="s">
        <v>65</v>
      </c>
      <c r="F926" s="67">
        <v>2236818491705</v>
      </c>
      <c r="G926" s="66" t="s">
        <v>64</v>
      </c>
      <c r="H926" s="66" t="s">
        <v>65</v>
      </c>
      <c r="I926" s="66" t="s">
        <v>66</v>
      </c>
      <c r="J926" s="66" t="s">
        <v>66</v>
      </c>
      <c r="K926" s="68">
        <v>0</v>
      </c>
      <c r="L926" s="68">
        <v>0</v>
      </c>
      <c r="M926" s="68">
        <v>0</v>
      </c>
      <c r="N926" s="68" t="s">
        <v>67</v>
      </c>
      <c r="O926" s="68">
        <v>0</v>
      </c>
      <c r="P926" s="68" t="s">
        <v>68</v>
      </c>
      <c r="Q926" s="68" t="s">
        <v>68</v>
      </c>
      <c r="R926" s="64"/>
      <c r="S926" s="65"/>
    </row>
    <row r="927" spans="2:19" x14ac:dyDescent="0.25">
      <c r="B927" s="64" t="s">
        <v>506</v>
      </c>
      <c r="C927" s="65" t="s">
        <v>507</v>
      </c>
      <c r="D927" s="66" t="s">
        <v>65</v>
      </c>
      <c r="E927" s="66" t="s">
        <v>64</v>
      </c>
      <c r="F927" s="67">
        <v>2422783961301</v>
      </c>
      <c r="G927" s="66" t="s">
        <v>64</v>
      </c>
      <c r="H927" s="66" t="s">
        <v>64</v>
      </c>
      <c r="I927" s="66" t="s">
        <v>65</v>
      </c>
      <c r="J927" s="66" t="s">
        <v>66</v>
      </c>
      <c r="K927" s="68">
        <v>0</v>
      </c>
      <c r="L927" s="68">
        <v>0</v>
      </c>
      <c r="M927" s="68">
        <v>0</v>
      </c>
      <c r="N927" s="68" t="s">
        <v>67</v>
      </c>
      <c r="O927" s="68">
        <v>0</v>
      </c>
      <c r="P927" s="68" t="s">
        <v>68</v>
      </c>
      <c r="Q927" s="68" t="s">
        <v>68</v>
      </c>
      <c r="R927" s="64"/>
      <c r="S927" s="65"/>
    </row>
    <row r="928" spans="2:19" x14ac:dyDescent="0.25">
      <c r="B928" s="64" t="s">
        <v>508</v>
      </c>
      <c r="C928" s="65" t="s">
        <v>509</v>
      </c>
      <c r="D928" s="66" t="s">
        <v>64</v>
      </c>
      <c r="E928" s="66" t="s">
        <v>65</v>
      </c>
      <c r="F928" s="67">
        <v>2117560320101</v>
      </c>
      <c r="G928" s="66" t="s">
        <v>64</v>
      </c>
      <c r="H928" s="66" t="s">
        <v>65</v>
      </c>
      <c r="I928" s="66" t="s">
        <v>66</v>
      </c>
      <c r="J928" s="66" t="s">
        <v>66</v>
      </c>
      <c r="K928" s="68">
        <v>0</v>
      </c>
      <c r="L928" s="68">
        <v>0</v>
      </c>
      <c r="M928" s="68">
        <v>0</v>
      </c>
      <c r="N928" s="68" t="s">
        <v>67</v>
      </c>
      <c r="O928" s="68">
        <v>0</v>
      </c>
      <c r="P928" s="68" t="s">
        <v>68</v>
      </c>
      <c r="Q928" s="68" t="s">
        <v>68</v>
      </c>
      <c r="R928" s="64"/>
      <c r="S928" s="65"/>
    </row>
    <row r="929" spans="2:19" x14ac:dyDescent="0.25">
      <c r="B929" s="64" t="s">
        <v>177</v>
      </c>
      <c r="C929" s="65" t="s">
        <v>510</v>
      </c>
      <c r="D929" s="66" t="s">
        <v>64</v>
      </c>
      <c r="E929" s="66" t="s">
        <v>65</v>
      </c>
      <c r="F929" s="67">
        <v>3183670331506</v>
      </c>
      <c r="G929" s="66" t="s">
        <v>64</v>
      </c>
      <c r="H929" s="66" t="s">
        <v>65</v>
      </c>
      <c r="I929" s="66" t="s">
        <v>66</v>
      </c>
      <c r="J929" s="66" t="s">
        <v>66</v>
      </c>
      <c r="K929" s="68">
        <v>0</v>
      </c>
      <c r="L929" s="68">
        <v>0</v>
      </c>
      <c r="M929" s="68">
        <v>0</v>
      </c>
      <c r="N929" s="68" t="s">
        <v>67</v>
      </c>
      <c r="O929" s="68">
        <v>0</v>
      </c>
      <c r="P929" s="68" t="s">
        <v>68</v>
      </c>
      <c r="Q929" s="68" t="s">
        <v>68</v>
      </c>
      <c r="R929" s="64"/>
      <c r="S929" s="65"/>
    </row>
    <row r="930" spans="2:19" x14ac:dyDescent="0.25">
      <c r="B930" s="64" t="s">
        <v>1657</v>
      </c>
      <c r="C930" s="65" t="s">
        <v>461</v>
      </c>
      <c r="D930" s="66" t="s">
        <v>64</v>
      </c>
      <c r="E930" s="66" t="s">
        <v>65</v>
      </c>
      <c r="F930" s="67">
        <v>0</v>
      </c>
      <c r="G930" s="66" t="s">
        <v>65</v>
      </c>
      <c r="H930" s="66" t="s">
        <v>64</v>
      </c>
      <c r="I930" s="66" t="s">
        <v>66</v>
      </c>
      <c r="J930" s="66" t="s">
        <v>66</v>
      </c>
      <c r="K930" s="68">
        <v>0</v>
      </c>
      <c r="L930" s="68">
        <v>0</v>
      </c>
      <c r="M930" s="68">
        <v>0</v>
      </c>
      <c r="N930" s="68" t="s">
        <v>67</v>
      </c>
      <c r="O930" s="68">
        <v>0</v>
      </c>
      <c r="P930" s="68" t="s">
        <v>68</v>
      </c>
      <c r="Q930" s="68" t="s">
        <v>68</v>
      </c>
      <c r="R930" s="64"/>
      <c r="S930" s="65"/>
    </row>
    <row r="931" spans="2:19" x14ac:dyDescent="0.25">
      <c r="B931" s="64" t="s">
        <v>511</v>
      </c>
      <c r="C931" s="65" t="s">
        <v>512</v>
      </c>
      <c r="D931" s="66" t="s">
        <v>64</v>
      </c>
      <c r="E931" s="66" t="s">
        <v>65</v>
      </c>
      <c r="F931" s="67">
        <v>2421657880101</v>
      </c>
      <c r="G931" s="66" t="s">
        <v>64</v>
      </c>
      <c r="H931" s="66" t="s">
        <v>65</v>
      </c>
      <c r="I931" s="66" t="s">
        <v>66</v>
      </c>
      <c r="J931" s="66" t="s">
        <v>66</v>
      </c>
      <c r="K931" s="68">
        <v>0</v>
      </c>
      <c r="L931" s="68">
        <v>0</v>
      </c>
      <c r="M931" s="68">
        <v>0</v>
      </c>
      <c r="N931" s="68" t="s">
        <v>67</v>
      </c>
      <c r="O931" s="68">
        <v>0</v>
      </c>
      <c r="P931" s="68" t="s">
        <v>68</v>
      </c>
      <c r="Q931" s="68" t="s">
        <v>68</v>
      </c>
      <c r="R931" s="64"/>
      <c r="S931" s="65"/>
    </row>
    <row r="932" spans="2:19" x14ac:dyDescent="0.25">
      <c r="B932" s="64" t="s">
        <v>513</v>
      </c>
      <c r="C932" s="65" t="s">
        <v>514</v>
      </c>
      <c r="D932" s="66" t="s">
        <v>64</v>
      </c>
      <c r="E932" s="66" t="s">
        <v>65</v>
      </c>
      <c r="F932" s="67">
        <v>2994557260101</v>
      </c>
      <c r="G932" s="66" t="s">
        <v>64</v>
      </c>
      <c r="H932" s="66" t="s">
        <v>65</v>
      </c>
      <c r="I932" s="66" t="s">
        <v>66</v>
      </c>
      <c r="J932" s="66" t="s">
        <v>66</v>
      </c>
      <c r="K932" s="68">
        <v>0</v>
      </c>
      <c r="L932" s="68">
        <v>0</v>
      </c>
      <c r="M932" s="68">
        <v>0</v>
      </c>
      <c r="N932" s="68" t="s">
        <v>67</v>
      </c>
      <c r="O932" s="68">
        <v>0</v>
      </c>
      <c r="P932" s="68" t="s">
        <v>68</v>
      </c>
      <c r="Q932" s="68" t="s">
        <v>68</v>
      </c>
      <c r="R932" s="64"/>
      <c r="S932" s="65"/>
    </row>
    <row r="933" spans="2:19" x14ac:dyDescent="0.25">
      <c r="B933" s="64" t="s">
        <v>515</v>
      </c>
      <c r="C933" s="65" t="s">
        <v>516</v>
      </c>
      <c r="D933" s="66" t="s">
        <v>64</v>
      </c>
      <c r="E933" s="66" t="s">
        <v>65</v>
      </c>
      <c r="F933" s="67">
        <v>3017846040101</v>
      </c>
      <c r="G933" s="66" t="s">
        <v>64</v>
      </c>
      <c r="H933" s="66" t="s">
        <v>65</v>
      </c>
      <c r="I933" s="66" t="s">
        <v>66</v>
      </c>
      <c r="J933" s="66" t="s">
        <v>66</v>
      </c>
      <c r="K933" s="68">
        <v>0</v>
      </c>
      <c r="L933" s="68">
        <v>0</v>
      </c>
      <c r="M933" s="68">
        <v>0</v>
      </c>
      <c r="N933" s="68" t="s">
        <v>67</v>
      </c>
      <c r="O933" s="68">
        <v>0</v>
      </c>
      <c r="P933" s="68" t="s">
        <v>68</v>
      </c>
      <c r="Q933" s="68" t="s">
        <v>68</v>
      </c>
      <c r="R933" s="64"/>
      <c r="S933" s="65"/>
    </row>
    <row r="934" spans="2:19" x14ac:dyDescent="0.25">
      <c r="B934" s="64" t="s">
        <v>517</v>
      </c>
      <c r="C934" s="65" t="s">
        <v>518</v>
      </c>
      <c r="D934" s="66" t="s">
        <v>64</v>
      </c>
      <c r="E934" s="66" t="s">
        <v>65</v>
      </c>
      <c r="F934" s="67">
        <v>2717377510108</v>
      </c>
      <c r="G934" s="66" t="s">
        <v>64</v>
      </c>
      <c r="H934" s="66" t="s">
        <v>65</v>
      </c>
      <c r="I934" s="66" t="s">
        <v>66</v>
      </c>
      <c r="J934" s="66" t="s">
        <v>66</v>
      </c>
      <c r="K934" s="68">
        <v>0</v>
      </c>
      <c r="L934" s="68">
        <v>0</v>
      </c>
      <c r="M934" s="68">
        <v>0</v>
      </c>
      <c r="N934" s="68" t="s">
        <v>67</v>
      </c>
      <c r="O934" s="68">
        <v>0</v>
      </c>
      <c r="P934" s="68" t="s">
        <v>68</v>
      </c>
      <c r="Q934" s="68" t="s">
        <v>68</v>
      </c>
      <c r="R934" s="64"/>
      <c r="S934" s="65"/>
    </row>
    <row r="935" spans="2:19" x14ac:dyDescent="0.25">
      <c r="B935" s="64" t="s">
        <v>429</v>
      </c>
      <c r="C935" s="65" t="s">
        <v>519</v>
      </c>
      <c r="D935" s="66" t="s">
        <v>64</v>
      </c>
      <c r="E935" s="66" t="s">
        <v>65</v>
      </c>
      <c r="F935" s="67">
        <v>2634358220101</v>
      </c>
      <c r="G935" s="66" t="s">
        <v>64</v>
      </c>
      <c r="H935" s="66" t="s">
        <v>65</v>
      </c>
      <c r="I935" s="66" t="s">
        <v>66</v>
      </c>
      <c r="J935" s="66" t="s">
        <v>66</v>
      </c>
      <c r="K935" s="68">
        <v>0</v>
      </c>
      <c r="L935" s="68">
        <v>0</v>
      </c>
      <c r="M935" s="68">
        <v>0</v>
      </c>
      <c r="N935" s="68" t="s">
        <v>67</v>
      </c>
      <c r="O935" s="68">
        <v>0</v>
      </c>
      <c r="P935" s="68" t="s">
        <v>68</v>
      </c>
      <c r="Q935" s="68" t="s">
        <v>68</v>
      </c>
      <c r="R935" s="64"/>
      <c r="S935" s="65"/>
    </row>
    <row r="936" spans="2:19" x14ac:dyDescent="0.25">
      <c r="B936" s="64" t="s">
        <v>154</v>
      </c>
      <c r="C936" s="65" t="s">
        <v>520</v>
      </c>
      <c r="D936" s="66" t="s">
        <v>64</v>
      </c>
      <c r="E936" s="66" t="s">
        <v>65</v>
      </c>
      <c r="F936" s="67">
        <v>2575172780101</v>
      </c>
      <c r="G936" s="66" t="s">
        <v>64</v>
      </c>
      <c r="H936" s="66" t="s">
        <v>65</v>
      </c>
      <c r="I936" s="66" t="s">
        <v>66</v>
      </c>
      <c r="J936" s="66" t="s">
        <v>66</v>
      </c>
      <c r="K936" s="68">
        <v>0</v>
      </c>
      <c r="L936" s="68">
        <v>0</v>
      </c>
      <c r="M936" s="68">
        <v>0</v>
      </c>
      <c r="N936" s="68" t="s">
        <v>67</v>
      </c>
      <c r="O936" s="68">
        <v>0</v>
      </c>
      <c r="P936" s="68" t="s">
        <v>68</v>
      </c>
      <c r="Q936" s="68" t="s">
        <v>68</v>
      </c>
      <c r="R936" s="64"/>
      <c r="S936" s="65"/>
    </row>
    <row r="937" spans="2:19" x14ac:dyDescent="0.25">
      <c r="B937" s="64" t="s">
        <v>1461</v>
      </c>
      <c r="C937" s="65" t="s">
        <v>163</v>
      </c>
      <c r="D937" s="66" t="s">
        <v>64</v>
      </c>
      <c r="E937" s="66" t="s">
        <v>65</v>
      </c>
      <c r="F937" s="67">
        <v>3017956570101</v>
      </c>
      <c r="G937" s="66" t="s">
        <v>64</v>
      </c>
      <c r="H937" s="66" t="s">
        <v>65</v>
      </c>
      <c r="I937" s="66" t="s">
        <v>66</v>
      </c>
      <c r="J937" s="66" t="s">
        <v>66</v>
      </c>
      <c r="K937" s="68">
        <v>0</v>
      </c>
      <c r="L937" s="68">
        <v>0</v>
      </c>
      <c r="M937" s="68">
        <v>0</v>
      </c>
      <c r="N937" s="68" t="s">
        <v>67</v>
      </c>
      <c r="O937" s="68">
        <v>0</v>
      </c>
      <c r="P937" s="68" t="s">
        <v>68</v>
      </c>
      <c r="Q937" s="68" t="s">
        <v>68</v>
      </c>
      <c r="R937" s="64"/>
      <c r="S937" s="65"/>
    </row>
    <row r="938" spans="2:19" x14ac:dyDescent="0.25">
      <c r="B938" s="64" t="s">
        <v>515</v>
      </c>
      <c r="C938" s="65" t="s">
        <v>1725</v>
      </c>
      <c r="D938" s="66" t="s">
        <v>64</v>
      </c>
      <c r="E938" s="66" t="s">
        <v>65</v>
      </c>
      <c r="F938" s="67">
        <v>2988378030101</v>
      </c>
      <c r="G938" s="66" t="s">
        <v>64</v>
      </c>
      <c r="H938" s="66" t="s">
        <v>65</v>
      </c>
      <c r="I938" s="66" t="s">
        <v>66</v>
      </c>
      <c r="J938" s="66" t="s">
        <v>66</v>
      </c>
      <c r="K938" s="68">
        <v>0</v>
      </c>
      <c r="L938" s="68">
        <v>0</v>
      </c>
      <c r="M938" s="68">
        <v>0</v>
      </c>
      <c r="N938" s="68" t="s">
        <v>67</v>
      </c>
      <c r="O938" s="68">
        <v>0</v>
      </c>
      <c r="P938" s="68" t="s">
        <v>68</v>
      </c>
      <c r="Q938" s="68" t="s">
        <v>68</v>
      </c>
      <c r="R938" s="64"/>
      <c r="S938" s="65"/>
    </row>
    <row r="939" spans="2:19" x14ac:dyDescent="0.25">
      <c r="B939" s="64" t="s">
        <v>1726</v>
      </c>
      <c r="C939" s="65" t="s">
        <v>1434</v>
      </c>
      <c r="D939" s="66" t="s">
        <v>64</v>
      </c>
      <c r="E939" s="66" t="s">
        <v>65</v>
      </c>
      <c r="F939" s="67">
        <v>2646505060610</v>
      </c>
      <c r="G939" s="66" t="s">
        <v>64</v>
      </c>
      <c r="H939" s="66" t="s">
        <v>65</v>
      </c>
      <c r="I939" s="66" t="s">
        <v>66</v>
      </c>
      <c r="J939" s="66" t="s">
        <v>66</v>
      </c>
      <c r="K939" s="68">
        <v>0</v>
      </c>
      <c r="L939" s="68">
        <v>0</v>
      </c>
      <c r="M939" s="68">
        <v>0</v>
      </c>
      <c r="N939" s="68" t="s">
        <v>67</v>
      </c>
      <c r="O939" s="68">
        <v>0</v>
      </c>
      <c r="P939" s="68" t="s">
        <v>68</v>
      </c>
      <c r="Q939" s="68" t="s">
        <v>68</v>
      </c>
      <c r="R939" s="64"/>
      <c r="S939" s="65"/>
    </row>
    <row r="940" spans="2:19" x14ac:dyDescent="0.25">
      <c r="B940" s="64" t="s">
        <v>1441</v>
      </c>
      <c r="C940" s="65" t="s">
        <v>1442</v>
      </c>
      <c r="D940" s="66" t="s">
        <v>64</v>
      </c>
      <c r="E940" s="66" t="s">
        <v>65</v>
      </c>
      <c r="F940" s="67">
        <v>2348318042212</v>
      </c>
      <c r="G940" s="66" t="s">
        <v>64</v>
      </c>
      <c r="H940" s="66" t="s">
        <v>65</v>
      </c>
      <c r="I940" s="66" t="s">
        <v>66</v>
      </c>
      <c r="J940" s="66" t="s">
        <v>66</v>
      </c>
      <c r="K940" s="68">
        <v>0</v>
      </c>
      <c r="L940" s="68">
        <v>0</v>
      </c>
      <c r="M940" s="68">
        <v>0</v>
      </c>
      <c r="N940" s="68" t="s">
        <v>67</v>
      </c>
      <c r="O940" s="68">
        <v>0</v>
      </c>
      <c r="P940" s="68" t="s">
        <v>68</v>
      </c>
      <c r="Q940" s="68" t="s">
        <v>68</v>
      </c>
      <c r="R940" s="64"/>
      <c r="S940" s="65"/>
    </row>
    <row r="941" spans="2:19" x14ac:dyDescent="0.25">
      <c r="B941" s="64" t="s">
        <v>346</v>
      </c>
      <c r="C941" s="65" t="s">
        <v>548</v>
      </c>
      <c r="D941" s="66" t="s">
        <v>64</v>
      </c>
      <c r="E941" s="66" t="s">
        <v>65</v>
      </c>
      <c r="F941" s="67">
        <v>2996106400101</v>
      </c>
      <c r="G941" s="66" t="s">
        <v>64</v>
      </c>
      <c r="H941" s="66" t="s">
        <v>65</v>
      </c>
      <c r="I941" s="66" t="s">
        <v>66</v>
      </c>
      <c r="J941" s="66" t="s">
        <v>66</v>
      </c>
      <c r="K941" s="68">
        <v>0</v>
      </c>
      <c r="L941" s="68">
        <v>0</v>
      </c>
      <c r="M941" s="68">
        <v>0</v>
      </c>
      <c r="N941" s="68" t="s">
        <v>67</v>
      </c>
      <c r="O941" s="68">
        <v>0</v>
      </c>
      <c r="P941" s="68" t="s">
        <v>68</v>
      </c>
      <c r="Q941" s="68" t="s">
        <v>68</v>
      </c>
      <c r="R941" s="64"/>
      <c r="S941" s="65"/>
    </row>
    <row r="942" spans="2:19" x14ac:dyDescent="0.25">
      <c r="B942" s="64" t="s">
        <v>495</v>
      </c>
      <c r="C942" s="65" t="s">
        <v>163</v>
      </c>
      <c r="D942" s="66" t="s">
        <v>64</v>
      </c>
      <c r="E942" s="66" t="s">
        <v>65</v>
      </c>
      <c r="F942" s="67">
        <v>3030873310108</v>
      </c>
      <c r="G942" s="66" t="s">
        <v>64</v>
      </c>
      <c r="H942" s="66" t="s">
        <v>65</v>
      </c>
      <c r="I942" s="66" t="s">
        <v>66</v>
      </c>
      <c r="J942" s="66" t="s">
        <v>66</v>
      </c>
      <c r="K942" s="68">
        <v>0</v>
      </c>
      <c r="L942" s="68">
        <v>0</v>
      </c>
      <c r="M942" s="68">
        <v>0</v>
      </c>
      <c r="N942" s="68" t="s">
        <v>67</v>
      </c>
      <c r="O942" s="68">
        <v>0</v>
      </c>
      <c r="P942" s="68" t="s">
        <v>68</v>
      </c>
      <c r="Q942" s="68" t="s">
        <v>68</v>
      </c>
      <c r="R942" s="64"/>
      <c r="S942" s="65"/>
    </row>
    <row r="943" spans="2:19" x14ac:dyDescent="0.25">
      <c r="B943" s="64" t="s">
        <v>1726</v>
      </c>
      <c r="C943" s="65" t="s">
        <v>1434</v>
      </c>
      <c r="D943" s="66" t="s">
        <v>64</v>
      </c>
      <c r="E943" s="66" t="s">
        <v>65</v>
      </c>
      <c r="F943" s="67">
        <v>2646505060610</v>
      </c>
      <c r="G943" s="66" t="s">
        <v>64</v>
      </c>
      <c r="H943" s="66" t="s">
        <v>65</v>
      </c>
      <c r="I943" s="66" t="s">
        <v>66</v>
      </c>
      <c r="J943" s="66" t="s">
        <v>66</v>
      </c>
      <c r="K943" s="68">
        <v>0</v>
      </c>
      <c r="L943" s="68">
        <v>0</v>
      </c>
      <c r="M943" s="68">
        <v>0</v>
      </c>
      <c r="N943" s="68" t="s">
        <v>67</v>
      </c>
      <c r="O943" s="68">
        <v>0</v>
      </c>
      <c r="P943" s="68" t="s">
        <v>68</v>
      </c>
      <c r="Q943" s="68" t="s">
        <v>68</v>
      </c>
      <c r="R943" s="64"/>
      <c r="S943" s="65"/>
    </row>
    <row r="944" spans="2:19" x14ac:dyDescent="0.25">
      <c r="B944" s="64" t="s">
        <v>1727</v>
      </c>
      <c r="C944" s="65" t="s">
        <v>528</v>
      </c>
      <c r="D944" s="66" t="s">
        <v>64</v>
      </c>
      <c r="E944" s="66" t="s">
        <v>65</v>
      </c>
      <c r="F944" s="67">
        <v>0</v>
      </c>
      <c r="G944" s="66" t="s">
        <v>65</v>
      </c>
      <c r="H944" s="66" t="s">
        <v>64</v>
      </c>
      <c r="I944" s="66" t="s">
        <v>66</v>
      </c>
      <c r="J944" s="66" t="s">
        <v>66</v>
      </c>
      <c r="K944" s="68">
        <v>0</v>
      </c>
      <c r="L944" s="68">
        <v>0</v>
      </c>
      <c r="M944" s="68">
        <v>0</v>
      </c>
      <c r="N944" s="68" t="s">
        <v>67</v>
      </c>
      <c r="O944" s="68">
        <v>0</v>
      </c>
      <c r="P944" s="68" t="s">
        <v>68</v>
      </c>
      <c r="Q944" s="68" t="s">
        <v>68</v>
      </c>
      <c r="R944" s="64"/>
      <c r="S944" s="65"/>
    </row>
    <row r="945" spans="2:19" x14ac:dyDescent="0.25">
      <c r="B945" s="64" t="s">
        <v>1465</v>
      </c>
      <c r="C945" s="65" t="s">
        <v>1728</v>
      </c>
      <c r="D945" s="66" t="s">
        <v>65</v>
      </c>
      <c r="E945" s="66" t="s">
        <v>64</v>
      </c>
      <c r="F945" s="67">
        <v>1611383060101</v>
      </c>
      <c r="G945" s="66" t="s">
        <v>64</v>
      </c>
      <c r="H945" s="66" t="s">
        <v>65</v>
      </c>
      <c r="I945" s="66" t="s">
        <v>66</v>
      </c>
      <c r="J945" s="66" t="s">
        <v>66</v>
      </c>
      <c r="K945" s="68">
        <v>0</v>
      </c>
      <c r="L945" s="68">
        <v>0</v>
      </c>
      <c r="M945" s="68">
        <v>0</v>
      </c>
      <c r="N945" s="68" t="s">
        <v>67</v>
      </c>
      <c r="O945" s="68">
        <v>0</v>
      </c>
      <c r="P945" s="68" t="s">
        <v>68</v>
      </c>
      <c r="Q945" s="68" t="s">
        <v>68</v>
      </c>
      <c r="R945" s="64"/>
      <c r="S945" s="65"/>
    </row>
    <row r="946" spans="2:19" x14ac:dyDescent="0.25">
      <c r="B946" s="64" t="s">
        <v>481</v>
      </c>
      <c r="C946" s="65" t="s">
        <v>1443</v>
      </c>
      <c r="D946" s="66" t="s">
        <v>65</v>
      </c>
      <c r="E946" s="66" t="s">
        <v>64</v>
      </c>
      <c r="F946" s="67">
        <v>2999146580101</v>
      </c>
      <c r="G946" s="66" t="s">
        <v>65</v>
      </c>
      <c r="H946" s="66" t="s">
        <v>64</v>
      </c>
      <c r="I946" s="66" t="s">
        <v>66</v>
      </c>
      <c r="J946" s="66" t="s">
        <v>66</v>
      </c>
      <c r="K946" s="68">
        <v>0</v>
      </c>
      <c r="L946" s="68">
        <v>0</v>
      </c>
      <c r="M946" s="68">
        <v>0</v>
      </c>
      <c r="N946" s="68" t="s">
        <v>67</v>
      </c>
      <c r="O946" s="68">
        <v>0</v>
      </c>
      <c r="P946" s="68" t="s">
        <v>68</v>
      </c>
      <c r="Q946" s="68" t="s">
        <v>68</v>
      </c>
      <c r="R946" s="64"/>
      <c r="S946" s="65"/>
    </row>
    <row r="947" spans="2:19" x14ac:dyDescent="0.25">
      <c r="B947" s="64" t="s">
        <v>1729</v>
      </c>
      <c r="C947" s="65" t="s">
        <v>444</v>
      </c>
      <c r="D947" s="66" t="s">
        <v>64</v>
      </c>
      <c r="E947" s="66" t="s">
        <v>65</v>
      </c>
      <c r="F947" s="67">
        <v>0</v>
      </c>
      <c r="G947" s="66" t="s">
        <v>64</v>
      </c>
      <c r="H947" s="66" t="s">
        <v>65</v>
      </c>
      <c r="I947" s="66" t="s">
        <v>66</v>
      </c>
      <c r="J947" s="66" t="s">
        <v>66</v>
      </c>
      <c r="K947" s="68">
        <v>0</v>
      </c>
      <c r="L947" s="68">
        <v>0</v>
      </c>
      <c r="M947" s="68">
        <v>0</v>
      </c>
      <c r="N947" s="68" t="s">
        <v>67</v>
      </c>
      <c r="O947" s="68">
        <v>0</v>
      </c>
      <c r="P947" s="68" t="s">
        <v>68</v>
      </c>
      <c r="Q947" s="68" t="s">
        <v>68</v>
      </c>
      <c r="R947" s="64"/>
      <c r="S947" s="65"/>
    </row>
    <row r="948" spans="2:19" x14ac:dyDescent="0.25">
      <c r="B948" s="64" t="s">
        <v>386</v>
      </c>
      <c r="C948" s="65" t="s">
        <v>163</v>
      </c>
      <c r="D948" s="66" t="s">
        <v>64</v>
      </c>
      <c r="E948" s="66" t="s">
        <v>65</v>
      </c>
      <c r="F948" s="67">
        <v>3206645381318</v>
      </c>
      <c r="G948" s="66" t="s">
        <v>64</v>
      </c>
      <c r="H948" s="66" t="s">
        <v>65</v>
      </c>
      <c r="I948" s="66" t="s">
        <v>66</v>
      </c>
      <c r="J948" s="66" t="s">
        <v>66</v>
      </c>
      <c r="K948" s="68">
        <v>0</v>
      </c>
      <c r="L948" s="68">
        <v>0</v>
      </c>
      <c r="M948" s="68">
        <v>0</v>
      </c>
      <c r="N948" s="68" t="s">
        <v>67</v>
      </c>
      <c r="O948" s="68">
        <v>0</v>
      </c>
      <c r="P948" s="68" t="s">
        <v>68</v>
      </c>
      <c r="Q948" s="68" t="s">
        <v>68</v>
      </c>
      <c r="R948" s="64"/>
      <c r="S948" s="65"/>
    </row>
    <row r="949" spans="2:19" x14ac:dyDescent="0.25">
      <c r="B949" s="64" t="s">
        <v>346</v>
      </c>
      <c r="C949" s="65" t="s">
        <v>548</v>
      </c>
      <c r="D949" s="66" t="s">
        <v>64</v>
      </c>
      <c r="E949" s="66" t="s">
        <v>65</v>
      </c>
      <c r="F949" s="67">
        <v>2996106400101</v>
      </c>
      <c r="G949" s="66" t="s">
        <v>64</v>
      </c>
      <c r="H949" s="66" t="s">
        <v>65</v>
      </c>
      <c r="I949" s="66" t="s">
        <v>66</v>
      </c>
      <c r="J949" s="66" t="s">
        <v>66</v>
      </c>
      <c r="K949" s="68">
        <v>0</v>
      </c>
      <c r="L949" s="68">
        <v>0</v>
      </c>
      <c r="M949" s="68">
        <v>0</v>
      </c>
      <c r="N949" s="68" t="s">
        <v>67</v>
      </c>
      <c r="O949" s="68">
        <v>0</v>
      </c>
      <c r="P949" s="68" t="s">
        <v>68</v>
      </c>
      <c r="Q949" s="68" t="s">
        <v>68</v>
      </c>
      <c r="R949" s="64"/>
      <c r="S949" s="65"/>
    </row>
    <row r="950" spans="2:19" x14ac:dyDescent="0.25">
      <c r="B950" s="64" t="s">
        <v>1409</v>
      </c>
      <c r="C950" s="65" t="s">
        <v>1730</v>
      </c>
      <c r="D950" s="66" t="s">
        <v>64</v>
      </c>
      <c r="E950" s="66" t="s">
        <v>65</v>
      </c>
      <c r="F950" s="67">
        <v>1850584690101</v>
      </c>
      <c r="G950" s="66" t="s">
        <v>64</v>
      </c>
      <c r="H950" s="66" t="s">
        <v>65</v>
      </c>
      <c r="I950" s="66" t="s">
        <v>66</v>
      </c>
      <c r="J950" s="66" t="s">
        <v>66</v>
      </c>
      <c r="K950" s="68">
        <v>0</v>
      </c>
      <c r="L950" s="68">
        <v>0</v>
      </c>
      <c r="M950" s="68">
        <v>0</v>
      </c>
      <c r="N950" s="68" t="s">
        <v>67</v>
      </c>
      <c r="O950" s="68">
        <v>0</v>
      </c>
      <c r="P950" s="68" t="s">
        <v>68</v>
      </c>
      <c r="Q950" s="68" t="s">
        <v>68</v>
      </c>
      <c r="R950" s="64"/>
      <c r="S950" s="65"/>
    </row>
    <row r="951" spans="2:19" x14ac:dyDescent="0.25">
      <c r="B951" s="64" t="s">
        <v>472</v>
      </c>
      <c r="C951" s="65" t="s">
        <v>1731</v>
      </c>
      <c r="D951" s="66" t="s">
        <v>64</v>
      </c>
      <c r="E951" s="66" t="s">
        <v>65</v>
      </c>
      <c r="F951" s="67">
        <v>2012288660101</v>
      </c>
      <c r="G951" s="66" t="s">
        <v>65</v>
      </c>
      <c r="H951" s="66" t="s">
        <v>64</v>
      </c>
      <c r="I951" s="66" t="s">
        <v>66</v>
      </c>
      <c r="J951" s="66" t="s">
        <v>66</v>
      </c>
      <c r="K951" s="68">
        <v>0</v>
      </c>
      <c r="L951" s="68">
        <v>0</v>
      </c>
      <c r="M951" s="68">
        <v>0</v>
      </c>
      <c r="N951" s="68" t="s">
        <v>67</v>
      </c>
      <c r="O951" s="68">
        <v>0</v>
      </c>
      <c r="P951" s="68" t="s">
        <v>68</v>
      </c>
      <c r="Q951" s="68" t="s">
        <v>68</v>
      </c>
      <c r="R951" s="64"/>
      <c r="S951" s="65"/>
    </row>
    <row r="952" spans="2:19" x14ac:dyDescent="0.25">
      <c r="B952" s="64" t="s">
        <v>320</v>
      </c>
      <c r="C952" s="65" t="s">
        <v>1731</v>
      </c>
      <c r="D952" s="66" t="s">
        <v>64</v>
      </c>
      <c r="E952" s="66" t="s">
        <v>65</v>
      </c>
      <c r="F952" s="67">
        <v>2159453950101</v>
      </c>
      <c r="G952" s="66" t="s">
        <v>65</v>
      </c>
      <c r="H952" s="66" t="s">
        <v>64</v>
      </c>
      <c r="I952" s="66" t="s">
        <v>66</v>
      </c>
      <c r="J952" s="66" t="s">
        <v>66</v>
      </c>
      <c r="K952" s="68">
        <v>0</v>
      </c>
      <c r="L952" s="68">
        <v>0</v>
      </c>
      <c r="M952" s="68">
        <v>0</v>
      </c>
      <c r="N952" s="68" t="s">
        <v>67</v>
      </c>
      <c r="O952" s="68">
        <v>0</v>
      </c>
      <c r="P952" s="68" t="s">
        <v>68</v>
      </c>
      <c r="Q952" s="68" t="s">
        <v>68</v>
      </c>
      <c r="R952" s="64"/>
      <c r="S952" s="65"/>
    </row>
    <row r="953" spans="2:19" x14ac:dyDescent="0.25">
      <c r="B953" s="64" t="s">
        <v>1490</v>
      </c>
      <c r="C953" s="65" t="s">
        <v>1458</v>
      </c>
      <c r="D953" s="66" t="s">
        <v>64</v>
      </c>
      <c r="E953" s="66" t="s">
        <v>65</v>
      </c>
      <c r="F953" s="67">
        <v>2572049540101</v>
      </c>
      <c r="G953" s="66" t="s">
        <v>64</v>
      </c>
      <c r="H953" s="66" t="s">
        <v>65</v>
      </c>
      <c r="I953" s="66" t="s">
        <v>66</v>
      </c>
      <c r="J953" s="66" t="s">
        <v>66</v>
      </c>
      <c r="K953" s="68">
        <v>0</v>
      </c>
      <c r="L953" s="68">
        <v>0</v>
      </c>
      <c r="M953" s="68">
        <v>0</v>
      </c>
      <c r="N953" s="68" t="s">
        <v>67</v>
      </c>
      <c r="O953" s="68">
        <v>0</v>
      </c>
      <c r="P953" s="68" t="s">
        <v>68</v>
      </c>
      <c r="Q953" s="68" t="s">
        <v>68</v>
      </c>
      <c r="R953" s="64"/>
      <c r="S953" s="65"/>
    </row>
    <row r="954" spans="2:19" x14ac:dyDescent="0.25">
      <c r="B954" s="64" t="s">
        <v>1732</v>
      </c>
      <c r="C954" s="65" t="s">
        <v>1733</v>
      </c>
      <c r="D954" s="66" t="s">
        <v>64</v>
      </c>
      <c r="E954" s="66" t="s">
        <v>65</v>
      </c>
      <c r="F954" s="67">
        <v>2170454800101</v>
      </c>
      <c r="G954" s="66" t="s">
        <v>65</v>
      </c>
      <c r="H954" s="66" t="s">
        <v>64</v>
      </c>
      <c r="I954" s="66" t="s">
        <v>66</v>
      </c>
      <c r="J954" s="66" t="s">
        <v>66</v>
      </c>
      <c r="K954" s="68">
        <v>0</v>
      </c>
      <c r="L954" s="68">
        <v>0</v>
      </c>
      <c r="M954" s="68">
        <v>0</v>
      </c>
      <c r="N954" s="68" t="s">
        <v>67</v>
      </c>
      <c r="O954" s="68">
        <v>0</v>
      </c>
      <c r="P954" s="68" t="s">
        <v>68</v>
      </c>
      <c r="Q954" s="68" t="s">
        <v>68</v>
      </c>
      <c r="R954" s="64"/>
      <c r="S954" s="65"/>
    </row>
    <row r="955" spans="2:19" x14ac:dyDescent="0.25">
      <c r="B955" s="64" t="s">
        <v>1459</v>
      </c>
      <c r="C955" s="65" t="s">
        <v>1733</v>
      </c>
      <c r="D955" s="66" t="s">
        <v>65</v>
      </c>
      <c r="E955" s="66" t="s">
        <v>64</v>
      </c>
      <c r="F955" s="67">
        <v>3529777950101</v>
      </c>
      <c r="G955" s="66" t="s">
        <v>65</v>
      </c>
      <c r="H955" s="66" t="s">
        <v>64</v>
      </c>
      <c r="I955" s="66" t="s">
        <v>66</v>
      </c>
      <c r="J955" s="66" t="s">
        <v>66</v>
      </c>
      <c r="K955" s="68">
        <v>0</v>
      </c>
      <c r="L955" s="68">
        <v>0</v>
      </c>
      <c r="M955" s="68">
        <v>0</v>
      </c>
      <c r="N955" s="68" t="s">
        <v>67</v>
      </c>
      <c r="O955" s="68">
        <v>0</v>
      </c>
      <c r="P955" s="68" t="s">
        <v>68</v>
      </c>
      <c r="Q955" s="68" t="s">
        <v>68</v>
      </c>
      <c r="R955" s="64"/>
      <c r="S955" s="65"/>
    </row>
    <row r="956" spans="2:19" x14ac:dyDescent="0.25">
      <c r="B956" s="64" t="s">
        <v>1734</v>
      </c>
      <c r="C956" s="65" t="s">
        <v>190</v>
      </c>
      <c r="D956" s="66" t="s">
        <v>64</v>
      </c>
      <c r="E956" s="66" t="s">
        <v>65</v>
      </c>
      <c r="F956" s="67">
        <v>0</v>
      </c>
      <c r="G956" s="66" t="s">
        <v>65</v>
      </c>
      <c r="H956" s="66" t="s">
        <v>64</v>
      </c>
      <c r="I956" s="66" t="s">
        <v>66</v>
      </c>
      <c r="J956" s="66" t="s">
        <v>66</v>
      </c>
      <c r="K956" s="68">
        <v>0</v>
      </c>
      <c r="L956" s="68">
        <v>0</v>
      </c>
      <c r="M956" s="68">
        <v>0</v>
      </c>
      <c r="N956" s="68" t="s">
        <v>67</v>
      </c>
      <c r="O956" s="68">
        <v>0</v>
      </c>
      <c r="P956" s="68" t="s">
        <v>68</v>
      </c>
      <c r="Q956" s="68" t="s">
        <v>68</v>
      </c>
      <c r="R956" s="64"/>
      <c r="S956" s="65"/>
    </row>
    <row r="957" spans="2:19" x14ac:dyDescent="0.25">
      <c r="B957" s="64" t="s">
        <v>511</v>
      </c>
      <c r="C957" s="65" t="s">
        <v>510</v>
      </c>
      <c r="D957" s="66" t="s">
        <v>64</v>
      </c>
      <c r="E957" s="66" t="s">
        <v>65</v>
      </c>
      <c r="F957" s="67">
        <v>2998734200101</v>
      </c>
      <c r="G957" s="66" t="s">
        <v>64</v>
      </c>
      <c r="H957" s="66" t="s">
        <v>65</v>
      </c>
      <c r="I957" s="66" t="s">
        <v>66</v>
      </c>
      <c r="J957" s="66" t="s">
        <v>66</v>
      </c>
      <c r="K957" s="68">
        <v>0</v>
      </c>
      <c r="L957" s="68">
        <v>0</v>
      </c>
      <c r="M957" s="68">
        <v>0</v>
      </c>
      <c r="N957" s="68" t="s">
        <v>67</v>
      </c>
      <c r="O957" s="68">
        <v>0</v>
      </c>
      <c r="P957" s="68" t="s">
        <v>68</v>
      </c>
      <c r="Q957" s="68" t="s">
        <v>68</v>
      </c>
      <c r="R957" s="64"/>
      <c r="S957" s="65"/>
    </row>
    <row r="958" spans="2:19" x14ac:dyDescent="0.25">
      <c r="B958" s="64" t="s">
        <v>511</v>
      </c>
      <c r="C958" s="65" t="s">
        <v>510</v>
      </c>
      <c r="D958" s="66" t="s">
        <v>64</v>
      </c>
      <c r="E958" s="66" t="s">
        <v>65</v>
      </c>
      <c r="F958" s="67">
        <v>2998734200101</v>
      </c>
      <c r="G958" s="66" t="s">
        <v>64</v>
      </c>
      <c r="H958" s="66" t="s">
        <v>65</v>
      </c>
      <c r="I958" s="66" t="s">
        <v>66</v>
      </c>
      <c r="J958" s="66" t="s">
        <v>66</v>
      </c>
      <c r="K958" s="68">
        <v>0</v>
      </c>
      <c r="L958" s="68">
        <v>0</v>
      </c>
      <c r="M958" s="68">
        <v>0</v>
      </c>
      <c r="N958" s="68" t="s">
        <v>67</v>
      </c>
      <c r="O958" s="68">
        <v>0</v>
      </c>
      <c r="P958" s="68" t="s">
        <v>68</v>
      </c>
      <c r="Q958" s="68" t="s">
        <v>68</v>
      </c>
      <c r="R958" s="64"/>
      <c r="S958" s="65"/>
    </row>
    <row r="959" spans="2:19" x14ac:dyDescent="0.25">
      <c r="B959" s="64" t="s">
        <v>1735</v>
      </c>
      <c r="C959" s="65" t="s">
        <v>1736</v>
      </c>
      <c r="D959" s="66" t="s">
        <v>65</v>
      </c>
      <c r="E959" s="66" t="s">
        <v>64</v>
      </c>
      <c r="F959" s="67">
        <v>3006470340101</v>
      </c>
      <c r="G959" s="66" t="s">
        <v>64</v>
      </c>
      <c r="H959" s="66" t="s">
        <v>65</v>
      </c>
      <c r="I959" s="66" t="s">
        <v>66</v>
      </c>
      <c r="J959" s="66" t="s">
        <v>66</v>
      </c>
      <c r="K959" s="68">
        <v>0</v>
      </c>
      <c r="L959" s="68">
        <v>0</v>
      </c>
      <c r="M959" s="68">
        <v>0</v>
      </c>
      <c r="N959" s="68" t="s">
        <v>67</v>
      </c>
      <c r="O959" s="68">
        <v>0</v>
      </c>
      <c r="P959" s="68" t="s">
        <v>68</v>
      </c>
      <c r="Q959" s="68" t="s">
        <v>68</v>
      </c>
      <c r="R959" s="64"/>
      <c r="S959" s="65"/>
    </row>
    <row r="960" spans="2:19" x14ac:dyDescent="0.25">
      <c r="B960" s="64" t="s">
        <v>558</v>
      </c>
      <c r="C960" s="65" t="s">
        <v>1489</v>
      </c>
      <c r="D960" s="66" t="s">
        <v>64</v>
      </c>
      <c r="E960" s="66" t="s">
        <v>65</v>
      </c>
      <c r="F960" s="67">
        <v>2975831230101</v>
      </c>
      <c r="G960" s="66" t="s">
        <v>64</v>
      </c>
      <c r="H960" s="66" t="s">
        <v>65</v>
      </c>
      <c r="I960" s="66" t="s">
        <v>66</v>
      </c>
      <c r="J960" s="66" t="s">
        <v>66</v>
      </c>
      <c r="K960" s="68">
        <v>0</v>
      </c>
      <c r="L960" s="68">
        <v>0</v>
      </c>
      <c r="M960" s="68">
        <v>0</v>
      </c>
      <c r="N960" s="68" t="s">
        <v>67</v>
      </c>
      <c r="O960" s="68">
        <v>0</v>
      </c>
      <c r="P960" s="68" t="s">
        <v>68</v>
      </c>
      <c r="Q960" s="68" t="s">
        <v>68</v>
      </c>
      <c r="R960" s="64"/>
      <c r="S960" s="65"/>
    </row>
    <row r="961" spans="2:19" x14ac:dyDescent="0.25">
      <c r="B961" s="64" t="s">
        <v>481</v>
      </c>
      <c r="C961" s="65" t="s">
        <v>482</v>
      </c>
      <c r="D961" s="66" t="s">
        <v>65</v>
      </c>
      <c r="E961" s="66" t="s">
        <v>64</v>
      </c>
      <c r="F961" s="67">
        <v>2086713070110</v>
      </c>
      <c r="G961" s="66" t="s">
        <v>64</v>
      </c>
      <c r="H961" s="66" t="s">
        <v>65</v>
      </c>
      <c r="I961" s="66" t="s">
        <v>66</v>
      </c>
      <c r="J961" s="66" t="s">
        <v>66</v>
      </c>
      <c r="K961" s="68">
        <v>0</v>
      </c>
      <c r="L961" s="68">
        <v>0</v>
      </c>
      <c r="M961" s="68">
        <v>0</v>
      </c>
      <c r="N961" s="68" t="s">
        <v>67</v>
      </c>
      <c r="O961" s="68">
        <v>0</v>
      </c>
      <c r="P961" s="68" t="s">
        <v>68</v>
      </c>
      <c r="Q961" s="68" t="s">
        <v>68</v>
      </c>
      <c r="R961" s="64"/>
      <c r="S961" s="65"/>
    </row>
    <row r="962" spans="2:19" x14ac:dyDescent="0.25">
      <c r="B962" s="64" t="s">
        <v>1737</v>
      </c>
      <c r="C962" s="65" t="s">
        <v>1738</v>
      </c>
      <c r="D962" s="66" t="s">
        <v>65</v>
      </c>
      <c r="E962" s="66" t="s">
        <v>64</v>
      </c>
      <c r="F962" s="67" t="s">
        <v>1739</v>
      </c>
      <c r="G962" s="66" t="s">
        <v>64</v>
      </c>
      <c r="H962" s="66" t="s">
        <v>65</v>
      </c>
      <c r="I962" s="66" t="s">
        <v>66</v>
      </c>
      <c r="J962" s="66" t="s">
        <v>66</v>
      </c>
      <c r="K962" s="68">
        <v>0</v>
      </c>
      <c r="L962" s="68">
        <v>0</v>
      </c>
      <c r="M962" s="68">
        <v>0</v>
      </c>
      <c r="N962" s="68" t="s">
        <v>67</v>
      </c>
      <c r="O962" s="68">
        <v>0</v>
      </c>
      <c r="P962" s="68">
        <v>0</v>
      </c>
      <c r="Q962" s="68">
        <v>0</v>
      </c>
      <c r="R962" s="64"/>
      <c r="S962" s="65"/>
    </row>
    <row r="963" spans="2:19" x14ac:dyDescent="0.25">
      <c r="B963" s="64" t="s">
        <v>1740</v>
      </c>
      <c r="C963" s="65" t="s">
        <v>1741</v>
      </c>
      <c r="D963" s="66" t="s">
        <v>65</v>
      </c>
      <c r="E963" s="66" t="s">
        <v>64</v>
      </c>
      <c r="F963" s="67">
        <v>2633001100101</v>
      </c>
      <c r="G963" s="66" t="s">
        <v>64</v>
      </c>
      <c r="H963" s="66" t="s">
        <v>64</v>
      </c>
      <c r="I963" s="66" t="s">
        <v>65</v>
      </c>
      <c r="J963" s="66" t="s">
        <v>66</v>
      </c>
      <c r="K963" s="68">
        <v>0</v>
      </c>
      <c r="L963" s="68">
        <v>0</v>
      </c>
      <c r="M963" s="68">
        <v>0</v>
      </c>
      <c r="N963" s="68" t="s">
        <v>67</v>
      </c>
      <c r="O963" s="68">
        <v>0</v>
      </c>
      <c r="P963" s="68" t="s">
        <v>68</v>
      </c>
      <c r="Q963" s="68" t="s">
        <v>68</v>
      </c>
      <c r="R963" s="64"/>
      <c r="S963" s="65"/>
    </row>
    <row r="964" spans="2:19" x14ac:dyDescent="0.25">
      <c r="B964" s="64" t="s">
        <v>1742</v>
      </c>
      <c r="C964" s="65" t="s">
        <v>450</v>
      </c>
      <c r="D964" s="66" t="s">
        <v>65</v>
      </c>
      <c r="E964" s="66" t="s">
        <v>64</v>
      </c>
      <c r="F964" s="67">
        <v>1837127140108</v>
      </c>
      <c r="G964" s="66" t="s">
        <v>64</v>
      </c>
      <c r="H964" s="66" t="s">
        <v>64</v>
      </c>
      <c r="I964" s="66" t="s">
        <v>65</v>
      </c>
      <c r="J964" s="66" t="s">
        <v>66</v>
      </c>
      <c r="K964" s="68">
        <v>0</v>
      </c>
      <c r="L964" s="68">
        <v>0</v>
      </c>
      <c r="M964" s="68">
        <v>0</v>
      </c>
      <c r="N964" s="68" t="s">
        <v>67</v>
      </c>
      <c r="O964" s="68">
        <v>0</v>
      </c>
      <c r="P964" s="68" t="s">
        <v>68</v>
      </c>
      <c r="Q964" s="68" t="s">
        <v>68</v>
      </c>
      <c r="R964" s="64"/>
      <c r="S964" s="65"/>
    </row>
    <row r="965" spans="2:19" x14ac:dyDescent="0.25">
      <c r="B965" s="64" t="s">
        <v>511</v>
      </c>
      <c r="C965" s="65" t="s">
        <v>160</v>
      </c>
      <c r="D965" s="66" t="s">
        <v>64</v>
      </c>
      <c r="E965" s="66" t="s">
        <v>65</v>
      </c>
      <c r="F965" s="67">
        <v>0</v>
      </c>
      <c r="G965" s="66" t="s">
        <v>65</v>
      </c>
      <c r="H965" s="66" t="s">
        <v>64</v>
      </c>
      <c r="I965" s="66" t="s">
        <v>66</v>
      </c>
      <c r="J965" s="66" t="s">
        <v>66</v>
      </c>
      <c r="K965" s="68">
        <v>0</v>
      </c>
      <c r="L965" s="68">
        <v>0</v>
      </c>
      <c r="M965" s="68">
        <v>0</v>
      </c>
      <c r="N965" s="68" t="s">
        <v>67</v>
      </c>
      <c r="O965" s="68">
        <v>0</v>
      </c>
      <c r="P965" s="68" t="s">
        <v>68</v>
      </c>
      <c r="Q965" s="68" t="s">
        <v>68</v>
      </c>
      <c r="R965" s="64"/>
      <c r="S965" s="65"/>
    </row>
    <row r="966" spans="2:19" x14ac:dyDescent="0.25">
      <c r="B966" s="64" t="s">
        <v>1743</v>
      </c>
      <c r="C966" s="65" t="s">
        <v>1435</v>
      </c>
      <c r="D966" s="66" t="s">
        <v>64</v>
      </c>
      <c r="E966" s="66" t="s">
        <v>65</v>
      </c>
      <c r="F966" s="67">
        <v>0</v>
      </c>
      <c r="G966" s="66" t="s">
        <v>65</v>
      </c>
      <c r="H966" s="66" t="s">
        <v>64</v>
      </c>
      <c r="I966" s="66" t="s">
        <v>66</v>
      </c>
      <c r="J966" s="66" t="s">
        <v>66</v>
      </c>
      <c r="K966" s="68">
        <v>0</v>
      </c>
      <c r="L966" s="68">
        <v>0</v>
      </c>
      <c r="M966" s="68">
        <v>0</v>
      </c>
      <c r="N966" s="68" t="s">
        <v>67</v>
      </c>
      <c r="O966" s="68">
        <v>0</v>
      </c>
      <c r="P966" s="68" t="s">
        <v>68</v>
      </c>
      <c r="Q966" s="68" t="s">
        <v>68</v>
      </c>
      <c r="R966" s="64"/>
      <c r="S966" s="65"/>
    </row>
    <row r="967" spans="2:19" x14ac:dyDescent="0.25">
      <c r="B967" s="64" t="s">
        <v>1744</v>
      </c>
      <c r="C967" s="65" t="s">
        <v>163</v>
      </c>
      <c r="D967" s="66" t="s">
        <v>65</v>
      </c>
      <c r="E967" s="66" t="s">
        <v>64</v>
      </c>
      <c r="F967" s="67">
        <v>3719688790101</v>
      </c>
      <c r="G967" s="66" t="s">
        <v>64</v>
      </c>
      <c r="H967" s="66" t="s">
        <v>65</v>
      </c>
      <c r="I967" s="66" t="s">
        <v>66</v>
      </c>
      <c r="J967" s="66" t="s">
        <v>66</v>
      </c>
      <c r="K967" s="68">
        <v>0</v>
      </c>
      <c r="L967" s="68">
        <v>0</v>
      </c>
      <c r="M967" s="68">
        <v>0</v>
      </c>
      <c r="N967" s="68" t="s">
        <v>67</v>
      </c>
      <c r="O967" s="68">
        <v>0</v>
      </c>
      <c r="P967" s="68" t="s">
        <v>68</v>
      </c>
      <c r="Q967" s="68" t="s">
        <v>68</v>
      </c>
      <c r="R967" s="64"/>
      <c r="S967" s="65"/>
    </row>
    <row r="968" spans="2:19" x14ac:dyDescent="0.25">
      <c r="B968" s="64" t="s">
        <v>1518</v>
      </c>
      <c r="C968" s="65" t="s">
        <v>165</v>
      </c>
      <c r="D968" s="66" t="s">
        <v>65</v>
      </c>
      <c r="E968" s="66" t="s">
        <v>64</v>
      </c>
      <c r="F968" s="67">
        <v>0</v>
      </c>
      <c r="G968" s="66" t="s">
        <v>65</v>
      </c>
      <c r="H968" s="66" t="s">
        <v>64</v>
      </c>
      <c r="I968" s="66" t="s">
        <v>66</v>
      </c>
      <c r="J968" s="66" t="s">
        <v>66</v>
      </c>
      <c r="K968" s="68">
        <v>0</v>
      </c>
      <c r="L968" s="68">
        <v>0</v>
      </c>
      <c r="M968" s="68">
        <v>0</v>
      </c>
      <c r="N968" s="68" t="s">
        <v>67</v>
      </c>
      <c r="O968" s="68">
        <v>0</v>
      </c>
      <c r="P968" s="68" t="s">
        <v>68</v>
      </c>
      <c r="Q968" s="68" t="s">
        <v>68</v>
      </c>
      <c r="R968" s="64"/>
      <c r="S968" s="65"/>
    </row>
    <row r="969" spans="2:19" x14ac:dyDescent="0.25">
      <c r="B969" s="64" t="s">
        <v>413</v>
      </c>
      <c r="C969" s="65" t="s">
        <v>312</v>
      </c>
      <c r="D969" s="66" t="s">
        <v>65</v>
      </c>
      <c r="E969" s="66" t="s">
        <v>64</v>
      </c>
      <c r="F969" s="67">
        <v>0</v>
      </c>
      <c r="G969" s="66" t="s">
        <v>65</v>
      </c>
      <c r="H969" s="66" t="s">
        <v>64</v>
      </c>
      <c r="I969" s="66" t="s">
        <v>66</v>
      </c>
      <c r="J969" s="66" t="s">
        <v>66</v>
      </c>
      <c r="K969" s="68">
        <v>0</v>
      </c>
      <c r="L969" s="68">
        <v>0</v>
      </c>
      <c r="M969" s="68">
        <v>0</v>
      </c>
      <c r="N969" s="68" t="s">
        <v>67</v>
      </c>
      <c r="O969" s="68">
        <v>0</v>
      </c>
      <c r="P969" s="68" t="s">
        <v>68</v>
      </c>
      <c r="Q969" s="68" t="s">
        <v>68</v>
      </c>
      <c r="R969" s="64"/>
      <c r="S969" s="65"/>
    </row>
    <row r="970" spans="2:19" x14ac:dyDescent="0.25">
      <c r="B970" s="64" t="s">
        <v>1745</v>
      </c>
      <c r="C970" s="65" t="s">
        <v>1746</v>
      </c>
      <c r="D970" s="66" t="s">
        <v>65</v>
      </c>
      <c r="E970" s="66" t="s">
        <v>64</v>
      </c>
      <c r="F970" s="67">
        <v>2810784320101</v>
      </c>
      <c r="G970" s="66" t="s">
        <v>64</v>
      </c>
      <c r="H970" s="66" t="s">
        <v>65</v>
      </c>
      <c r="I970" s="66" t="s">
        <v>66</v>
      </c>
      <c r="J970" s="66" t="s">
        <v>66</v>
      </c>
      <c r="K970" s="68">
        <v>0</v>
      </c>
      <c r="L970" s="68">
        <v>0</v>
      </c>
      <c r="M970" s="68">
        <v>0</v>
      </c>
      <c r="N970" s="68" t="s">
        <v>67</v>
      </c>
      <c r="O970" s="68">
        <v>0</v>
      </c>
      <c r="P970" s="68" t="s">
        <v>68</v>
      </c>
      <c r="Q970" s="68" t="s">
        <v>68</v>
      </c>
      <c r="R970" s="64"/>
      <c r="S970" s="65"/>
    </row>
    <row r="971" spans="2:19" x14ac:dyDescent="0.25">
      <c r="B971" s="64" t="s">
        <v>1747</v>
      </c>
      <c r="C971" s="65" t="s">
        <v>1746</v>
      </c>
      <c r="D971" s="66" t="s">
        <v>65</v>
      </c>
      <c r="E971" s="66" t="s">
        <v>64</v>
      </c>
      <c r="F971" s="67">
        <v>2810785210101</v>
      </c>
      <c r="G971" s="66" t="s">
        <v>65</v>
      </c>
      <c r="H971" s="66" t="s">
        <v>64</v>
      </c>
      <c r="I971" s="66" t="s">
        <v>66</v>
      </c>
      <c r="J971" s="66" t="s">
        <v>66</v>
      </c>
      <c r="K971" s="68">
        <v>0</v>
      </c>
      <c r="L971" s="68">
        <v>0</v>
      </c>
      <c r="M971" s="68">
        <v>0</v>
      </c>
      <c r="N971" s="68" t="s">
        <v>67</v>
      </c>
      <c r="O971" s="68">
        <v>0</v>
      </c>
      <c r="P971" s="68" t="s">
        <v>68</v>
      </c>
      <c r="Q971" s="68" t="s">
        <v>68</v>
      </c>
      <c r="R971" s="64"/>
      <c r="S971" s="65"/>
    </row>
    <row r="972" spans="2:19" x14ac:dyDescent="0.25">
      <c r="B972" s="64" t="s">
        <v>1748</v>
      </c>
      <c r="C972" s="65" t="s">
        <v>1749</v>
      </c>
      <c r="D972" s="66" t="s">
        <v>64</v>
      </c>
      <c r="E972" s="66" t="s">
        <v>65</v>
      </c>
      <c r="F972" s="67">
        <v>0</v>
      </c>
      <c r="G972" s="66" t="s">
        <v>65</v>
      </c>
      <c r="H972" s="66" t="s">
        <v>64</v>
      </c>
      <c r="I972" s="66" t="s">
        <v>66</v>
      </c>
      <c r="J972" s="66" t="s">
        <v>66</v>
      </c>
      <c r="K972" s="68">
        <v>0</v>
      </c>
      <c r="L972" s="68">
        <v>0</v>
      </c>
      <c r="M972" s="68">
        <v>0</v>
      </c>
      <c r="N972" s="68" t="s">
        <v>67</v>
      </c>
      <c r="O972" s="68">
        <v>0</v>
      </c>
      <c r="P972" s="68" t="s">
        <v>68</v>
      </c>
      <c r="Q972" s="68" t="s">
        <v>68</v>
      </c>
      <c r="R972" s="64"/>
      <c r="S972" s="65"/>
    </row>
    <row r="973" spans="2:19" x14ac:dyDescent="0.25">
      <c r="B973" s="64" t="s">
        <v>1750</v>
      </c>
      <c r="C973" s="65" t="s">
        <v>317</v>
      </c>
      <c r="D973" s="66" t="s">
        <v>64</v>
      </c>
      <c r="E973" s="66" t="s">
        <v>65</v>
      </c>
      <c r="F973" s="67">
        <v>3626923350101</v>
      </c>
      <c r="G973" s="66" t="s">
        <v>64</v>
      </c>
      <c r="H973" s="66" t="s">
        <v>65</v>
      </c>
      <c r="I973" s="66" t="s">
        <v>66</v>
      </c>
      <c r="J973" s="66" t="s">
        <v>66</v>
      </c>
      <c r="K973" s="68">
        <v>0</v>
      </c>
      <c r="L973" s="68">
        <v>0</v>
      </c>
      <c r="M973" s="68">
        <v>0</v>
      </c>
      <c r="N973" s="68" t="s">
        <v>67</v>
      </c>
      <c r="O973" s="68">
        <v>0</v>
      </c>
      <c r="P973" s="68" t="s">
        <v>68</v>
      </c>
      <c r="Q973" s="68" t="s">
        <v>68</v>
      </c>
      <c r="R973" s="64"/>
      <c r="S973" s="65"/>
    </row>
    <row r="974" spans="2:19" x14ac:dyDescent="0.25">
      <c r="B974" s="64" t="s">
        <v>1751</v>
      </c>
      <c r="C974" s="65" t="s">
        <v>202</v>
      </c>
      <c r="D974" s="66" t="s">
        <v>64</v>
      </c>
      <c r="E974" s="66" t="s">
        <v>65</v>
      </c>
      <c r="F974" s="67">
        <v>0</v>
      </c>
      <c r="G974" s="66" t="s">
        <v>64</v>
      </c>
      <c r="H974" s="66" t="s">
        <v>65</v>
      </c>
      <c r="I974" s="66" t="s">
        <v>66</v>
      </c>
      <c r="J974" s="66" t="s">
        <v>66</v>
      </c>
      <c r="K974" s="68">
        <v>0</v>
      </c>
      <c r="L974" s="68">
        <v>0</v>
      </c>
      <c r="M974" s="68">
        <v>0</v>
      </c>
      <c r="N974" s="68" t="s">
        <v>67</v>
      </c>
      <c r="O974" s="68">
        <v>0</v>
      </c>
      <c r="P974" s="68" t="s">
        <v>68</v>
      </c>
      <c r="Q974" s="68" t="s">
        <v>68</v>
      </c>
      <c r="R974" s="64"/>
      <c r="S974" s="65"/>
    </row>
    <row r="975" spans="2:19" x14ac:dyDescent="0.25">
      <c r="B975" s="64" t="s">
        <v>1752</v>
      </c>
      <c r="C975" s="65" t="s">
        <v>1753</v>
      </c>
      <c r="D975" s="66" t="s">
        <v>65</v>
      </c>
      <c r="E975" s="66" t="s">
        <v>64</v>
      </c>
      <c r="F975" s="67">
        <v>0</v>
      </c>
      <c r="G975" s="66" t="s">
        <v>64</v>
      </c>
      <c r="H975" s="66" t="s">
        <v>65</v>
      </c>
      <c r="I975" s="66" t="s">
        <v>66</v>
      </c>
      <c r="J975" s="66" t="s">
        <v>66</v>
      </c>
      <c r="K975" s="68">
        <v>0</v>
      </c>
      <c r="L975" s="68">
        <v>0</v>
      </c>
      <c r="M975" s="68">
        <v>0</v>
      </c>
      <c r="N975" s="68" t="s">
        <v>67</v>
      </c>
      <c r="O975" s="68">
        <v>0</v>
      </c>
      <c r="P975" s="68" t="s">
        <v>68</v>
      </c>
      <c r="Q975" s="68" t="s">
        <v>68</v>
      </c>
      <c r="R975" s="64"/>
      <c r="S975" s="65"/>
    </row>
    <row r="976" spans="2:19" x14ac:dyDescent="0.25">
      <c r="B976" s="64" t="s">
        <v>1754</v>
      </c>
      <c r="C976" s="65" t="s">
        <v>1755</v>
      </c>
      <c r="D976" s="66" t="s">
        <v>65</v>
      </c>
      <c r="E976" s="66" t="s">
        <v>64</v>
      </c>
      <c r="F976" s="67">
        <v>0</v>
      </c>
      <c r="G976" s="66" t="s">
        <v>65</v>
      </c>
      <c r="H976" s="66" t="s">
        <v>64</v>
      </c>
      <c r="I976" s="66" t="s">
        <v>66</v>
      </c>
      <c r="J976" s="66" t="s">
        <v>66</v>
      </c>
      <c r="K976" s="68">
        <v>0</v>
      </c>
      <c r="L976" s="68">
        <v>0</v>
      </c>
      <c r="M976" s="68">
        <v>0</v>
      </c>
      <c r="N976" s="68" t="s">
        <v>67</v>
      </c>
      <c r="O976" s="68">
        <v>0</v>
      </c>
      <c r="P976" s="68" t="s">
        <v>68</v>
      </c>
      <c r="Q976" s="68" t="s">
        <v>68</v>
      </c>
      <c r="R976" s="64"/>
      <c r="S976" s="65"/>
    </row>
    <row r="977" spans="2:19" x14ac:dyDescent="0.25">
      <c r="B977" s="64" t="s">
        <v>121</v>
      </c>
      <c r="C977" s="65" t="s">
        <v>605</v>
      </c>
      <c r="D977" s="66" t="s">
        <v>64</v>
      </c>
      <c r="E977" s="66" t="s">
        <v>65</v>
      </c>
      <c r="F977" s="67">
        <v>0</v>
      </c>
      <c r="G977" s="66" t="s">
        <v>65</v>
      </c>
      <c r="H977" s="66" t="s">
        <v>64</v>
      </c>
      <c r="I977" s="66" t="s">
        <v>66</v>
      </c>
      <c r="J977" s="66" t="s">
        <v>66</v>
      </c>
      <c r="K977" s="68">
        <v>0</v>
      </c>
      <c r="L977" s="68">
        <v>0</v>
      </c>
      <c r="M977" s="68">
        <v>0</v>
      </c>
      <c r="N977" s="68" t="s">
        <v>67</v>
      </c>
      <c r="O977" s="68">
        <v>0</v>
      </c>
      <c r="P977" s="68" t="s">
        <v>68</v>
      </c>
      <c r="Q977" s="68" t="s">
        <v>68</v>
      </c>
      <c r="R977" s="64"/>
      <c r="S977" s="65"/>
    </row>
    <row r="978" spans="2:19" x14ac:dyDescent="0.25">
      <c r="B978" s="64" t="s">
        <v>1422</v>
      </c>
      <c r="C978" s="65" t="s">
        <v>1736</v>
      </c>
      <c r="D978" s="66" t="s">
        <v>65</v>
      </c>
      <c r="E978" s="66" t="s">
        <v>64</v>
      </c>
      <c r="F978" s="67">
        <v>2995796030101</v>
      </c>
      <c r="G978" s="66" t="s">
        <v>64</v>
      </c>
      <c r="H978" s="66" t="s">
        <v>65</v>
      </c>
      <c r="I978" s="66" t="s">
        <v>66</v>
      </c>
      <c r="J978" s="66" t="s">
        <v>66</v>
      </c>
      <c r="K978" s="68">
        <v>0</v>
      </c>
      <c r="L978" s="68">
        <v>0</v>
      </c>
      <c r="M978" s="68">
        <v>0</v>
      </c>
      <c r="N978" s="68" t="s">
        <v>67</v>
      </c>
      <c r="O978" s="68">
        <v>0</v>
      </c>
      <c r="P978" s="68" t="s">
        <v>68</v>
      </c>
      <c r="Q978" s="68" t="s">
        <v>68</v>
      </c>
      <c r="R978" s="64"/>
      <c r="S978" s="65"/>
    </row>
    <row r="979" spans="2:19" x14ac:dyDescent="0.25">
      <c r="B979" s="64" t="s">
        <v>1756</v>
      </c>
      <c r="C979" s="65" t="s">
        <v>1736</v>
      </c>
      <c r="D979" s="66" t="s">
        <v>65</v>
      </c>
      <c r="E979" s="66" t="s">
        <v>64</v>
      </c>
      <c r="F979" s="67">
        <v>2993391300101</v>
      </c>
      <c r="G979" s="66" t="s">
        <v>65</v>
      </c>
      <c r="H979" s="66" t="s">
        <v>64</v>
      </c>
      <c r="I979" s="66" t="s">
        <v>66</v>
      </c>
      <c r="J979" s="66" t="s">
        <v>66</v>
      </c>
      <c r="K979" s="68">
        <v>0</v>
      </c>
      <c r="L979" s="68">
        <v>0</v>
      </c>
      <c r="M979" s="68">
        <v>0</v>
      </c>
      <c r="N979" s="68" t="s">
        <v>67</v>
      </c>
      <c r="O979" s="68">
        <v>0</v>
      </c>
      <c r="P979" s="68" t="s">
        <v>68</v>
      </c>
      <c r="Q979" s="68" t="s">
        <v>68</v>
      </c>
      <c r="R979" s="64"/>
      <c r="S979" s="65"/>
    </row>
    <row r="980" spans="2:19" x14ac:dyDescent="0.25">
      <c r="B980" s="64" t="s">
        <v>1422</v>
      </c>
      <c r="C980" s="65" t="s">
        <v>1662</v>
      </c>
      <c r="D980" s="66" t="s">
        <v>65</v>
      </c>
      <c r="E980" s="66" t="s">
        <v>64</v>
      </c>
      <c r="F980" s="67">
        <v>2737901610101</v>
      </c>
      <c r="G980" s="66" t="s">
        <v>64</v>
      </c>
      <c r="H980" s="66" t="s">
        <v>65</v>
      </c>
      <c r="I980" s="66" t="s">
        <v>66</v>
      </c>
      <c r="J980" s="66" t="s">
        <v>66</v>
      </c>
      <c r="K980" s="68">
        <v>0</v>
      </c>
      <c r="L980" s="68">
        <v>0</v>
      </c>
      <c r="M980" s="68">
        <v>0</v>
      </c>
      <c r="N980" s="68" t="s">
        <v>67</v>
      </c>
      <c r="O980" s="68">
        <v>0</v>
      </c>
      <c r="P980" s="68" t="s">
        <v>68</v>
      </c>
      <c r="Q980" s="68" t="s">
        <v>68</v>
      </c>
      <c r="R980" s="64"/>
      <c r="S980" s="65"/>
    </row>
    <row r="981" spans="2:19" x14ac:dyDescent="0.25">
      <c r="B981" s="64" t="s">
        <v>1573</v>
      </c>
      <c r="C981" s="65" t="s">
        <v>441</v>
      </c>
      <c r="D981" s="66" t="s">
        <v>65</v>
      </c>
      <c r="E981" s="66" t="s">
        <v>64</v>
      </c>
      <c r="F981" s="67">
        <v>3005490910101</v>
      </c>
      <c r="G981" s="66" t="s">
        <v>64</v>
      </c>
      <c r="H981" s="66" t="s">
        <v>65</v>
      </c>
      <c r="I981" s="66" t="s">
        <v>66</v>
      </c>
      <c r="J981" s="66" t="s">
        <v>66</v>
      </c>
      <c r="K981" s="68">
        <v>0</v>
      </c>
      <c r="L981" s="68">
        <v>0</v>
      </c>
      <c r="M981" s="68">
        <v>0</v>
      </c>
      <c r="N981" s="68" t="s">
        <v>67</v>
      </c>
      <c r="O981" s="68">
        <v>0</v>
      </c>
      <c r="P981" s="68" t="s">
        <v>68</v>
      </c>
      <c r="Q981" s="68" t="s">
        <v>68</v>
      </c>
      <c r="R981" s="64"/>
      <c r="S981" s="65"/>
    </row>
    <row r="982" spans="2:19" x14ac:dyDescent="0.25">
      <c r="B982" s="64" t="s">
        <v>342</v>
      </c>
      <c r="C982" s="65" t="s">
        <v>1757</v>
      </c>
      <c r="D982" s="66" t="s">
        <v>64</v>
      </c>
      <c r="E982" s="66" t="s">
        <v>65</v>
      </c>
      <c r="F982" s="67">
        <v>2136820950101</v>
      </c>
      <c r="G982" s="66" t="s">
        <v>65</v>
      </c>
      <c r="H982" s="66" t="s">
        <v>64</v>
      </c>
      <c r="I982" s="66" t="s">
        <v>66</v>
      </c>
      <c r="J982" s="66" t="s">
        <v>66</v>
      </c>
      <c r="K982" s="68">
        <v>0</v>
      </c>
      <c r="L982" s="68">
        <v>0</v>
      </c>
      <c r="M982" s="68">
        <v>0</v>
      </c>
      <c r="N982" s="68" t="s">
        <v>67</v>
      </c>
      <c r="O982" s="68">
        <v>0</v>
      </c>
      <c r="P982" s="68" t="s">
        <v>68</v>
      </c>
      <c r="Q982" s="68" t="s">
        <v>68</v>
      </c>
      <c r="R982" s="64"/>
      <c r="S982" s="65"/>
    </row>
    <row r="983" spans="2:19" x14ac:dyDescent="0.25">
      <c r="B983" s="64" t="s">
        <v>388</v>
      </c>
      <c r="C983" s="65" t="s">
        <v>1757</v>
      </c>
      <c r="D983" s="66" t="s">
        <v>64</v>
      </c>
      <c r="E983" s="66" t="s">
        <v>65</v>
      </c>
      <c r="F983" s="67">
        <v>2136821090101</v>
      </c>
      <c r="G983" s="66" t="s">
        <v>65</v>
      </c>
      <c r="H983" s="66" t="s">
        <v>64</v>
      </c>
      <c r="I983" s="66" t="s">
        <v>66</v>
      </c>
      <c r="J983" s="66" t="s">
        <v>66</v>
      </c>
      <c r="K983" s="68">
        <v>0</v>
      </c>
      <c r="L983" s="68">
        <v>0</v>
      </c>
      <c r="M983" s="68">
        <v>0</v>
      </c>
      <c r="N983" s="68" t="s">
        <v>67</v>
      </c>
      <c r="O983" s="68">
        <v>0</v>
      </c>
      <c r="P983" s="68" t="s">
        <v>68</v>
      </c>
      <c r="Q983" s="68" t="s">
        <v>68</v>
      </c>
      <c r="R983" s="64"/>
      <c r="S983" s="65"/>
    </row>
    <row r="984" spans="2:19" x14ac:dyDescent="0.25">
      <c r="B984" s="64" t="s">
        <v>1718</v>
      </c>
      <c r="C984" s="65" t="s">
        <v>1372</v>
      </c>
      <c r="D984" s="66" t="s">
        <v>65</v>
      </c>
      <c r="E984" s="66" t="s">
        <v>64</v>
      </c>
      <c r="F984" s="67">
        <v>2435507310114</v>
      </c>
      <c r="G984" s="66" t="s">
        <v>64</v>
      </c>
      <c r="H984" s="66" t="s">
        <v>64</v>
      </c>
      <c r="I984" s="66" t="s">
        <v>65</v>
      </c>
      <c r="J984" s="66" t="s">
        <v>66</v>
      </c>
      <c r="K984" s="68">
        <v>0</v>
      </c>
      <c r="L984" s="68">
        <v>0</v>
      </c>
      <c r="M984" s="68">
        <v>0</v>
      </c>
      <c r="N984" s="68" t="s">
        <v>67</v>
      </c>
      <c r="O984" s="68">
        <v>0</v>
      </c>
      <c r="P984" s="68" t="s">
        <v>68</v>
      </c>
      <c r="Q984" s="68" t="s">
        <v>68</v>
      </c>
      <c r="R984" s="64"/>
      <c r="S984" s="65"/>
    </row>
    <row r="985" spans="2:19" x14ac:dyDescent="0.25">
      <c r="B985" s="64" t="s">
        <v>369</v>
      </c>
      <c r="C985" s="65" t="s">
        <v>1758</v>
      </c>
      <c r="D985" s="66" t="s">
        <v>64</v>
      </c>
      <c r="E985" s="66" t="s">
        <v>65</v>
      </c>
      <c r="F985" s="67">
        <v>3014160600101</v>
      </c>
      <c r="G985" s="66" t="s">
        <v>64</v>
      </c>
      <c r="H985" s="66" t="s">
        <v>65</v>
      </c>
      <c r="I985" s="66" t="s">
        <v>66</v>
      </c>
      <c r="J985" s="66" t="s">
        <v>66</v>
      </c>
      <c r="K985" s="68">
        <v>0</v>
      </c>
      <c r="L985" s="68">
        <v>0</v>
      </c>
      <c r="M985" s="68">
        <v>0</v>
      </c>
      <c r="N985" s="68" t="s">
        <v>67</v>
      </c>
      <c r="O985" s="68">
        <v>0</v>
      </c>
      <c r="P985" s="68" t="s">
        <v>68</v>
      </c>
      <c r="Q985" s="68" t="s">
        <v>68</v>
      </c>
      <c r="R985" s="64"/>
      <c r="S985" s="65"/>
    </row>
    <row r="986" spans="2:19" x14ac:dyDescent="0.25">
      <c r="B986" s="64" t="s">
        <v>1759</v>
      </c>
      <c r="C986" s="65" t="s">
        <v>1760</v>
      </c>
      <c r="D986" s="66" t="s">
        <v>64</v>
      </c>
      <c r="E986" s="66" t="s">
        <v>65</v>
      </c>
      <c r="F986" s="67">
        <v>0</v>
      </c>
      <c r="G986" s="66" t="s">
        <v>64</v>
      </c>
      <c r="H986" s="66" t="s">
        <v>65</v>
      </c>
      <c r="I986" s="66" t="s">
        <v>66</v>
      </c>
      <c r="J986" s="66" t="s">
        <v>66</v>
      </c>
      <c r="K986" s="68">
        <v>0</v>
      </c>
      <c r="L986" s="68">
        <v>0</v>
      </c>
      <c r="M986" s="68">
        <v>0</v>
      </c>
      <c r="N986" s="68" t="s">
        <v>67</v>
      </c>
      <c r="O986" s="68">
        <v>0</v>
      </c>
      <c r="P986" s="68" t="s">
        <v>68</v>
      </c>
      <c r="Q986" s="68" t="s">
        <v>68</v>
      </c>
      <c r="R986" s="64"/>
      <c r="S986" s="65"/>
    </row>
    <row r="987" spans="2:19" x14ac:dyDescent="0.25">
      <c r="B987" s="64" t="s">
        <v>185</v>
      </c>
      <c r="C987" s="65" t="s">
        <v>299</v>
      </c>
      <c r="D987" s="66" t="s">
        <v>64</v>
      </c>
      <c r="E987" s="66" t="s">
        <v>65</v>
      </c>
      <c r="F987" s="67">
        <v>0</v>
      </c>
      <c r="G987" s="66" t="s">
        <v>64</v>
      </c>
      <c r="H987" s="66" t="s">
        <v>65</v>
      </c>
      <c r="I987" s="66" t="s">
        <v>66</v>
      </c>
      <c r="J987" s="66" t="s">
        <v>66</v>
      </c>
      <c r="K987" s="68">
        <v>0</v>
      </c>
      <c r="L987" s="68">
        <v>0</v>
      </c>
      <c r="M987" s="68">
        <v>0</v>
      </c>
      <c r="N987" s="68" t="s">
        <v>67</v>
      </c>
      <c r="O987" s="68">
        <v>0</v>
      </c>
      <c r="P987" s="68" t="s">
        <v>68</v>
      </c>
      <c r="Q987" s="68" t="s">
        <v>68</v>
      </c>
      <c r="R987" s="64"/>
      <c r="S987" s="65"/>
    </row>
    <row r="988" spans="2:19" x14ac:dyDescent="0.25">
      <c r="B988" s="64" t="s">
        <v>1626</v>
      </c>
      <c r="C988" s="65" t="s">
        <v>1670</v>
      </c>
      <c r="D988" s="66" t="s">
        <v>65</v>
      </c>
      <c r="E988" s="66" t="s">
        <v>64</v>
      </c>
      <c r="F988" s="67">
        <v>2027574470101</v>
      </c>
      <c r="G988" s="66" t="s">
        <v>65</v>
      </c>
      <c r="H988" s="66" t="s">
        <v>64</v>
      </c>
      <c r="I988" s="66" t="s">
        <v>66</v>
      </c>
      <c r="J988" s="66" t="s">
        <v>66</v>
      </c>
      <c r="K988" s="68">
        <v>0</v>
      </c>
      <c r="L988" s="68">
        <v>0</v>
      </c>
      <c r="M988" s="68">
        <v>0</v>
      </c>
      <c r="N988" s="68" t="s">
        <v>67</v>
      </c>
      <c r="O988" s="68">
        <v>0</v>
      </c>
      <c r="P988" s="68" t="s">
        <v>68</v>
      </c>
      <c r="Q988" s="68" t="s">
        <v>68</v>
      </c>
      <c r="R988" s="64"/>
      <c r="S988" s="65"/>
    </row>
    <row r="989" spans="2:19" x14ac:dyDescent="0.25">
      <c r="B989" s="64" t="s">
        <v>346</v>
      </c>
      <c r="C989" s="65" t="s">
        <v>308</v>
      </c>
      <c r="D989" s="66" t="s">
        <v>64</v>
      </c>
      <c r="E989" s="66" t="s">
        <v>65</v>
      </c>
      <c r="F989" s="67">
        <v>3624063160101</v>
      </c>
      <c r="G989" s="66" t="s">
        <v>64</v>
      </c>
      <c r="H989" s="66" t="s">
        <v>65</v>
      </c>
      <c r="I989" s="66" t="s">
        <v>66</v>
      </c>
      <c r="J989" s="66" t="s">
        <v>66</v>
      </c>
      <c r="K989" s="68">
        <v>0</v>
      </c>
      <c r="L989" s="68">
        <v>0</v>
      </c>
      <c r="M989" s="68">
        <v>0</v>
      </c>
      <c r="N989" s="68" t="s">
        <v>67</v>
      </c>
      <c r="O989" s="68">
        <v>0</v>
      </c>
      <c r="P989" s="68" t="s">
        <v>68</v>
      </c>
      <c r="Q989" s="68" t="s">
        <v>68</v>
      </c>
      <c r="R989" s="64"/>
      <c r="S989" s="65"/>
    </row>
    <row r="990" spans="2:19" x14ac:dyDescent="0.25">
      <c r="B990" s="64" t="s">
        <v>1648</v>
      </c>
      <c r="C990" s="65" t="s">
        <v>1671</v>
      </c>
      <c r="D990" s="66" t="s">
        <v>64</v>
      </c>
      <c r="E990" s="66" t="s">
        <v>65</v>
      </c>
      <c r="F990" s="67">
        <v>1996308010101</v>
      </c>
      <c r="G990" s="66" t="s">
        <v>64</v>
      </c>
      <c r="H990" s="66" t="s">
        <v>64</v>
      </c>
      <c r="I990" s="66" t="s">
        <v>65</v>
      </c>
      <c r="J990" s="66" t="s">
        <v>66</v>
      </c>
      <c r="K990" s="68">
        <v>0</v>
      </c>
      <c r="L990" s="68">
        <v>0</v>
      </c>
      <c r="M990" s="68">
        <v>0</v>
      </c>
      <c r="N990" s="68" t="s">
        <v>67</v>
      </c>
      <c r="O990" s="68">
        <v>0</v>
      </c>
      <c r="P990" s="68" t="s">
        <v>68</v>
      </c>
      <c r="Q990" s="68" t="s">
        <v>68</v>
      </c>
      <c r="R990" s="64"/>
      <c r="S990" s="65"/>
    </row>
    <row r="991" spans="2:19" x14ac:dyDescent="0.25">
      <c r="B991" s="64" t="s">
        <v>1761</v>
      </c>
      <c r="C991" s="65" t="s">
        <v>1733</v>
      </c>
      <c r="D991" s="66" t="s">
        <v>65</v>
      </c>
      <c r="E991" s="66" t="s">
        <v>64</v>
      </c>
      <c r="F991" s="67">
        <v>2307652100101</v>
      </c>
      <c r="G991" s="66" t="s">
        <v>65</v>
      </c>
      <c r="H991" s="66" t="s">
        <v>64</v>
      </c>
      <c r="I991" s="66" t="s">
        <v>66</v>
      </c>
      <c r="J991" s="66" t="s">
        <v>66</v>
      </c>
      <c r="K991" s="68">
        <v>0</v>
      </c>
      <c r="L991" s="68">
        <v>0</v>
      </c>
      <c r="M991" s="68">
        <v>0</v>
      </c>
      <c r="N991" s="68" t="s">
        <v>67</v>
      </c>
      <c r="O991" s="68">
        <v>0</v>
      </c>
      <c r="P991" s="68" t="s">
        <v>68</v>
      </c>
      <c r="Q991" s="68" t="s">
        <v>68</v>
      </c>
      <c r="R991" s="64"/>
      <c r="S991" s="65"/>
    </row>
    <row r="992" spans="2:19" x14ac:dyDescent="0.25">
      <c r="B992" s="64" t="s">
        <v>495</v>
      </c>
      <c r="C992" s="65" t="s">
        <v>163</v>
      </c>
      <c r="D992" s="66" t="s">
        <v>64</v>
      </c>
      <c r="E992" s="66" t="s">
        <v>65</v>
      </c>
      <c r="F992" s="67">
        <v>3030873310108</v>
      </c>
      <c r="G992" s="66" t="s">
        <v>64</v>
      </c>
      <c r="H992" s="66" t="s">
        <v>65</v>
      </c>
      <c r="I992" s="66" t="s">
        <v>66</v>
      </c>
      <c r="J992" s="66" t="s">
        <v>66</v>
      </c>
      <c r="K992" s="68">
        <v>0</v>
      </c>
      <c r="L992" s="68">
        <v>0</v>
      </c>
      <c r="M992" s="68">
        <v>0</v>
      </c>
      <c r="N992" s="68" t="s">
        <v>67</v>
      </c>
      <c r="O992" s="68">
        <v>0</v>
      </c>
      <c r="P992" s="68" t="s">
        <v>68</v>
      </c>
      <c r="Q992" s="68" t="s">
        <v>68</v>
      </c>
      <c r="R992" s="64"/>
      <c r="S992" s="65"/>
    </row>
    <row r="993" spans="2:19" x14ac:dyDescent="0.25">
      <c r="B993" s="64" t="s">
        <v>1726</v>
      </c>
      <c r="C993" s="65" t="s">
        <v>1434</v>
      </c>
      <c r="D993" s="66" t="s">
        <v>64</v>
      </c>
      <c r="E993" s="66" t="s">
        <v>65</v>
      </c>
      <c r="F993" s="67">
        <v>2646505060610</v>
      </c>
      <c r="G993" s="66" t="s">
        <v>64</v>
      </c>
      <c r="H993" s="66" t="s">
        <v>65</v>
      </c>
      <c r="I993" s="66" t="s">
        <v>66</v>
      </c>
      <c r="J993" s="66" t="s">
        <v>66</v>
      </c>
      <c r="K993" s="68">
        <v>0</v>
      </c>
      <c r="L993" s="68">
        <v>0</v>
      </c>
      <c r="M993" s="68">
        <v>0</v>
      </c>
      <c r="N993" s="68" t="s">
        <v>67</v>
      </c>
      <c r="O993" s="68">
        <v>0</v>
      </c>
      <c r="P993" s="68" t="s">
        <v>68</v>
      </c>
      <c r="Q993" s="68" t="s">
        <v>68</v>
      </c>
      <c r="R993" s="64"/>
      <c r="S993" s="65"/>
    </row>
    <row r="994" spans="2:19" x14ac:dyDescent="0.25">
      <c r="B994" s="64" t="s">
        <v>1727</v>
      </c>
      <c r="C994" s="65" t="s">
        <v>528</v>
      </c>
      <c r="D994" s="66" t="s">
        <v>64</v>
      </c>
      <c r="E994" s="66" t="s">
        <v>65</v>
      </c>
      <c r="F994" s="67">
        <v>0</v>
      </c>
      <c r="G994" s="66" t="s">
        <v>65</v>
      </c>
      <c r="H994" s="66" t="s">
        <v>64</v>
      </c>
      <c r="I994" s="66" t="s">
        <v>66</v>
      </c>
      <c r="J994" s="66" t="s">
        <v>66</v>
      </c>
      <c r="K994" s="68">
        <v>0</v>
      </c>
      <c r="L994" s="68">
        <v>0</v>
      </c>
      <c r="M994" s="68">
        <v>0</v>
      </c>
      <c r="N994" s="68" t="s">
        <v>67</v>
      </c>
      <c r="O994" s="68">
        <v>0</v>
      </c>
      <c r="P994" s="68" t="s">
        <v>68</v>
      </c>
      <c r="Q994" s="68" t="s">
        <v>68</v>
      </c>
      <c r="R994" s="64"/>
      <c r="S994" s="65"/>
    </row>
    <row r="995" spans="2:19" x14ac:dyDescent="0.25">
      <c r="B995" s="64" t="s">
        <v>1465</v>
      </c>
      <c r="C995" s="65" t="s">
        <v>1728</v>
      </c>
      <c r="D995" s="66" t="s">
        <v>65</v>
      </c>
      <c r="E995" s="66" t="s">
        <v>64</v>
      </c>
      <c r="F995" s="67">
        <v>1611383060101</v>
      </c>
      <c r="G995" s="66" t="s">
        <v>64</v>
      </c>
      <c r="H995" s="66" t="s">
        <v>65</v>
      </c>
      <c r="I995" s="66" t="s">
        <v>66</v>
      </c>
      <c r="J995" s="66" t="s">
        <v>66</v>
      </c>
      <c r="K995" s="68">
        <v>0</v>
      </c>
      <c r="L995" s="68">
        <v>0</v>
      </c>
      <c r="M995" s="68">
        <v>0</v>
      </c>
      <c r="N995" s="68" t="s">
        <v>67</v>
      </c>
      <c r="O995" s="68">
        <v>0</v>
      </c>
      <c r="P995" s="68" t="s">
        <v>68</v>
      </c>
      <c r="Q995" s="68" t="s">
        <v>68</v>
      </c>
      <c r="R995" s="64"/>
      <c r="S995" s="65"/>
    </row>
    <row r="996" spans="2:19" x14ac:dyDescent="0.25">
      <c r="B996" s="64" t="s">
        <v>481</v>
      </c>
      <c r="C996" s="65" t="s">
        <v>1443</v>
      </c>
      <c r="D996" s="66" t="s">
        <v>65</v>
      </c>
      <c r="E996" s="66" t="s">
        <v>64</v>
      </c>
      <c r="F996" s="67">
        <v>2999146580101</v>
      </c>
      <c r="G996" s="66" t="s">
        <v>65</v>
      </c>
      <c r="H996" s="66" t="s">
        <v>64</v>
      </c>
      <c r="I996" s="66" t="s">
        <v>66</v>
      </c>
      <c r="J996" s="66" t="s">
        <v>66</v>
      </c>
      <c r="K996" s="68">
        <v>0</v>
      </c>
      <c r="L996" s="68">
        <v>0</v>
      </c>
      <c r="M996" s="68">
        <v>0</v>
      </c>
      <c r="N996" s="68" t="s">
        <v>67</v>
      </c>
      <c r="O996" s="68">
        <v>0</v>
      </c>
      <c r="P996" s="68" t="s">
        <v>68</v>
      </c>
      <c r="Q996" s="68" t="s">
        <v>68</v>
      </c>
      <c r="R996" s="64"/>
      <c r="S996" s="65"/>
    </row>
    <row r="997" spans="2:19" x14ac:dyDescent="0.25">
      <c r="B997" s="64" t="s">
        <v>1729</v>
      </c>
      <c r="C997" s="65" t="s">
        <v>444</v>
      </c>
      <c r="D997" s="66" t="s">
        <v>64</v>
      </c>
      <c r="E997" s="66" t="s">
        <v>65</v>
      </c>
      <c r="F997" s="67">
        <v>0</v>
      </c>
      <c r="G997" s="66" t="s">
        <v>64</v>
      </c>
      <c r="H997" s="66" t="s">
        <v>65</v>
      </c>
      <c r="I997" s="66" t="s">
        <v>66</v>
      </c>
      <c r="J997" s="66" t="s">
        <v>66</v>
      </c>
      <c r="K997" s="68">
        <v>0</v>
      </c>
      <c r="L997" s="68">
        <v>0</v>
      </c>
      <c r="M997" s="68">
        <v>0</v>
      </c>
      <c r="N997" s="68" t="s">
        <v>67</v>
      </c>
      <c r="O997" s="68">
        <v>0</v>
      </c>
      <c r="P997" s="68" t="s">
        <v>68</v>
      </c>
      <c r="Q997" s="68" t="s">
        <v>68</v>
      </c>
      <c r="R997" s="64"/>
      <c r="S997" s="65"/>
    </row>
    <row r="998" spans="2:19" x14ac:dyDescent="0.25">
      <c r="B998" s="64" t="s">
        <v>386</v>
      </c>
      <c r="C998" s="65" t="s">
        <v>163</v>
      </c>
      <c r="D998" s="66" t="s">
        <v>64</v>
      </c>
      <c r="E998" s="66" t="s">
        <v>65</v>
      </c>
      <c r="F998" s="67">
        <v>3206645381318</v>
      </c>
      <c r="G998" s="66" t="s">
        <v>64</v>
      </c>
      <c r="H998" s="66" t="s">
        <v>65</v>
      </c>
      <c r="I998" s="66" t="s">
        <v>66</v>
      </c>
      <c r="J998" s="66" t="s">
        <v>66</v>
      </c>
      <c r="K998" s="68">
        <v>0</v>
      </c>
      <c r="L998" s="68">
        <v>0</v>
      </c>
      <c r="M998" s="68">
        <v>0</v>
      </c>
      <c r="N998" s="68" t="s">
        <v>67</v>
      </c>
      <c r="O998" s="68">
        <v>0</v>
      </c>
      <c r="P998" s="68" t="s">
        <v>68</v>
      </c>
      <c r="Q998" s="68" t="s">
        <v>68</v>
      </c>
      <c r="R998" s="64"/>
      <c r="S998" s="65"/>
    </row>
    <row r="999" spans="2:19" x14ac:dyDescent="0.25">
      <c r="B999" s="64" t="s">
        <v>346</v>
      </c>
      <c r="C999" s="65" t="s">
        <v>548</v>
      </c>
      <c r="D999" s="66" t="s">
        <v>64</v>
      </c>
      <c r="E999" s="66" t="s">
        <v>65</v>
      </c>
      <c r="F999" s="67">
        <v>2996106400101</v>
      </c>
      <c r="G999" s="66" t="s">
        <v>64</v>
      </c>
      <c r="H999" s="66" t="s">
        <v>65</v>
      </c>
      <c r="I999" s="66" t="s">
        <v>66</v>
      </c>
      <c r="J999" s="66" t="s">
        <v>66</v>
      </c>
      <c r="K999" s="68">
        <v>0</v>
      </c>
      <c r="L999" s="68">
        <v>0</v>
      </c>
      <c r="M999" s="68">
        <v>0</v>
      </c>
      <c r="N999" s="68" t="s">
        <v>67</v>
      </c>
      <c r="O999" s="68">
        <v>0</v>
      </c>
      <c r="P999" s="68" t="s">
        <v>68</v>
      </c>
      <c r="Q999" s="68" t="s">
        <v>68</v>
      </c>
      <c r="R999" s="64"/>
      <c r="S999" s="65"/>
    </row>
    <row r="1000" spans="2:19" x14ac:dyDescent="0.25">
      <c r="B1000" s="64" t="s">
        <v>1409</v>
      </c>
      <c r="C1000" s="65" t="s">
        <v>1730</v>
      </c>
      <c r="D1000" s="66" t="s">
        <v>64</v>
      </c>
      <c r="E1000" s="66" t="s">
        <v>65</v>
      </c>
      <c r="F1000" s="67">
        <v>1850584690101</v>
      </c>
      <c r="G1000" s="66" t="s">
        <v>64</v>
      </c>
      <c r="H1000" s="66" t="s">
        <v>65</v>
      </c>
      <c r="I1000" s="66" t="s">
        <v>66</v>
      </c>
      <c r="J1000" s="66" t="s">
        <v>66</v>
      </c>
      <c r="K1000" s="68">
        <v>0</v>
      </c>
      <c r="L1000" s="68">
        <v>0</v>
      </c>
      <c r="M1000" s="68">
        <v>0</v>
      </c>
      <c r="N1000" s="68" t="s">
        <v>67</v>
      </c>
      <c r="O1000" s="68">
        <v>0</v>
      </c>
      <c r="P1000" s="68" t="s">
        <v>68</v>
      </c>
      <c r="Q1000" s="68" t="s">
        <v>68</v>
      </c>
      <c r="R1000" s="64"/>
      <c r="S1000" s="65"/>
    </row>
    <row r="1001" spans="2:19" x14ac:dyDescent="0.25">
      <c r="B1001" s="64" t="s">
        <v>472</v>
      </c>
      <c r="C1001" s="65" t="s">
        <v>1731</v>
      </c>
      <c r="D1001" s="66" t="s">
        <v>64</v>
      </c>
      <c r="E1001" s="66" t="s">
        <v>65</v>
      </c>
      <c r="F1001" s="67">
        <v>2012288660101</v>
      </c>
      <c r="G1001" s="66" t="s">
        <v>65</v>
      </c>
      <c r="H1001" s="66" t="s">
        <v>64</v>
      </c>
      <c r="I1001" s="66" t="s">
        <v>66</v>
      </c>
      <c r="J1001" s="66" t="s">
        <v>66</v>
      </c>
      <c r="K1001" s="68">
        <v>0</v>
      </c>
      <c r="L1001" s="68">
        <v>0</v>
      </c>
      <c r="M1001" s="68">
        <v>0</v>
      </c>
      <c r="N1001" s="68" t="s">
        <v>67</v>
      </c>
      <c r="O1001" s="68">
        <v>0</v>
      </c>
      <c r="P1001" s="68" t="s">
        <v>68</v>
      </c>
      <c r="Q1001" s="68" t="s">
        <v>68</v>
      </c>
      <c r="R1001" s="64"/>
      <c r="S1001" s="65"/>
    </row>
    <row r="1002" spans="2:19" x14ac:dyDescent="0.25">
      <c r="B1002" s="64" t="s">
        <v>320</v>
      </c>
      <c r="C1002" s="65" t="s">
        <v>1731</v>
      </c>
      <c r="D1002" s="66" t="s">
        <v>64</v>
      </c>
      <c r="E1002" s="66" t="s">
        <v>65</v>
      </c>
      <c r="F1002" s="67">
        <v>2159453950101</v>
      </c>
      <c r="G1002" s="66" t="s">
        <v>65</v>
      </c>
      <c r="H1002" s="66" t="s">
        <v>64</v>
      </c>
      <c r="I1002" s="66" t="s">
        <v>66</v>
      </c>
      <c r="J1002" s="66" t="s">
        <v>66</v>
      </c>
      <c r="K1002" s="68">
        <v>0</v>
      </c>
      <c r="L1002" s="68">
        <v>0</v>
      </c>
      <c r="M1002" s="68">
        <v>0</v>
      </c>
      <c r="N1002" s="68" t="s">
        <v>67</v>
      </c>
      <c r="O1002" s="68">
        <v>0</v>
      </c>
      <c r="P1002" s="68" t="s">
        <v>68</v>
      </c>
      <c r="Q1002" s="68" t="s">
        <v>68</v>
      </c>
      <c r="R1002" s="64"/>
      <c r="S1002" s="65"/>
    </row>
    <row r="1003" spans="2:19" x14ac:dyDescent="0.25">
      <c r="B1003" s="64" t="s">
        <v>1490</v>
      </c>
      <c r="C1003" s="65" t="s">
        <v>1458</v>
      </c>
      <c r="D1003" s="66" t="s">
        <v>64</v>
      </c>
      <c r="E1003" s="66" t="s">
        <v>65</v>
      </c>
      <c r="F1003" s="67">
        <v>2572049540101</v>
      </c>
      <c r="G1003" s="66" t="s">
        <v>64</v>
      </c>
      <c r="H1003" s="66" t="s">
        <v>65</v>
      </c>
      <c r="I1003" s="66" t="s">
        <v>66</v>
      </c>
      <c r="J1003" s="66" t="s">
        <v>66</v>
      </c>
      <c r="K1003" s="68">
        <v>0</v>
      </c>
      <c r="L1003" s="68">
        <v>0</v>
      </c>
      <c r="M1003" s="68">
        <v>0</v>
      </c>
      <c r="N1003" s="68" t="s">
        <v>67</v>
      </c>
      <c r="O1003" s="68">
        <v>0</v>
      </c>
      <c r="P1003" s="68" t="s">
        <v>68</v>
      </c>
      <c r="Q1003" s="68" t="s">
        <v>68</v>
      </c>
      <c r="R1003" s="64"/>
      <c r="S1003" s="65"/>
    </row>
    <row r="1004" spans="2:19" x14ac:dyDescent="0.25">
      <c r="B1004" s="64" t="s">
        <v>1732</v>
      </c>
      <c r="C1004" s="65" t="s">
        <v>1733</v>
      </c>
      <c r="D1004" s="66" t="s">
        <v>64</v>
      </c>
      <c r="E1004" s="66" t="s">
        <v>65</v>
      </c>
      <c r="F1004" s="67">
        <v>2170454800101</v>
      </c>
      <c r="G1004" s="66" t="s">
        <v>65</v>
      </c>
      <c r="H1004" s="66" t="s">
        <v>64</v>
      </c>
      <c r="I1004" s="66" t="s">
        <v>66</v>
      </c>
      <c r="J1004" s="66" t="s">
        <v>66</v>
      </c>
      <c r="K1004" s="68">
        <v>0</v>
      </c>
      <c r="L1004" s="68">
        <v>0</v>
      </c>
      <c r="M1004" s="68">
        <v>0</v>
      </c>
      <c r="N1004" s="68" t="s">
        <v>67</v>
      </c>
      <c r="O1004" s="68">
        <v>0</v>
      </c>
      <c r="P1004" s="68" t="s">
        <v>68</v>
      </c>
      <c r="Q1004" s="68" t="s">
        <v>68</v>
      </c>
      <c r="R1004" s="64"/>
      <c r="S1004" s="65"/>
    </row>
    <row r="1005" spans="2:19" x14ac:dyDescent="0.25">
      <c r="B1005" s="64" t="s">
        <v>1459</v>
      </c>
      <c r="C1005" s="65" t="s">
        <v>1733</v>
      </c>
      <c r="D1005" s="66" t="s">
        <v>65</v>
      </c>
      <c r="E1005" s="66" t="s">
        <v>64</v>
      </c>
      <c r="F1005" s="67">
        <v>3529777950101</v>
      </c>
      <c r="G1005" s="66" t="s">
        <v>65</v>
      </c>
      <c r="H1005" s="66" t="s">
        <v>64</v>
      </c>
      <c r="I1005" s="66" t="s">
        <v>66</v>
      </c>
      <c r="J1005" s="66" t="s">
        <v>66</v>
      </c>
      <c r="K1005" s="68">
        <v>0</v>
      </c>
      <c r="L1005" s="68">
        <v>0</v>
      </c>
      <c r="M1005" s="68">
        <v>0</v>
      </c>
      <c r="N1005" s="68" t="s">
        <v>67</v>
      </c>
      <c r="O1005" s="68">
        <v>0</v>
      </c>
      <c r="P1005" s="68" t="s">
        <v>68</v>
      </c>
      <c r="Q1005" s="68" t="s">
        <v>68</v>
      </c>
      <c r="R1005" s="64"/>
      <c r="S1005" s="65"/>
    </row>
    <row r="1006" spans="2:19" x14ac:dyDescent="0.25">
      <c r="B1006" s="64" t="s">
        <v>1734</v>
      </c>
      <c r="C1006" s="65" t="s">
        <v>190</v>
      </c>
      <c r="D1006" s="66" t="s">
        <v>64</v>
      </c>
      <c r="E1006" s="66" t="s">
        <v>65</v>
      </c>
      <c r="F1006" s="67">
        <v>0</v>
      </c>
      <c r="G1006" s="66" t="s">
        <v>65</v>
      </c>
      <c r="H1006" s="66" t="s">
        <v>64</v>
      </c>
      <c r="I1006" s="66" t="s">
        <v>66</v>
      </c>
      <c r="J1006" s="66" t="s">
        <v>66</v>
      </c>
      <c r="K1006" s="68">
        <v>0</v>
      </c>
      <c r="L1006" s="68">
        <v>0</v>
      </c>
      <c r="M1006" s="68">
        <v>0</v>
      </c>
      <c r="N1006" s="68" t="s">
        <v>67</v>
      </c>
      <c r="O1006" s="68">
        <v>0</v>
      </c>
      <c r="P1006" s="68" t="s">
        <v>68</v>
      </c>
      <c r="Q1006" s="68" t="s">
        <v>68</v>
      </c>
      <c r="R1006" s="64"/>
      <c r="S1006" s="65"/>
    </row>
    <row r="1007" spans="2:19" x14ac:dyDescent="0.25">
      <c r="B1007" s="64" t="s">
        <v>511</v>
      </c>
      <c r="C1007" s="65" t="s">
        <v>510</v>
      </c>
      <c r="D1007" s="66" t="s">
        <v>64</v>
      </c>
      <c r="E1007" s="66" t="s">
        <v>65</v>
      </c>
      <c r="F1007" s="67">
        <v>2998734200101</v>
      </c>
      <c r="G1007" s="66" t="s">
        <v>64</v>
      </c>
      <c r="H1007" s="66" t="s">
        <v>65</v>
      </c>
      <c r="I1007" s="66" t="s">
        <v>66</v>
      </c>
      <c r="J1007" s="66" t="s">
        <v>66</v>
      </c>
      <c r="K1007" s="68">
        <v>0</v>
      </c>
      <c r="L1007" s="68">
        <v>0</v>
      </c>
      <c r="M1007" s="68">
        <v>0</v>
      </c>
      <c r="N1007" s="68" t="s">
        <v>67</v>
      </c>
      <c r="O1007" s="68">
        <v>0</v>
      </c>
      <c r="P1007" s="68" t="s">
        <v>68</v>
      </c>
      <c r="Q1007" s="68" t="s">
        <v>68</v>
      </c>
      <c r="R1007" s="64"/>
      <c r="S1007" s="65"/>
    </row>
    <row r="1008" spans="2:19" x14ac:dyDescent="0.25">
      <c r="B1008" s="64" t="s">
        <v>511</v>
      </c>
      <c r="C1008" s="65" t="s">
        <v>510</v>
      </c>
      <c r="D1008" s="66" t="s">
        <v>64</v>
      </c>
      <c r="E1008" s="66" t="s">
        <v>65</v>
      </c>
      <c r="F1008" s="67">
        <v>2998734200101</v>
      </c>
      <c r="G1008" s="66" t="s">
        <v>64</v>
      </c>
      <c r="H1008" s="66" t="s">
        <v>65</v>
      </c>
      <c r="I1008" s="66" t="s">
        <v>66</v>
      </c>
      <c r="J1008" s="66" t="s">
        <v>66</v>
      </c>
      <c r="K1008" s="68">
        <v>0</v>
      </c>
      <c r="L1008" s="68">
        <v>0</v>
      </c>
      <c r="M1008" s="68">
        <v>0</v>
      </c>
      <c r="N1008" s="68" t="s">
        <v>67</v>
      </c>
      <c r="O1008" s="68">
        <v>0</v>
      </c>
      <c r="P1008" s="68" t="s">
        <v>68</v>
      </c>
      <c r="Q1008" s="68" t="s">
        <v>68</v>
      </c>
      <c r="R1008" s="64"/>
      <c r="S1008" s="65"/>
    </row>
    <row r="1009" spans="2:19" x14ac:dyDescent="0.25">
      <c r="B1009" s="64" t="s">
        <v>1735</v>
      </c>
      <c r="C1009" s="65" t="s">
        <v>1736</v>
      </c>
      <c r="D1009" s="66" t="s">
        <v>65</v>
      </c>
      <c r="E1009" s="66" t="s">
        <v>64</v>
      </c>
      <c r="F1009" s="67">
        <v>3006470340101</v>
      </c>
      <c r="G1009" s="66" t="s">
        <v>64</v>
      </c>
      <c r="H1009" s="66" t="s">
        <v>65</v>
      </c>
      <c r="I1009" s="66" t="s">
        <v>66</v>
      </c>
      <c r="J1009" s="66" t="s">
        <v>66</v>
      </c>
      <c r="K1009" s="68">
        <v>0</v>
      </c>
      <c r="L1009" s="68">
        <v>0</v>
      </c>
      <c r="M1009" s="68">
        <v>0</v>
      </c>
      <c r="N1009" s="68" t="s">
        <v>67</v>
      </c>
      <c r="O1009" s="68">
        <v>0</v>
      </c>
      <c r="P1009" s="68" t="s">
        <v>68</v>
      </c>
      <c r="Q1009" s="68" t="s">
        <v>68</v>
      </c>
      <c r="R1009" s="64"/>
      <c r="S1009" s="65"/>
    </row>
    <row r="1010" spans="2:19" x14ac:dyDescent="0.25">
      <c r="B1010" s="64" t="s">
        <v>558</v>
      </c>
      <c r="C1010" s="65" t="s">
        <v>1489</v>
      </c>
      <c r="D1010" s="66" t="s">
        <v>64</v>
      </c>
      <c r="E1010" s="66" t="s">
        <v>65</v>
      </c>
      <c r="F1010" s="67">
        <v>2975831230101</v>
      </c>
      <c r="G1010" s="66" t="s">
        <v>64</v>
      </c>
      <c r="H1010" s="66" t="s">
        <v>65</v>
      </c>
      <c r="I1010" s="66" t="s">
        <v>66</v>
      </c>
      <c r="J1010" s="66" t="s">
        <v>66</v>
      </c>
      <c r="K1010" s="68">
        <v>0</v>
      </c>
      <c r="L1010" s="68">
        <v>0</v>
      </c>
      <c r="M1010" s="68">
        <v>0</v>
      </c>
      <c r="N1010" s="68" t="s">
        <v>67</v>
      </c>
      <c r="O1010" s="68">
        <v>0</v>
      </c>
      <c r="P1010" s="68" t="s">
        <v>68</v>
      </c>
      <c r="Q1010" s="68" t="s">
        <v>68</v>
      </c>
      <c r="R1010" s="64"/>
      <c r="S1010" s="65"/>
    </row>
    <row r="1011" spans="2:19" x14ac:dyDescent="0.25">
      <c r="B1011" s="64" t="s">
        <v>481</v>
      </c>
      <c r="C1011" s="65" t="s">
        <v>482</v>
      </c>
      <c r="D1011" s="66" t="s">
        <v>65</v>
      </c>
      <c r="E1011" s="66" t="s">
        <v>64</v>
      </c>
      <c r="F1011" s="67">
        <v>2086713070110</v>
      </c>
      <c r="G1011" s="66" t="s">
        <v>64</v>
      </c>
      <c r="H1011" s="66" t="s">
        <v>65</v>
      </c>
      <c r="I1011" s="66" t="s">
        <v>66</v>
      </c>
      <c r="J1011" s="66" t="s">
        <v>66</v>
      </c>
      <c r="K1011" s="68">
        <v>0</v>
      </c>
      <c r="L1011" s="68">
        <v>0</v>
      </c>
      <c r="M1011" s="68">
        <v>0</v>
      </c>
      <c r="N1011" s="68" t="s">
        <v>67</v>
      </c>
      <c r="O1011" s="68">
        <v>0</v>
      </c>
      <c r="P1011" s="68" t="s">
        <v>68</v>
      </c>
      <c r="Q1011" s="68" t="s">
        <v>68</v>
      </c>
      <c r="R1011" s="64"/>
      <c r="S1011" s="65"/>
    </row>
    <row r="1012" spans="2:19" x14ac:dyDescent="0.25">
      <c r="B1012" s="64" t="s">
        <v>1737</v>
      </c>
      <c r="C1012" s="65" t="s">
        <v>1738</v>
      </c>
      <c r="D1012" s="66" t="s">
        <v>65</v>
      </c>
      <c r="E1012" s="66" t="s">
        <v>64</v>
      </c>
      <c r="F1012" s="67" t="s">
        <v>1739</v>
      </c>
      <c r="G1012" s="66" t="s">
        <v>64</v>
      </c>
      <c r="H1012" s="66" t="s">
        <v>65</v>
      </c>
      <c r="I1012" s="66" t="s">
        <v>66</v>
      </c>
      <c r="J1012" s="66" t="s">
        <v>66</v>
      </c>
      <c r="K1012" s="68">
        <v>0</v>
      </c>
      <c r="L1012" s="68">
        <v>0</v>
      </c>
      <c r="M1012" s="68">
        <v>0</v>
      </c>
      <c r="N1012" s="68" t="s">
        <v>67</v>
      </c>
      <c r="O1012" s="68">
        <v>0</v>
      </c>
      <c r="P1012" s="68">
        <v>0</v>
      </c>
      <c r="Q1012" s="68">
        <v>0</v>
      </c>
      <c r="R1012" s="64"/>
      <c r="S1012" s="65"/>
    </row>
    <row r="1013" spans="2:19" x14ac:dyDescent="0.25">
      <c r="B1013" s="64" t="s">
        <v>1740</v>
      </c>
      <c r="C1013" s="65" t="s">
        <v>1741</v>
      </c>
      <c r="D1013" s="66" t="s">
        <v>65</v>
      </c>
      <c r="E1013" s="66" t="s">
        <v>64</v>
      </c>
      <c r="F1013" s="67">
        <v>2633001100101</v>
      </c>
      <c r="G1013" s="66" t="s">
        <v>64</v>
      </c>
      <c r="H1013" s="66" t="s">
        <v>64</v>
      </c>
      <c r="I1013" s="66" t="s">
        <v>65</v>
      </c>
      <c r="J1013" s="66" t="s">
        <v>66</v>
      </c>
      <c r="K1013" s="68">
        <v>0</v>
      </c>
      <c r="L1013" s="68">
        <v>0</v>
      </c>
      <c r="M1013" s="68">
        <v>0</v>
      </c>
      <c r="N1013" s="68" t="s">
        <v>67</v>
      </c>
      <c r="O1013" s="68">
        <v>0</v>
      </c>
      <c r="P1013" s="68" t="s">
        <v>68</v>
      </c>
      <c r="Q1013" s="68" t="s">
        <v>68</v>
      </c>
      <c r="R1013" s="64"/>
      <c r="S1013" s="65"/>
    </row>
    <row r="1014" spans="2:19" x14ac:dyDescent="0.25">
      <c r="B1014" s="64" t="s">
        <v>1742</v>
      </c>
      <c r="C1014" s="65" t="s">
        <v>450</v>
      </c>
      <c r="D1014" s="66" t="s">
        <v>65</v>
      </c>
      <c r="E1014" s="66" t="s">
        <v>64</v>
      </c>
      <c r="F1014" s="67">
        <v>1837127140108</v>
      </c>
      <c r="G1014" s="66" t="s">
        <v>64</v>
      </c>
      <c r="H1014" s="66" t="s">
        <v>64</v>
      </c>
      <c r="I1014" s="66" t="s">
        <v>65</v>
      </c>
      <c r="J1014" s="66" t="s">
        <v>66</v>
      </c>
      <c r="K1014" s="68">
        <v>0</v>
      </c>
      <c r="L1014" s="68">
        <v>0</v>
      </c>
      <c r="M1014" s="68">
        <v>0</v>
      </c>
      <c r="N1014" s="68" t="s">
        <v>67</v>
      </c>
      <c r="O1014" s="68">
        <v>0</v>
      </c>
      <c r="P1014" s="68" t="s">
        <v>68</v>
      </c>
      <c r="Q1014" s="68" t="s">
        <v>68</v>
      </c>
      <c r="R1014" s="64"/>
      <c r="S1014" s="65"/>
    </row>
    <row r="1015" spans="2:19" x14ac:dyDescent="0.25">
      <c r="B1015" s="64" t="s">
        <v>511</v>
      </c>
      <c r="C1015" s="65" t="s">
        <v>160</v>
      </c>
      <c r="D1015" s="66" t="s">
        <v>64</v>
      </c>
      <c r="E1015" s="66" t="s">
        <v>65</v>
      </c>
      <c r="F1015" s="67">
        <v>0</v>
      </c>
      <c r="G1015" s="66" t="s">
        <v>65</v>
      </c>
      <c r="H1015" s="66" t="s">
        <v>64</v>
      </c>
      <c r="I1015" s="66" t="s">
        <v>66</v>
      </c>
      <c r="J1015" s="66" t="s">
        <v>66</v>
      </c>
      <c r="K1015" s="68">
        <v>0</v>
      </c>
      <c r="L1015" s="68">
        <v>0</v>
      </c>
      <c r="M1015" s="68">
        <v>0</v>
      </c>
      <c r="N1015" s="68" t="s">
        <v>67</v>
      </c>
      <c r="O1015" s="68">
        <v>0</v>
      </c>
      <c r="P1015" s="68" t="s">
        <v>68</v>
      </c>
      <c r="Q1015" s="68" t="s">
        <v>68</v>
      </c>
      <c r="R1015" s="64"/>
      <c r="S1015" s="65"/>
    </row>
    <row r="1016" spans="2:19" x14ac:dyDescent="0.25">
      <c r="B1016" s="64" t="s">
        <v>1743</v>
      </c>
      <c r="C1016" s="65" t="s">
        <v>1435</v>
      </c>
      <c r="D1016" s="66" t="s">
        <v>64</v>
      </c>
      <c r="E1016" s="66" t="s">
        <v>65</v>
      </c>
      <c r="F1016" s="67">
        <v>0</v>
      </c>
      <c r="G1016" s="66" t="s">
        <v>65</v>
      </c>
      <c r="H1016" s="66" t="s">
        <v>64</v>
      </c>
      <c r="I1016" s="66" t="s">
        <v>66</v>
      </c>
      <c r="J1016" s="66" t="s">
        <v>66</v>
      </c>
      <c r="K1016" s="68">
        <v>0</v>
      </c>
      <c r="L1016" s="68">
        <v>0</v>
      </c>
      <c r="M1016" s="68">
        <v>0</v>
      </c>
      <c r="N1016" s="68" t="s">
        <v>67</v>
      </c>
      <c r="O1016" s="68">
        <v>0</v>
      </c>
      <c r="P1016" s="68" t="s">
        <v>68</v>
      </c>
      <c r="Q1016" s="68" t="s">
        <v>68</v>
      </c>
      <c r="R1016" s="64"/>
      <c r="S1016" s="65"/>
    </row>
    <row r="1017" spans="2:19" x14ac:dyDescent="0.25">
      <c r="B1017" s="64" t="s">
        <v>1744</v>
      </c>
      <c r="C1017" s="65" t="s">
        <v>163</v>
      </c>
      <c r="D1017" s="66" t="s">
        <v>65</v>
      </c>
      <c r="E1017" s="66" t="s">
        <v>64</v>
      </c>
      <c r="F1017" s="67">
        <v>3719688790101</v>
      </c>
      <c r="G1017" s="66" t="s">
        <v>64</v>
      </c>
      <c r="H1017" s="66" t="s">
        <v>65</v>
      </c>
      <c r="I1017" s="66" t="s">
        <v>66</v>
      </c>
      <c r="J1017" s="66" t="s">
        <v>66</v>
      </c>
      <c r="K1017" s="68">
        <v>0</v>
      </c>
      <c r="L1017" s="68">
        <v>0</v>
      </c>
      <c r="M1017" s="68">
        <v>0</v>
      </c>
      <c r="N1017" s="68" t="s">
        <v>67</v>
      </c>
      <c r="O1017" s="68">
        <v>0</v>
      </c>
      <c r="P1017" s="68" t="s">
        <v>68</v>
      </c>
      <c r="Q1017" s="68" t="s">
        <v>68</v>
      </c>
      <c r="R1017" s="64"/>
      <c r="S1017" s="65"/>
    </row>
    <row r="1018" spans="2:19" x14ac:dyDescent="0.25">
      <c r="B1018" s="64" t="s">
        <v>1518</v>
      </c>
      <c r="C1018" s="65" t="s">
        <v>165</v>
      </c>
      <c r="D1018" s="66" t="s">
        <v>65</v>
      </c>
      <c r="E1018" s="66" t="s">
        <v>64</v>
      </c>
      <c r="F1018" s="67">
        <v>0</v>
      </c>
      <c r="G1018" s="66" t="s">
        <v>65</v>
      </c>
      <c r="H1018" s="66" t="s">
        <v>64</v>
      </c>
      <c r="I1018" s="66" t="s">
        <v>66</v>
      </c>
      <c r="J1018" s="66" t="s">
        <v>66</v>
      </c>
      <c r="K1018" s="68">
        <v>0</v>
      </c>
      <c r="L1018" s="68">
        <v>0</v>
      </c>
      <c r="M1018" s="68">
        <v>0</v>
      </c>
      <c r="N1018" s="68" t="s">
        <v>67</v>
      </c>
      <c r="O1018" s="68">
        <v>0</v>
      </c>
      <c r="P1018" s="68" t="s">
        <v>68</v>
      </c>
      <c r="Q1018" s="68" t="s">
        <v>68</v>
      </c>
      <c r="R1018" s="64"/>
      <c r="S1018" s="65"/>
    </row>
    <row r="1019" spans="2:19" x14ac:dyDescent="0.25">
      <c r="B1019" s="64" t="s">
        <v>413</v>
      </c>
      <c r="C1019" s="65" t="s">
        <v>312</v>
      </c>
      <c r="D1019" s="66" t="s">
        <v>65</v>
      </c>
      <c r="E1019" s="66" t="s">
        <v>64</v>
      </c>
      <c r="F1019" s="67">
        <v>0</v>
      </c>
      <c r="G1019" s="66" t="s">
        <v>65</v>
      </c>
      <c r="H1019" s="66" t="s">
        <v>64</v>
      </c>
      <c r="I1019" s="66" t="s">
        <v>66</v>
      </c>
      <c r="J1019" s="66" t="s">
        <v>66</v>
      </c>
      <c r="K1019" s="68">
        <v>0</v>
      </c>
      <c r="L1019" s="68">
        <v>0</v>
      </c>
      <c r="M1019" s="68">
        <v>0</v>
      </c>
      <c r="N1019" s="68" t="s">
        <v>67</v>
      </c>
      <c r="O1019" s="68">
        <v>0</v>
      </c>
      <c r="P1019" s="68" t="s">
        <v>68</v>
      </c>
      <c r="Q1019" s="68" t="s">
        <v>68</v>
      </c>
      <c r="R1019" s="64"/>
      <c r="S1019" s="65"/>
    </row>
    <row r="1020" spans="2:19" x14ac:dyDescent="0.25">
      <c r="B1020" s="64" t="s">
        <v>1745</v>
      </c>
      <c r="C1020" s="65" t="s">
        <v>1746</v>
      </c>
      <c r="D1020" s="66" t="s">
        <v>65</v>
      </c>
      <c r="E1020" s="66" t="s">
        <v>64</v>
      </c>
      <c r="F1020" s="67">
        <v>2810784320101</v>
      </c>
      <c r="G1020" s="66" t="s">
        <v>64</v>
      </c>
      <c r="H1020" s="66" t="s">
        <v>65</v>
      </c>
      <c r="I1020" s="66" t="s">
        <v>66</v>
      </c>
      <c r="J1020" s="66" t="s">
        <v>66</v>
      </c>
      <c r="K1020" s="68">
        <v>0</v>
      </c>
      <c r="L1020" s="68">
        <v>0</v>
      </c>
      <c r="M1020" s="68">
        <v>0</v>
      </c>
      <c r="N1020" s="68" t="s">
        <v>67</v>
      </c>
      <c r="O1020" s="68">
        <v>0</v>
      </c>
      <c r="P1020" s="68" t="s">
        <v>68</v>
      </c>
      <c r="Q1020" s="68" t="s">
        <v>68</v>
      </c>
      <c r="R1020" s="64"/>
      <c r="S1020" s="65"/>
    </row>
    <row r="1021" spans="2:19" x14ac:dyDescent="0.25">
      <c r="B1021" s="64" t="s">
        <v>1747</v>
      </c>
      <c r="C1021" s="65" t="s">
        <v>1746</v>
      </c>
      <c r="D1021" s="66" t="s">
        <v>65</v>
      </c>
      <c r="E1021" s="66" t="s">
        <v>64</v>
      </c>
      <c r="F1021" s="67">
        <v>2810785210101</v>
      </c>
      <c r="G1021" s="66" t="s">
        <v>65</v>
      </c>
      <c r="H1021" s="66" t="s">
        <v>64</v>
      </c>
      <c r="I1021" s="66" t="s">
        <v>66</v>
      </c>
      <c r="J1021" s="66" t="s">
        <v>66</v>
      </c>
      <c r="K1021" s="68">
        <v>0</v>
      </c>
      <c r="L1021" s="68">
        <v>0</v>
      </c>
      <c r="M1021" s="68">
        <v>0</v>
      </c>
      <c r="N1021" s="68" t="s">
        <v>67</v>
      </c>
      <c r="O1021" s="68">
        <v>0</v>
      </c>
      <c r="P1021" s="68" t="s">
        <v>68</v>
      </c>
      <c r="Q1021" s="68" t="s">
        <v>68</v>
      </c>
      <c r="R1021" s="64"/>
      <c r="S1021" s="65"/>
    </row>
    <row r="1022" spans="2:19" x14ac:dyDescent="0.25">
      <c r="B1022" s="64" t="s">
        <v>1748</v>
      </c>
      <c r="C1022" s="65" t="s">
        <v>1749</v>
      </c>
      <c r="D1022" s="66" t="s">
        <v>64</v>
      </c>
      <c r="E1022" s="66" t="s">
        <v>65</v>
      </c>
      <c r="F1022" s="67">
        <v>0</v>
      </c>
      <c r="G1022" s="66" t="s">
        <v>65</v>
      </c>
      <c r="H1022" s="66" t="s">
        <v>64</v>
      </c>
      <c r="I1022" s="66" t="s">
        <v>66</v>
      </c>
      <c r="J1022" s="66" t="s">
        <v>66</v>
      </c>
      <c r="K1022" s="68">
        <v>0</v>
      </c>
      <c r="L1022" s="68">
        <v>0</v>
      </c>
      <c r="M1022" s="68">
        <v>0</v>
      </c>
      <c r="N1022" s="68" t="s">
        <v>67</v>
      </c>
      <c r="O1022" s="68">
        <v>0</v>
      </c>
      <c r="P1022" s="68" t="s">
        <v>68</v>
      </c>
      <c r="Q1022" s="68" t="s">
        <v>68</v>
      </c>
      <c r="R1022" s="64"/>
      <c r="S1022" s="65"/>
    </row>
    <row r="1023" spans="2:19" x14ac:dyDescent="0.25">
      <c r="B1023" s="64" t="s">
        <v>1750</v>
      </c>
      <c r="C1023" s="65" t="s">
        <v>317</v>
      </c>
      <c r="D1023" s="66" t="s">
        <v>64</v>
      </c>
      <c r="E1023" s="66" t="s">
        <v>65</v>
      </c>
      <c r="F1023" s="67">
        <v>3626923350101</v>
      </c>
      <c r="G1023" s="66" t="s">
        <v>64</v>
      </c>
      <c r="H1023" s="66" t="s">
        <v>65</v>
      </c>
      <c r="I1023" s="66" t="s">
        <v>66</v>
      </c>
      <c r="J1023" s="66" t="s">
        <v>66</v>
      </c>
      <c r="K1023" s="68">
        <v>0</v>
      </c>
      <c r="L1023" s="68">
        <v>0</v>
      </c>
      <c r="M1023" s="68">
        <v>0</v>
      </c>
      <c r="N1023" s="68" t="s">
        <v>67</v>
      </c>
      <c r="O1023" s="68">
        <v>0</v>
      </c>
      <c r="P1023" s="68" t="s">
        <v>68</v>
      </c>
      <c r="Q1023" s="68" t="s">
        <v>68</v>
      </c>
      <c r="R1023" s="64"/>
      <c r="S1023" s="65"/>
    </row>
    <row r="1024" spans="2:19" x14ac:dyDescent="0.25">
      <c r="B1024" s="64" t="s">
        <v>1751</v>
      </c>
      <c r="C1024" s="65" t="s">
        <v>202</v>
      </c>
      <c r="D1024" s="66" t="s">
        <v>64</v>
      </c>
      <c r="E1024" s="66" t="s">
        <v>65</v>
      </c>
      <c r="F1024" s="67">
        <v>0</v>
      </c>
      <c r="G1024" s="66" t="s">
        <v>64</v>
      </c>
      <c r="H1024" s="66" t="s">
        <v>65</v>
      </c>
      <c r="I1024" s="66" t="s">
        <v>66</v>
      </c>
      <c r="J1024" s="66" t="s">
        <v>66</v>
      </c>
      <c r="K1024" s="68">
        <v>0</v>
      </c>
      <c r="L1024" s="68">
        <v>0</v>
      </c>
      <c r="M1024" s="68">
        <v>0</v>
      </c>
      <c r="N1024" s="68" t="s">
        <v>67</v>
      </c>
      <c r="O1024" s="68">
        <v>0</v>
      </c>
      <c r="P1024" s="68" t="s">
        <v>68</v>
      </c>
      <c r="Q1024" s="68" t="s">
        <v>68</v>
      </c>
      <c r="R1024" s="64"/>
      <c r="S1024" s="65"/>
    </row>
    <row r="1025" spans="2:19" x14ac:dyDescent="0.25">
      <c r="B1025" s="64" t="s">
        <v>1752</v>
      </c>
      <c r="C1025" s="65" t="s">
        <v>1753</v>
      </c>
      <c r="D1025" s="66" t="s">
        <v>65</v>
      </c>
      <c r="E1025" s="66" t="s">
        <v>64</v>
      </c>
      <c r="F1025" s="67">
        <v>0</v>
      </c>
      <c r="G1025" s="66" t="s">
        <v>64</v>
      </c>
      <c r="H1025" s="66" t="s">
        <v>65</v>
      </c>
      <c r="I1025" s="66" t="s">
        <v>66</v>
      </c>
      <c r="J1025" s="66" t="s">
        <v>66</v>
      </c>
      <c r="K1025" s="68">
        <v>0</v>
      </c>
      <c r="L1025" s="68">
        <v>0</v>
      </c>
      <c r="M1025" s="68">
        <v>0</v>
      </c>
      <c r="N1025" s="68" t="s">
        <v>67</v>
      </c>
      <c r="O1025" s="68">
        <v>0</v>
      </c>
      <c r="P1025" s="68" t="s">
        <v>68</v>
      </c>
      <c r="Q1025" s="68" t="s">
        <v>68</v>
      </c>
      <c r="R1025" s="64"/>
      <c r="S1025" s="65"/>
    </row>
    <row r="1026" spans="2:19" x14ac:dyDescent="0.25">
      <c r="B1026" s="64" t="s">
        <v>1754</v>
      </c>
      <c r="C1026" s="65" t="s">
        <v>1755</v>
      </c>
      <c r="D1026" s="66" t="s">
        <v>65</v>
      </c>
      <c r="E1026" s="66" t="s">
        <v>64</v>
      </c>
      <c r="F1026" s="67">
        <v>0</v>
      </c>
      <c r="G1026" s="66" t="s">
        <v>65</v>
      </c>
      <c r="H1026" s="66" t="s">
        <v>64</v>
      </c>
      <c r="I1026" s="66" t="s">
        <v>66</v>
      </c>
      <c r="J1026" s="66" t="s">
        <v>66</v>
      </c>
      <c r="K1026" s="68">
        <v>0</v>
      </c>
      <c r="L1026" s="68">
        <v>0</v>
      </c>
      <c r="M1026" s="68">
        <v>0</v>
      </c>
      <c r="N1026" s="68" t="s">
        <v>67</v>
      </c>
      <c r="O1026" s="68">
        <v>0</v>
      </c>
      <c r="P1026" s="68" t="s">
        <v>68</v>
      </c>
      <c r="Q1026" s="68" t="s">
        <v>68</v>
      </c>
      <c r="R1026" s="64"/>
      <c r="S1026" s="65"/>
    </row>
    <row r="1029" spans="2:19" ht="15.75" x14ac:dyDescent="0.25">
      <c r="B1029" s="182" t="s">
        <v>0</v>
      </c>
      <c r="C1029" s="182"/>
      <c r="D1029" s="182"/>
      <c r="E1029" s="182"/>
      <c r="F1029" s="182"/>
      <c r="G1029" s="182"/>
      <c r="H1029" s="182"/>
      <c r="I1029" s="182"/>
      <c r="J1029" s="182"/>
      <c r="K1029" s="182"/>
      <c r="L1029" s="182"/>
      <c r="M1029" s="182"/>
      <c r="N1029" s="182"/>
      <c r="O1029" s="182"/>
      <c r="P1029" s="182"/>
    </row>
    <row r="1030" spans="2:19" x14ac:dyDescent="0.25">
      <c r="B1030" s="2" t="s">
        <v>1</v>
      </c>
      <c r="C1030" s="221"/>
      <c r="D1030" s="221"/>
      <c r="E1030" s="221"/>
      <c r="F1030" s="221"/>
      <c r="G1030" s="221"/>
      <c r="H1030" s="221"/>
      <c r="I1030" s="221"/>
      <c r="J1030" s="221"/>
      <c r="K1030" s="221"/>
      <c r="L1030" s="221"/>
      <c r="M1030" s="221"/>
      <c r="N1030" s="221"/>
      <c r="O1030" s="221"/>
      <c r="P1030" s="3"/>
    </row>
    <row r="1031" spans="2:19" x14ac:dyDescent="0.25">
      <c r="B1031" s="4"/>
      <c r="C1031" s="5"/>
      <c r="D1031" s="5"/>
      <c r="E1031" s="5"/>
      <c r="F1031" s="6"/>
      <c r="G1031" s="6"/>
      <c r="H1031" s="6"/>
      <c r="I1031" s="6"/>
      <c r="J1031" s="5"/>
      <c r="K1031" s="5"/>
      <c r="L1031" s="5"/>
      <c r="M1031" s="5"/>
      <c r="N1031" s="5"/>
      <c r="O1031" s="5"/>
      <c r="P1031" s="7"/>
    </row>
    <row r="1032" spans="2:19" x14ac:dyDescent="0.25">
      <c r="B1032" s="2" t="s">
        <v>3</v>
      </c>
      <c r="C1032" s="221"/>
      <c r="D1032" s="221"/>
      <c r="E1032" s="221"/>
      <c r="F1032" s="221"/>
      <c r="G1032" s="221"/>
      <c r="H1032" s="221"/>
      <c r="I1032" s="221"/>
      <c r="J1032" s="221"/>
      <c r="K1032" s="221"/>
      <c r="L1032" s="221"/>
      <c r="M1032" s="221"/>
      <c r="N1032" s="221"/>
      <c r="O1032" s="221"/>
      <c r="P1032" s="3"/>
    </row>
    <row r="1033" spans="2:19" ht="15.75" thickBot="1" x14ac:dyDescent="0.3">
      <c r="B1033" s="184" t="s">
        <v>5</v>
      </c>
      <c r="C1033" s="184"/>
      <c r="D1033" s="184"/>
      <c r="E1033" s="184"/>
      <c r="F1033" s="184"/>
      <c r="G1033" s="184"/>
      <c r="H1033" s="184"/>
      <c r="I1033" s="184"/>
      <c r="J1033" s="184"/>
      <c r="K1033" s="184"/>
      <c r="L1033" s="184"/>
      <c r="M1033" s="184"/>
      <c r="N1033" s="184"/>
      <c r="O1033" s="184"/>
      <c r="P1033" s="9"/>
    </row>
    <row r="1034" spans="2:19" ht="15.75" thickBot="1" x14ac:dyDescent="0.3">
      <c r="B1034" s="185" t="s">
        <v>6</v>
      </c>
      <c r="C1034" s="186"/>
      <c r="D1034" s="186"/>
      <c r="E1034" s="186"/>
      <c r="F1034" s="186"/>
      <c r="G1034" s="187"/>
      <c r="H1034" s="185" t="s">
        <v>7</v>
      </c>
      <c r="I1034" s="186"/>
      <c r="J1034" s="187"/>
      <c r="K1034" s="188" t="s">
        <v>8</v>
      </c>
      <c r="L1034" s="189"/>
      <c r="M1034" s="189"/>
      <c r="N1034" s="188" t="s">
        <v>9</v>
      </c>
      <c r="O1034" s="190"/>
      <c r="P1034" s="9"/>
    </row>
    <row r="1035" spans="2:19" ht="39" thickBot="1" x14ac:dyDescent="0.3">
      <c r="B1035" s="11" t="s">
        <v>10</v>
      </c>
      <c r="C1035" s="12" t="s">
        <v>11</v>
      </c>
      <c r="D1035" s="12" t="s">
        <v>12</v>
      </c>
      <c r="E1035" s="12" t="s">
        <v>13</v>
      </c>
      <c r="F1035" s="12" t="s">
        <v>14</v>
      </c>
      <c r="G1035" s="13" t="s">
        <v>15</v>
      </c>
      <c r="H1035" s="11" t="s">
        <v>16</v>
      </c>
      <c r="I1035" s="14" t="s">
        <v>17</v>
      </c>
      <c r="J1035" s="13" t="s">
        <v>18</v>
      </c>
      <c r="K1035" s="15" t="s">
        <v>19</v>
      </c>
      <c r="L1035" s="16" t="s">
        <v>20</v>
      </c>
      <c r="M1035" s="17" t="s">
        <v>21</v>
      </c>
      <c r="N1035" s="191" t="s">
        <v>22</v>
      </c>
      <c r="O1035" s="192"/>
      <c r="P1035" s="18"/>
    </row>
    <row r="1036" spans="2:19" x14ac:dyDescent="0.25">
      <c r="B1036" s="19">
        <v>13</v>
      </c>
      <c r="C1036" s="20"/>
      <c r="D1036" s="20"/>
      <c r="E1036" s="21" t="s">
        <v>23</v>
      </c>
      <c r="F1036" s="22"/>
      <c r="G1036" s="23" t="s">
        <v>24</v>
      </c>
      <c r="H1036" s="24" t="s">
        <v>55</v>
      </c>
      <c r="I1036" s="25" t="s">
        <v>58</v>
      </c>
      <c r="J1036" s="26">
        <v>54200.76</v>
      </c>
      <c r="K1036" s="27">
        <v>407292</v>
      </c>
      <c r="L1036" s="27">
        <v>421740</v>
      </c>
      <c r="M1036" s="27">
        <v>31544</v>
      </c>
      <c r="N1036" s="193"/>
      <c r="O1036" s="194"/>
      <c r="P1036" s="28"/>
    </row>
    <row r="1037" spans="2:19" x14ac:dyDescent="0.25">
      <c r="B1037" s="29"/>
      <c r="C1037" s="30"/>
      <c r="D1037" s="30"/>
      <c r="E1037" s="21"/>
      <c r="F1037" s="22"/>
      <c r="G1037" s="23"/>
      <c r="H1037" s="24"/>
      <c r="I1037" s="25"/>
      <c r="J1037" s="26"/>
      <c r="K1037" s="31"/>
      <c r="L1037" s="32"/>
      <c r="M1037" s="33"/>
      <c r="N1037" s="180"/>
      <c r="O1037" s="181"/>
      <c r="P1037" s="28"/>
    </row>
    <row r="1038" spans="2:19" x14ac:dyDescent="0.25">
      <c r="B1038" s="29"/>
      <c r="C1038" s="30"/>
      <c r="D1038" s="30"/>
      <c r="E1038" s="21"/>
      <c r="F1038" s="22"/>
      <c r="G1038" s="23"/>
      <c r="H1038" s="24"/>
      <c r="I1038" s="25"/>
      <c r="J1038" s="26"/>
      <c r="K1038" s="31"/>
      <c r="L1038" s="32"/>
      <c r="M1038" s="33"/>
      <c r="N1038" s="180"/>
      <c r="O1038" s="181"/>
      <c r="P1038" s="28"/>
    </row>
    <row r="1039" spans="2:19" x14ac:dyDescent="0.25">
      <c r="B1039" s="29"/>
      <c r="C1039" s="30"/>
      <c r="D1039" s="30"/>
      <c r="E1039" s="21"/>
      <c r="F1039" s="22"/>
      <c r="G1039" s="23"/>
      <c r="H1039" s="24"/>
      <c r="I1039" s="25"/>
      <c r="J1039" s="26"/>
      <c r="K1039" s="31"/>
      <c r="L1039" s="32"/>
      <c r="M1039" s="33"/>
      <c r="N1039" s="180"/>
      <c r="O1039" s="181"/>
      <c r="P1039" s="28"/>
    </row>
    <row r="1040" spans="2:19" x14ac:dyDescent="0.25">
      <c r="B1040" s="29"/>
      <c r="C1040" s="30"/>
      <c r="D1040" s="30"/>
      <c r="E1040" s="34"/>
      <c r="F1040" s="35"/>
      <c r="G1040" s="36"/>
      <c r="H1040" s="37"/>
      <c r="I1040" s="38"/>
      <c r="J1040" s="39"/>
      <c r="K1040" s="40"/>
      <c r="L1040" s="41"/>
      <c r="M1040" s="42"/>
      <c r="N1040" s="180"/>
      <c r="O1040" s="181"/>
      <c r="P1040" s="28"/>
    </row>
    <row r="1041" spans="2:19" ht="15.75" thickBot="1" x14ac:dyDescent="0.3">
      <c r="B1041" s="43"/>
      <c r="C1041" s="44"/>
      <c r="D1041" s="44"/>
      <c r="E1041" s="45"/>
      <c r="F1041" s="46"/>
      <c r="G1041" s="47"/>
      <c r="H1041" s="48"/>
      <c r="I1041" s="49"/>
      <c r="J1041" s="50"/>
      <c r="K1041" s="51"/>
      <c r="L1041" s="52"/>
      <c r="M1041" s="53"/>
      <c r="N1041" s="195"/>
      <c r="O1041" s="196"/>
      <c r="P1041" s="28"/>
    </row>
    <row r="1044" spans="2:19" x14ac:dyDescent="0.25">
      <c r="B1044" s="56"/>
      <c r="C1044" s="197" t="s">
        <v>26</v>
      </c>
      <c r="D1044" s="197"/>
      <c r="E1044" s="197"/>
      <c r="F1044" s="197"/>
      <c r="G1044" s="197"/>
      <c r="H1044" s="197"/>
      <c r="I1044" s="197"/>
      <c r="J1044" s="197"/>
      <c r="K1044" s="197"/>
      <c r="L1044" s="197"/>
      <c r="M1044" s="197"/>
      <c r="N1044" s="197"/>
      <c r="O1044" s="197"/>
      <c r="P1044" s="197"/>
      <c r="Q1044" s="197"/>
      <c r="R1044" s="56"/>
      <c r="S1044" s="87"/>
    </row>
    <row r="1045" spans="2:19" ht="15.75" thickBot="1" x14ac:dyDescent="0.3">
      <c r="B1045" s="198" t="s">
        <v>27</v>
      </c>
      <c r="C1045" s="198"/>
      <c r="D1045" s="198"/>
      <c r="E1045" s="198"/>
      <c r="F1045" s="198"/>
      <c r="G1045" s="198"/>
      <c r="H1045" s="198"/>
      <c r="I1045" s="198"/>
      <c r="J1045" s="198"/>
      <c r="K1045" s="198"/>
      <c r="L1045" s="198"/>
      <c r="M1045" s="198"/>
      <c r="N1045" s="198"/>
      <c r="O1045" s="198"/>
      <c r="P1045" s="198"/>
      <c r="Q1045" s="198"/>
      <c r="R1045" s="198"/>
      <c r="S1045" s="198"/>
    </row>
    <row r="1046" spans="2:19" ht="38.25" customHeight="1" thickBot="1" x14ac:dyDescent="0.3">
      <c r="B1046" s="199" t="s">
        <v>28</v>
      </c>
      <c r="C1046" s="199"/>
      <c r="D1046" s="199"/>
      <c r="E1046" s="199"/>
      <c r="F1046" s="200"/>
      <c r="G1046" s="185" t="s">
        <v>29</v>
      </c>
      <c r="H1046" s="186"/>
      <c r="I1046" s="186"/>
      <c r="J1046" s="187"/>
      <c r="K1046" s="186" t="s">
        <v>30</v>
      </c>
      <c r="L1046" s="186"/>
      <c r="M1046" s="186"/>
      <c r="N1046" s="186"/>
      <c r="O1046" s="187"/>
      <c r="P1046" s="185" t="s">
        <v>31</v>
      </c>
      <c r="Q1046" s="187"/>
      <c r="R1046" s="199"/>
      <c r="S1046" s="199"/>
    </row>
    <row r="1047" spans="2:19" ht="51.75" thickBot="1" x14ac:dyDescent="0.3">
      <c r="B1047" s="201" t="s">
        <v>32</v>
      </c>
      <c r="C1047" s="202"/>
      <c r="D1047" s="57" t="s">
        <v>33</v>
      </c>
      <c r="E1047" s="58" t="s">
        <v>34</v>
      </c>
      <c r="F1047" s="13" t="s">
        <v>35</v>
      </c>
      <c r="G1047" s="11" t="s">
        <v>36</v>
      </c>
      <c r="H1047" s="59" t="s">
        <v>37</v>
      </c>
      <c r="I1047" s="17" t="s">
        <v>38</v>
      </c>
      <c r="J1047" s="13" t="s">
        <v>39</v>
      </c>
      <c r="K1047" s="60" t="s">
        <v>40</v>
      </c>
      <c r="L1047" s="57" t="s">
        <v>41</v>
      </c>
      <c r="M1047" s="57" t="s">
        <v>42</v>
      </c>
      <c r="N1047" s="58" t="s">
        <v>43</v>
      </c>
      <c r="O1047" s="61" t="s">
        <v>44</v>
      </c>
      <c r="P1047" s="62" t="s">
        <v>45</v>
      </c>
      <c r="Q1047" s="63" t="s">
        <v>46</v>
      </c>
      <c r="R1047" s="201"/>
      <c r="S1047" s="202"/>
    </row>
    <row r="1048" spans="2:19" x14ac:dyDescent="0.25">
      <c r="B1048" s="64" t="s">
        <v>154</v>
      </c>
      <c r="C1048" s="65" t="s">
        <v>155</v>
      </c>
      <c r="D1048" s="66" t="s">
        <v>64</v>
      </c>
      <c r="E1048" s="66" t="s">
        <v>65</v>
      </c>
      <c r="F1048" s="67" t="s">
        <v>156</v>
      </c>
      <c r="G1048" s="66" t="s">
        <v>65</v>
      </c>
      <c r="H1048" s="66" t="s">
        <v>65</v>
      </c>
      <c r="I1048" s="66" t="s">
        <v>66</v>
      </c>
      <c r="J1048" s="66" t="s">
        <v>66</v>
      </c>
      <c r="K1048" s="68">
        <v>0</v>
      </c>
      <c r="L1048" s="68">
        <v>0</v>
      </c>
      <c r="M1048" s="68">
        <v>0</v>
      </c>
      <c r="N1048" s="68">
        <v>3</v>
      </c>
      <c r="O1048" s="68">
        <v>3</v>
      </c>
      <c r="P1048" s="68" t="s">
        <v>68</v>
      </c>
      <c r="Q1048" s="68" t="s">
        <v>68</v>
      </c>
      <c r="R1048" s="64"/>
      <c r="S1048" s="65"/>
    </row>
    <row r="1049" spans="2:19" x14ac:dyDescent="0.25">
      <c r="B1049" s="64" t="s">
        <v>157</v>
      </c>
      <c r="C1049" s="65" t="s">
        <v>158</v>
      </c>
      <c r="D1049" s="66" t="s">
        <v>65</v>
      </c>
      <c r="E1049" s="66" t="s">
        <v>64</v>
      </c>
      <c r="F1049" s="67" t="s">
        <v>156</v>
      </c>
      <c r="G1049" s="66" t="s">
        <v>64</v>
      </c>
      <c r="H1049" s="66" t="s">
        <v>65</v>
      </c>
      <c r="I1049" s="66" t="s">
        <v>66</v>
      </c>
      <c r="J1049" s="66" t="s">
        <v>66</v>
      </c>
      <c r="K1049" s="68">
        <v>0</v>
      </c>
      <c r="L1049" s="68">
        <v>0</v>
      </c>
      <c r="M1049" s="68">
        <v>0</v>
      </c>
      <c r="N1049" s="68">
        <v>3</v>
      </c>
      <c r="O1049" s="68">
        <v>3</v>
      </c>
      <c r="P1049" s="68" t="s">
        <v>68</v>
      </c>
      <c r="Q1049" s="68" t="s">
        <v>68</v>
      </c>
      <c r="R1049" s="64"/>
      <c r="S1049" s="65"/>
    </row>
    <row r="1050" spans="2:19" x14ac:dyDescent="0.25">
      <c r="B1050" s="64" t="s">
        <v>159</v>
      </c>
      <c r="C1050" s="65" t="s">
        <v>160</v>
      </c>
      <c r="D1050" s="66" t="s">
        <v>64</v>
      </c>
      <c r="E1050" s="66" t="s">
        <v>65</v>
      </c>
      <c r="F1050" s="67" t="s">
        <v>156</v>
      </c>
      <c r="G1050" s="66" t="s">
        <v>65</v>
      </c>
      <c r="H1050" s="66" t="s">
        <v>64</v>
      </c>
      <c r="I1050" s="66" t="s">
        <v>66</v>
      </c>
      <c r="J1050" s="66" t="s">
        <v>66</v>
      </c>
      <c r="K1050" s="68">
        <v>0</v>
      </c>
      <c r="L1050" s="68">
        <v>0</v>
      </c>
      <c r="M1050" s="68">
        <v>0</v>
      </c>
      <c r="N1050" s="68">
        <v>3</v>
      </c>
      <c r="O1050" s="68">
        <v>3</v>
      </c>
      <c r="P1050" s="68" t="s">
        <v>68</v>
      </c>
      <c r="Q1050" s="68" t="s">
        <v>68</v>
      </c>
      <c r="R1050" s="64"/>
      <c r="S1050" s="65"/>
    </row>
    <row r="1051" spans="2:19" x14ac:dyDescent="0.25">
      <c r="B1051" s="64" t="s">
        <v>161</v>
      </c>
      <c r="C1051" s="65" t="s">
        <v>162</v>
      </c>
      <c r="D1051" s="66" t="s">
        <v>65</v>
      </c>
      <c r="E1051" s="66" t="s">
        <v>64</v>
      </c>
      <c r="F1051" s="67" t="s">
        <v>156</v>
      </c>
      <c r="G1051" s="66" t="s">
        <v>64</v>
      </c>
      <c r="H1051" s="66" t="s">
        <v>65</v>
      </c>
      <c r="I1051" s="66" t="s">
        <v>66</v>
      </c>
      <c r="J1051" s="66" t="s">
        <v>66</v>
      </c>
      <c r="K1051" s="68">
        <v>0</v>
      </c>
      <c r="L1051" s="68">
        <v>0</v>
      </c>
      <c r="M1051" s="68">
        <v>0</v>
      </c>
      <c r="N1051" s="68">
        <v>3</v>
      </c>
      <c r="O1051" s="68">
        <v>3</v>
      </c>
      <c r="P1051" s="68" t="s">
        <v>68</v>
      </c>
      <c r="Q1051" s="68" t="s">
        <v>68</v>
      </c>
      <c r="R1051" s="64"/>
      <c r="S1051" s="65"/>
    </row>
    <row r="1052" spans="2:19" x14ac:dyDescent="0.25">
      <c r="B1052" s="64" t="s">
        <v>125</v>
      </c>
      <c r="C1052" s="65" t="s">
        <v>163</v>
      </c>
      <c r="D1052" s="66" t="s">
        <v>64</v>
      </c>
      <c r="E1052" s="66" t="s">
        <v>65</v>
      </c>
      <c r="F1052" s="67" t="s">
        <v>156</v>
      </c>
      <c r="G1052" s="66" t="s">
        <v>64</v>
      </c>
      <c r="H1052" s="66" t="s">
        <v>65</v>
      </c>
      <c r="I1052" s="66" t="s">
        <v>66</v>
      </c>
      <c r="J1052" s="66" t="s">
        <v>66</v>
      </c>
      <c r="K1052" s="68">
        <v>0</v>
      </c>
      <c r="L1052" s="68">
        <v>0</v>
      </c>
      <c r="M1052" s="68">
        <v>0</v>
      </c>
      <c r="N1052" s="68">
        <v>3</v>
      </c>
      <c r="O1052" s="68">
        <v>3</v>
      </c>
      <c r="P1052" s="68" t="s">
        <v>68</v>
      </c>
      <c r="Q1052" s="68" t="s">
        <v>68</v>
      </c>
      <c r="R1052" s="64"/>
      <c r="S1052" s="65"/>
    </row>
    <row r="1053" spans="2:19" x14ac:dyDescent="0.25">
      <c r="B1053" s="64" t="s">
        <v>164</v>
      </c>
      <c r="C1053" s="65" t="s">
        <v>165</v>
      </c>
      <c r="D1053" s="66" t="s">
        <v>64</v>
      </c>
      <c r="E1053" s="66" t="s">
        <v>65</v>
      </c>
      <c r="F1053" s="67" t="s">
        <v>156</v>
      </c>
      <c r="G1053" s="66" t="s">
        <v>64</v>
      </c>
      <c r="H1053" s="66" t="s">
        <v>65</v>
      </c>
      <c r="I1053" s="66" t="s">
        <v>66</v>
      </c>
      <c r="J1053" s="66" t="s">
        <v>66</v>
      </c>
      <c r="K1053" s="68">
        <v>0</v>
      </c>
      <c r="L1053" s="68">
        <v>0</v>
      </c>
      <c r="M1053" s="68">
        <v>0</v>
      </c>
      <c r="N1053" s="68">
        <v>3</v>
      </c>
      <c r="O1053" s="68">
        <v>3</v>
      </c>
      <c r="P1053" s="68" t="s">
        <v>68</v>
      </c>
      <c r="Q1053" s="68" t="s">
        <v>68</v>
      </c>
      <c r="R1053" s="64"/>
      <c r="S1053" s="65"/>
    </row>
    <row r="1054" spans="2:19" x14ac:dyDescent="0.25">
      <c r="B1054" s="64" t="s">
        <v>166</v>
      </c>
      <c r="C1054" s="65" t="s">
        <v>167</v>
      </c>
      <c r="D1054" s="66" t="s">
        <v>65</v>
      </c>
      <c r="E1054" s="66" t="s">
        <v>64</v>
      </c>
      <c r="F1054" s="67" t="s">
        <v>156</v>
      </c>
      <c r="G1054" s="66" t="s">
        <v>64</v>
      </c>
      <c r="H1054" s="66" t="s">
        <v>64</v>
      </c>
      <c r="I1054" s="66" t="s">
        <v>66</v>
      </c>
      <c r="J1054" s="66" t="s">
        <v>66</v>
      </c>
      <c r="K1054" s="68">
        <v>0</v>
      </c>
      <c r="L1054" s="68">
        <v>0</v>
      </c>
      <c r="M1054" s="68">
        <v>0</v>
      </c>
      <c r="N1054" s="68">
        <v>3</v>
      </c>
      <c r="O1054" s="68">
        <v>3</v>
      </c>
      <c r="P1054" s="68" t="s">
        <v>68</v>
      </c>
      <c r="Q1054" s="68" t="s">
        <v>68</v>
      </c>
      <c r="R1054" s="64"/>
      <c r="S1054" s="65"/>
    </row>
    <row r="1055" spans="2:19" x14ac:dyDescent="0.25">
      <c r="B1055" s="64" t="s">
        <v>168</v>
      </c>
      <c r="C1055" s="65" t="s">
        <v>169</v>
      </c>
      <c r="D1055" s="66" t="s">
        <v>65</v>
      </c>
      <c r="E1055" s="66" t="s">
        <v>64</v>
      </c>
      <c r="F1055" s="67" t="s">
        <v>156</v>
      </c>
      <c r="G1055" s="66" t="s">
        <v>64</v>
      </c>
      <c r="H1055" s="66" t="s">
        <v>64</v>
      </c>
      <c r="I1055" s="66" t="s">
        <v>66</v>
      </c>
      <c r="J1055" s="66" t="s">
        <v>66</v>
      </c>
      <c r="K1055" s="68">
        <v>0</v>
      </c>
      <c r="L1055" s="68">
        <v>0</v>
      </c>
      <c r="M1055" s="68">
        <v>0</v>
      </c>
      <c r="N1055" s="68">
        <v>3</v>
      </c>
      <c r="O1055" s="68">
        <v>3</v>
      </c>
      <c r="P1055" s="68" t="s">
        <v>68</v>
      </c>
      <c r="Q1055" s="68" t="s">
        <v>68</v>
      </c>
      <c r="R1055" s="64"/>
      <c r="S1055" s="65"/>
    </row>
    <row r="1056" spans="2:19" x14ac:dyDescent="0.25">
      <c r="B1056" s="64" t="s">
        <v>170</v>
      </c>
      <c r="C1056" s="65" t="s">
        <v>171</v>
      </c>
      <c r="D1056" s="66" t="s">
        <v>64</v>
      </c>
      <c r="E1056" s="66" t="s">
        <v>65</v>
      </c>
      <c r="F1056" s="67">
        <v>25176774500101</v>
      </c>
      <c r="G1056" s="66" t="s">
        <v>64</v>
      </c>
      <c r="H1056" s="66" t="s">
        <v>64</v>
      </c>
      <c r="I1056" s="66" t="s">
        <v>65</v>
      </c>
      <c r="J1056" s="66" t="s">
        <v>66</v>
      </c>
      <c r="K1056" s="68">
        <v>0</v>
      </c>
      <c r="L1056" s="68">
        <v>0</v>
      </c>
      <c r="M1056" s="68">
        <v>0</v>
      </c>
      <c r="N1056" s="68">
        <v>3</v>
      </c>
      <c r="O1056" s="68">
        <v>3</v>
      </c>
      <c r="P1056" s="68" t="s">
        <v>68</v>
      </c>
      <c r="Q1056" s="68" t="s">
        <v>68</v>
      </c>
      <c r="R1056" s="64"/>
      <c r="S1056" s="65"/>
    </row>
    <row r="1057" spans="2:19" x14ac:dyDescent="0.25">
      <c r="B1057" s="64" t="s">
        <v>172</v>
      </c>
      <c r="C1057" s="65" t="s">
        <v>173</v>
      </c>
      <c r="D1057" s="66" t="s">
        <v>64</v>
      </c>
      <c r="E1057" s="66" t="s">
        <v>65</v>
      </c>
      <c r="F1057" s="67" t="s">
        <v>156</v>
      </c>
      <c r="G1057" s="66" t="s">
        <v>65</v>
      </c>
      <c r="H1057" s="66" t="s">
        <v>64</v>
      </c>
      <c r="I1057" s="66" t="s">
        <v>66</v>
      </c>
      <c r="J1057" s="66" t="s">
        <v>66</v>
      </c>
      <c r="K1057" s="68">
        <v>0</v>
      </c>
      <c r="L1057" s="68">
        <v>0</v>
      </c>
      <c r="M1057" s="68">
        <v>0</v>
      </c>
      <c r="N1057" s="68">
        <v>3</v>
      </c>
      <c r="O1057" s="68">
        <v>3</v>
      </c>
      <c r="P1057" s="68" t="s">
        <v>68</v>
      </c>
      <c r="Q1057" s="68" t="s">
        <v>68</v>
      </c>
      <c r="R1057" s="64"/>
      <c r="S1057" s="65"/>
    </row>
    <row r="1058" spans="2:19" x14ac:dyDescent="0.25">
      <c r="B1058" s="64" t="s">
        <v>174</v>
      </c>
      <c r="C1058" s="65" t="s">
        <v>175</v>
      </c>
      <c r="D1058" s="66" t="s">
        <v>64</v>
      </c>
      <c r="E1058" s="66" t="s">
        <v>65</v>
      </c>
      <c r="F1058" s="67" t="s">
        <v>156</v>
      </c>
      <c r="G1058" s="66" t="s">
        <v>65</v>
      </c>
      <c r="H1058" s="66" t="s">
        <v>64</v>
      </c>
      <c r="I1058" s="66" t="s">
        <v>66</v>
      </c>
      <c r="J1058" s="66" t="s">
        <v>66</v>
      </c>
      <c r="K1058" s="68">
        <v>0</v>
      </c>
      <c r="L1058" s="68">
        <v>0</v>
      </c>
      <c r="M1058" s="68">
        <v>0</v>
      </c>
      <c r="N1058" s="68">
        <v>3</v>
      </c>
      <c r="O1058" s="68">
        <v>3</v>
      </c>
      <c r="P1058" s="68" t="s">
        <v>68</v>
      </c>
      <c r="Q1058" s="68" t="s">
        <v>68</v>
      </c>
      <c r="R1058" s="64"/>
      <c r="S1058" s="65"/>
    </row>
    <row r="1059" spans="2:19" x14ac:dyDescent="0.25">
      <c r="B1059" s="64" t="s">
        <v>176</v>
      </c>
      <c r="C1059" s="65" t="s">
        <v>175</v>
      </c>
      <c r="D1059" s="66" t="s">
        <v>64</v>
      </c>
      <c r="E1059" s="66" t="s">
        <v>65</v>
      </c>
      <c r="F1059" s="67" t="s">
        <v>156</v>
      </c>
      <c r="G1059" s="66" t="s">
        <v>65</v>
      </c>
      <c r="H1059" s="66" t="s">
        <v>64</v>
      </c>
      <c r="I1059" s="66" t="s">
        <v>66</v>
      </c>
      <c r="J1059" s="66" t="s">
        <v>66</v>
      </c>
      <c r="K1059" s="68">
        <v>0</v>
      </c>
      <c r="L1059" s="68">
        <v>0</v>
      </c>
      <c r="M1059" s="68">
        <v>0</v>
      </c>
      <c r="N1059" s="68">
        <v>3</v>
      </c>
      <c r="O1059" s="68">
        <v>3</v>
      </c>
      <c r="P1059" s="68" t="s">
        <v>68</v>
      </c>
      <c r="Q1059" s="68" t="s">
        <v>68</v>
      </c>
      <c r="R1059" s="64"/>
      <c r="S1059" s="65"/>
    </row>
    <row r="1060" spans="2:19" x14ac:dyDescent="0.25">
      <c r="B1060" s="64" t="s">
        <v>176</v>
      </c>
      <c r="C1060" s="65" t="s">
        <v>175</v>
      </c>
      <c r="D1060" s="66" t="s">
        <v>64</v>
      </c>
      <c r="E1060" s="66" t="s">
        <v>65</v>
      </c>
      <c r="F1060" s="67" t="s">
        <v>156</v>
      </c>
      <c r="G1060" s="66" t="s">
        <v>65</v>
      </c>
      <c r="H1060" s="66" t="s">
        <v>64</v>
      </c>
      <c r="I1060" s="66" t="s">
        <v>66</v>
      </c>
      <c r="J1060" s="66" t="s">
        <v>66</v>
      </c>
      <c r="K1060" s="68">
        <v>0</v>
      </c>
      <c r="L1060" s="68">
        <v>0</v>
      </c>
      <c r="M1060" s="68">
        <v>0</v>
      </c>
      <c r="N1060" s="68">
        <v>3</v>
      </c>
      <c r="O1060" s="68">
        <v>3</v>
      </c>
      <c r="P1060" s="68" t="s">
        <v>68</v>
      </c>
      <c r="Q1060" s="68" t="s">
        <v>68</v>
      </c>
      <c r="R1060" s="64"/>
      <c r="S1060" s="65"/>
    </row>
    <row r="1061" spans="2:19" x14ac:dyDescent="0.25">
      <c r="B1061" s="64" t="s">
        <v>177</v>
      </c>
      <c r="C1061" s="65" t="s">
        <v>178</v>
      </c>
      <c r="D1061" s="66" t="s">
        <v>64</v>
      </c>
      <c r="E1061" s="66" t="s">
        <v>65</v>
      </c>
      <c r="F1061" s="67" t="s">
        <v>156</v>
      </c>
      <c r="G1061" s="66" t="s">
        <v>64</v>
      </c>
      <c r="H1061" s="66" t="s">
        <v>65</v>
      </c>
      <c r="I1061" s="66" t="s">
        <v>66</v>
      </c>
      <c r="J1061" s="66" t="s">
        <v>66</v>
      </c>
      <c r="K1061" s="68">
        <v>0</v>
      </c>
      <c r="L1061" s="68">
        <v>0</v>
      </c>
      <c r="M1061" s="68">
        <v>0</v>
      </c>
      <c r="N1061" s="68">
        <v>3</v>
      </c>
      <c r="O1061" s="68">
        <v>3</v>
      </c>
      <c r="P1061" s="68" t="s">
        <v>68</v>
      </c>
      <c r="Q1061" s="68" t="s">
        <v>68</v>
      </c>
      <c r="R1061" s="64"/>
      <c r="S1061" s="65"/>
    </row>
    <row r="1062" spans="2:19" x14ac:dyDescent="0.25">
      <c r="B1062" s="64" t="s">
        <v>179</v>
      </c>
      <c r="C1062" s="65" t="s">
        <v>180</v>
      </c>
      <c r="D1062" s="66" t="s">
        <v>64</v>
      </c>
      <c r="E1062" s="66" t="s">
        <v>65</v>
      </c>
      <c r="F1062" s="67" t="s">
        <v>156</v>
      </c>
      <c r="G1062" s="66" t="s">
        <v>65</v>
      </c>
      <c r="H1062" s="66" t="s">
        <v>64</v>
      </c>
      <c r="I1062" s="66" t="s">
        <v>66</v>
      </c>
      <c r="J1062" s="66" t="s">
        <v>66</v>
      </c>
      <c r="K1062" s="68">
        <v>0</v>
      </c>
      <c r="L1062" s="68">
        <v>0</v>
      </c>
      <c r="M1062" s="68">
        <v>0</v>
      </c>
      <c r="N1062" s="68">
        <v>3</v>
      </c>
      <c r="O1062" s="68">
        <v>3</v>
      </c>
      <c r="P1062" s="68" t="s">
        <v>68</v>
      </c>
      <c r="Q1062" s="68" t="s">
        <v>68</v>
      </c>
      <c r="R1062" s="64"/>
      <c r="S1062" s="65"/>
    </row>
    <row r="1063" spans="2:19" x14ac:dyDescent="0.25">
      <c r="B1063" s="64" t="s">
        <v>206</v>
      </c>
      <c r="C1063" s="65" t="s">
        <v>360</v>
      </c>
      <c r="D1063" s="66" t="s">
        <v>65</v>
      </c>
      <c r="E1063" s="66" t="s">
        <v>64</v>
      </c>
      <c r="F1063" s="67" t="s">
        <v>1762</v>
      </c>
      <c r="G1063" s="66" t="s">
        <v>64</v>
      </c>
      <c r="H1063" s="66" t="s">
        <v>64</v>
      </c>
      <c r="I1063" s="66" t="s">
        <v>66</v>
      </c>
      <c r="J1063" s="66" t="s">
        <v>65</v>
      </c>
      <c r="K1063" s="68">
        <v>0</v>
      </c>
      <c r="L1063" s="68">
        <v>0</v>
      </c>
      <c r="M1063" s="68">
        <v>0</v>
      </c>
      <c r="N1063" s="68">
        <v>3</v>
      </c>
      <c r="O1063" s="68">
        <v>3</v>
      </c>
      <c r="P1063" s="68" t="s">
        <v>68</v>
      </c>
      <c r="Q1063" s="68" t="s">
        <v>68</v>
      </c>
      <c r="R1063" s="64"/>
      <c r="S1063" s="65"/>
    </row>
    <row r="1064" spans="2:19" x14ac:dyDescent="0.25">
      <c r="B1064" s="64" t="s">
        <v>1481</v>
      </c>
      <c r="C1064" s="65" t="s">
        <v>192</v>
      </c>
      <c r="D1064" s="66" t="s">
        <v>65</v>
      </c>
      <c r="E1064" s="66" t="s">
        <v>64</v>
      </c>
      <c r="F1064" s="67" t="s">
        <v>156</v>
      </c>
      <c r="G1064" s="66" t="s">
        <v>65</v>
      </c>
      <c r="H1064" s="66" t="s">
        <v>64</v>
      </c>
      <c r="I1064" s="66" t="s">
        <v>66</v>
      </c>
      <c r="J1064" s="66" t="s">
        <v>66</v>
      </c>
      <c r="K1064" s="68">
        <v>0</v>
      </c>
      <c r="L1064" s="68">
        <v>0</v>
      </c>
      <c r="M1064" s="68">
        <v>0</v>
      </c>
      <c r="N1064" s="68">
        <v>3</v>
      </c>
      <c r="O1064" s="68">
        <v>3</v>
      </c>
      <c r="P1064" s="68" t="s">
        <v>68</v>
      </c>
      <c r="Q1064" s="68" t="s">
        <v>68</v>
      </c>
      <c r="R1064" s="64"/>
      <c r="S1064" s="65"/>
    </row>
    <row r="1065" spans="2:19" x14ac:dyDescent="0.25">
      <c r="B1065" s="64" t="s">
        <v>1763</v>
      </c>
      <c r="C1065" s="65" t="s">
        <v>1764</v>
      </c>
      <c r="D1065" s="66" t="s">
        <v>64</v>
      </c>
      <c r="E1065" s="66" t="s">
        <v>65</v>
      </c>
      <c r="F1065" s="67" t="s">
        <v>1762</v>
      </c>
      <c r="G1065" s="66" t="s">
        <v>64</v>
      </c>
      <c r="H1065" s="66" t="s">
        <v>64</v>
      </c>
      <c r="I1065" s="66" t="s">
        <v>65</v>
      </c>
      <c r="J1065" s="66" t="s">
        <v>66</v>
      </c>
      <c r="K1065" s="68">
        <v>0</v>
      </c>
      <c r="L1065" s="68">
        <v>0</v>
      </c>
      <c r="M1065" s="68">
        <v>0</v>
      </c>
      <c r="N1065" s="68">
        <v>3</v>
      </c>
      <c r="O1065" s="68">
        <v>3</v>
      </c>
      <c r="P1065" s="68" t="s">
        <v>68</v>
      </c>
      <c r="Q1065" s="68" t="s">
        <v>68</v>
      </c>
      <c r="R1065" s="64"/>
      <c r="S1065" s="65"/>
    </row>
    <row r="1066" spans="2:19" x14ac:dyDescent="0.25">
      <c r="B1066" s="64" t="s">
        <v>1765</v>
      </c>
      <c r="C1066" s="65" t="s">
        <v>520</v>
      </c>
      <c r="D1066" s="66" t="s">
        <v>65</v>
      </c>
      <c r="E1066" s="66" t="s">
        <v>64</v>
      </c>
      <c r="F1066" s="67" t="s">
        <v>1762</v>
      </c>
      <c r="G1066" s="66" t="s">
        <v>65</v>
      </c>
      <c r="H1066" s="66" t="s">
        <v>64</v>
      </c>
      <c r="I1066" s="66" t="s">
        <v>66</v>
      </c>
      <c r="J1066" s="66" t="s">
        <v>66</v>
      </c>
      <c r="K1066" s="68">
        <v>0</v>
      </c>
      <c r="L1066" s="68">
        <v>0</v>
      </c>
      <c r="M1066" s="68">
        <v>0</v>
      </c>
      <c r="N1066" s="68">
        <v>3</v>
      </c>
      <c r="O1066" s="68">
        <v>3</v>
      </c>
      <c r="P1066" s="68" t="s">
        <v>68</v>
      </c>
      <c r="Q1066" s="68" t="s">
        <v>68</v>
      </c>
      <c r="R1066" s="64"/>
      <c r="S1066" s="65"/>
    </row>
    <row r="1067" spans="2:19" x14ac:dyDescent="0.25">
      <c r="B1067" s="64" t="s">
        <v>1766</v>
      </c>
      <c r="C1067" s="65" t="s">
        <v>507</v>
      </c>
      <c r="D1067" s="66" t="s">
        <v>65</v>
      </c>
      <c r="E1067" s="66" t="s">
        <v>64</v>
      </c>
      <c r="F1067" s="67" t="s">
        <v>1762</v>
      </c>
      <c r="G1067" s="66" t="s">
        <v>64</v>
      </c>
      <c r="H1067" s="66" t="s">
        <v>64</v>
      </c>
      <c r="I1067" s="66" t="s">
        <v>66</v>
      </c>
      <c r="J1067" s="66" t="s">
        <v>65</v>
      </c>
      <c r="K1067" s="68">
        <v>0</v>
      </c>
      <c r="L1067" s="68">
        <v>0</v>
      </c>
      <c r="M1067" s="68">
        <v>0</v>
      </c>
      <c r="N1067" s="68">
        <v>3</v>
      </c>
      <c r="O1067" s="68">
        <v>3</v>
      </c>
      <c r="P1067" s="68" t="s">
        <v>68</v>
      </c>
      <c r="Q1067" s="68" t="s">
        <v>68</v>
      </c>
      <c r="R1067" s="64"/>
      <c r="S1067" s="65"/>
    </row>
    <row r="1068" spans="2:19" x14ac:dyDescent="0.25">
      <c r="B1068" s="64" t="s">
        <v>306</v>
      </c>
      <c r="C1068" s="65" t="s">
        <v>1767</v>
      </c>
      <c r="D1068" s="66" t="s">
        <v>64</v>
      </c>
      <c r="E1068" s="66" t="s">
        <v>65</v>
      </c>
      <c r="F1068" s="67" t="s">
        <v>1762</v>
      </c>
      <c r="G1068" s="66" t="s">
        <v>64</v>
      </c>
      <c r="H1068" s="66" t="s">
        <v>64</v>
      </c>
      <c r="I1068" s="66" t="s">
        <v>66</v>
      </c>
      <c r="J1068" s="66" t="s">
        <v>65</v>
      </c>
      <c r="K1068" s="68">
        <v>0</v>
      </c>
      <c r="L1068" s="68">
        <v>0</v>
      </c>
      <c r="M1068" s="68">
        <v>0</v>
      </c>
      <c r="N1068" s="68">
        <v>3</v>
      </c>
      <c r="O1068" s="68">
        <v>3</v>
      </c>
      <c r="P1068" s="68" t="s">
        <v>68</v>
      </c>
      <c r="Q1068" s="68" t="s">
        <v>68</v>
      </c>
      <c r="R1068" s="64"/>
      <c r="S1068" s="65"/>
    </row>
    <row r="1069" spans="2:19" x14ac:dyDescent="0.25">
      <c r="B1069" s="64" t="s">
        <v>1768</v>
      </c>
      <c r="C1069" s="65" t="s">
        <v>1769</v>
      </c>
      <c r="D1069" s="66" t="s">
        <v>65</v>
      </c>
      <c r="E1069" s="66" t="s">
        <v>64</v>
      </c>
      <c r="F1069" s="67" t="s">
        <v>1762</v>
      </c>
      <c r="G1069" s="66" t="s">
        <v>64</v>
      </c>
      <c r="H1069" s="66" t="s">
        <v>64</v>
      </c>
      <c r="I1069" s="66" t="s">
        <v>66</v>
      </c>
      <c r="J1069" s="66" t="s">
        <v>65</v>
      </c>
      <c r="K1069" s="68">
        <v>0</v>
      </c>
      <c r="L1069" s="68">
        <v>0</v>
      </c>
      <c r="M1069" s="68">
        <v>0</v>
      </c>
      <c r="N1069" s="68">
        <v>3</v>
      </c>
      <c r="O1069" s="68">
        <v>3</v>
      </c>
      <c r="P1069" s="68" t="s">
        <v>68</v>
      </c>
      <c r="Q1069" s="68" t="s">
        <v>68</v>
      </c>
      <c r="R1069" s="64"/>
      <c r="S1069" s="65"/>
    </row>
    <row r="1070" spans="2:19" x14ac:dyDescent="0.25">
      <c r="B1070" s="64" t="s">
        <v>113</v>
      </c>
      <c r="C1070" s="65" t="s">
        <v>1770</v>
      </c>
      <c r="D1070" s="66" t="s">
        <v>64</v>
      </c>
      <c r="E1070" s="66" t="s">
        <v>65</v>
      </c>
      <c r="F1070" s="67" t="s">
        <v>1762</v>
      </c>
      <c r="G1070" s="66" t="s">
        <v>64</v>
      </c>
      <c r="H1070" s="66" t="s">
        <v>64</v>
      </c>
      <c r="I1070" s="66" t="s">
        <v>66</v>
      </c>
      <c r="J1070" s="66" t="s">
        <v>65</v>
      </c>
      <c r="K1070" s="68">
        <v>0</v>
      </c>
      <c r="L1070" s="68">
        <v>0</v>
      </c>
      <c r="M1070" s="68">
        <v>0</v>
      </c>
      <c r="N1070" s="68">
        <v>3</v>
      </c>
      <c r="O1070" s="68">
        <v>3</v>
      </c>
      <c r="P1070" s="68" t="s">
        <v>68</v>
      </c>
      <c r="Q1070" s="68" t="s">
        <v>68</v>
      </c>
      <c r="R1070" s="64"/>
      <c r="S1070" s="65"/>
    </row>
    <row r="1071" spans="2:19" x14ac:dyDescent="0.25">
      <c r="B1071" s="64" t="s">
        <v>1771</v>
      </c>
      <c r="C1071" s="65" t="s">
        <v>564</v>
      </c>
      <c r="D1071" s="66" t="s">
        <v>65</v>
      </c>
      <c r="E1071" s="66" t="s">
        <v>64</v>
      </c>
      <c r="F1071" s="67" t="s">
        <v>1762</v>
      </c>
      <c r="G1071" s="66" t="s">
        <v>64</v>
      </c>
      <c r="H1071" s="66" t="s">
        <v>64</v>
      </c>
      <c r="I1071" s="66" t="s">
        <v>66</v>
      </c>
      <c r="J1071" s="66" t="s">
        <v>65</v>
      </c>
      <c r="K1071" s="68">
        <v>0</v>
      </c>
      <c r="L1071" s="68">
        <v>0</v>
      </c>
      <c r="M1071" s="68">
        <v>0</v>
      </c>
      <c r="N1071" s="68">
        <v>3</v>
      </c>
      <c r="O1071" s="68">
        <v>3</v>
      </c>
      <c r="P1071" s="68" t="s">
        <v>68</v>
      </c>
      <c r="Q1071" s="68" t="s">
        <v>68</v>
      </c>
      <c r="R1071" s="64"/>
      <c r="S1071" s="65"/>
    </row>
    <row r="1072" spans="2:19" x14ac:dyDescent="0.25">
      <c r="B1072" s="64" t="s">
        <v>189</v>
      </c>
      <c r="C1072" s="65" t="s">
        <v>1772</v>
      </c>
      <c r="D1072" s="66" t="s">
        <v>64</v>
      </c>
      <c r="E1072" s="66" t="s">
        <v>65</v>
      </c>
      <c r="F1072" s="67" t="s">
        <v>1762</v>
      </c>
      <c r="G1072" s="66" t="s">
        <v>64</v>
      </c>
      <c r="H1072" s="66" t="s">
        <v>64</v>
      </c>
      <c r="I1072" s="66" t="s">
        <v>66</v>
      </c>
      <c r="J1072" s="66" t="s">
        <v>65</v>
      </c>
      <c r="K1072" s="68">
        <v>0</v>
      </c>
      <c r="L1072" s="68">
        <v>0</v>
      </c>
      <c r="M1072" s="68">
        <v>0</v>
      </c>
      <c r="N1072" s="68">
        <v>3</v>
      </c>
      <c r="O1072" s="68">
        <v>3</v>
      </c>
      <c r="P1072" s="68" t="s">
        <v>68</v>
      </c>
      <c r="Q1072" s="68" t="s">
        <v>68</v>
      </c>
      <c r="R1072" s="64"/>
      <c r="S1072" s="65"/>
    </row>
    <row r="1073" spans="2:19" x14ac:dyDescent="0.25">
      <c r="B1073" s="64" t="s">
        <v>1773</v>
      </c>
      <c r="C1073" s="65" t="s">
        <v>186</v>
      </c>
      <c r="D1073" s="66" t="s">
        <v>65</v>
      </c>
      <c r="E1073" s="66" t="s">
        <v>64</v>
      </c>
      <c r="F1073" s="67" t="s">
        <v>1762</v>
      </c>
      <c r="G1073" s="66" t="s">
        <v>64</v>
      </c>
      <c r="H1073" s="66" t="s">
        <v>64</v>
      </c>
      <c r="I1073" s="66" t="s">
        <v>65</v>
      </c>
      <c r="J1073" s="66" t="s">
        <v>66</v>
      </c>
      <c r="K1073" s="68">
        <v>0</v>
      </c>
      <c r="L1073" s="68">
        <v>0</v>
      </c>
      <c r="M1073" s="68">
        <v>0</v>
      </c>
      <c r="N1073" s="68">
        <v>3</v>
      </c>
      <c r="O1073" s="68">
        <v>3</v>
      </c>
      <c r="P1073" s="68" t="s">
        <v>68</v>
      </c>
      <c r="Q1073" s="68" t="s">
        <v>68</v>
      </c>
      <c r="R1073" s="64"/>
      <c r="S1073" s="65"/>
    </row>
    <row r="1074" spans="2:19" x14ac:dyDescent="0.25">
      <c r="B1074" s="64" t="s">
        <v>113</v>
      </c>
      <c r="C1074" s="65" t="s">
        <v>116</v>
      </c>
      <c r="D1074" s="66" t="s">
        <v>64</v>
      </c>
      <c r="E1074" s="66" t="s">
        <v>65</v>
      </c>
      <c r="F1074" s="67" t="s">
        <v>1762</v>
      </c>
      <c r="G1074" s="66" t="s">
        <v>64</v>
      </c>
      <c r="H1074" s="66" t="s">
        <v>64</v>
      </c>
      <c r="I1074" s="66" t="s">
        <v>65</v>
      </c>
      <c r="J1074" s="66" t="s">
        <v>66</v>
      </c>
      <c r="K1074" s="68">
        <v>0</v>
      </c>
      <c r="L1074" s="68">
        <v>0</v>
      </c>
      <c r="M1074" s="68">
        <v>0</v>
      </c>
      <c r="N1074" s="68">
        <v>3</v>
      </c>
      <c r="O1074" s="68">
        <v>3</v>
      </c>
      <c r="P1074" s="68" t="s">
        <v>68</v>
      </c>
      <c r="Q1074" s="68" t="s">
        <v>68</v>
      </c>
      <c r="R1074" s="64"/>
      <c r="S1074" s="65"/>
    </row>
    <row r="1075" spans="2:19" x14ac:dyDescent="0.25">
      <c r="B1075" s="64" t="s">
        <v>1774</v>
      </c>
      <c r="C1075" s="65" t="s">
        <v>1775</v>
      </c>
      <c r="D1075" s="66" t="s">
        <v>64</v>
      </c>
      <c r="E1075" s="66" t="s">
        <v>65</v>
      </c>
      <c r="F1075" s="67" t="s">
        <v>1762</v>
      </c>
      <c r="G1075" s="66" t="s">
        <v>64</v>
      </c>
      <c r="H1075" s="66" t="s">
        <v>64</v>
      </c>
      <c r="I1075" s="66" t="s">
        <v>65</v>
      </c>
      <c r="J1075" s="66" t="s">
        <v>66</v>
      </c>
      <c r="K1075" s="68">
        <v>0</v>
      </c>
      <c r="L1075" s="68">
        <v>0</v>
      </c>
      <c r="M1075" s="68">
        <v>0</v>
      </c>
      <c r="N1075" s="68">
        <v>3</v>
      </c>
      <c r="O1075" s="68">
        <v>3</v>
      </c>
      <c r="P1075" s="68" t="s">
        <v>68</v>
      </c>
      <c r="Q1075" s="68" t="s">
        <v>68</v>
      </c>
      <c r="R1075" s="64"/>
      <c r="S1075" s="65"/>
    </row>
    <row r="1076" spans="2:19" x14ac:dyDescent="0.25">
      <c r="B1076" s="64" t="s">
        <v>1776</v>
      </c>
      <c r="C1076" s="65" t="s">
        <v>1457</v>
      </c>
      <c r="D1076" s="66" t="s">
        <v>64</v>
      </c>
      <c r="E1076" s="66" t="s">
        <v>65</v>
      </c>
      <c r="F1076" s="67" t="s">
        <v>1762</v>
      </c>
      <c r="G1076" s="66" t="s">
        <v>65</v>
      </c>
      <c r="H1076" s="66" t="s">
        <v>64</v>
      </c>
      <c r="I1076" s="66" t="s">
        <v>66</v>
      </c>
      <c r="J1076" s="66" t="s">
        <v>66</v>
      </c>
      <c r="K1076" s="68">
        <v>0</v>
      </c>
      <c r="L1076" s="68">
        <v>0</v>
      </c>
      <c r="M1076" s="68">
        <v>0</v>
      </c>
      <c r="N1076" s="68">
        <v>3</v>
      </c>
      <c r="O1076" s="68">
        <v>3</v>
      </c>
      <c r="P1076" s="68" t="s">
        <v>68</v>
      </c>
      <c r="Q1076" s="68" t="s">
        <v>68</v>
      </c>
      <c r="R1076" s="64"/>
      <c r="S1076" s="65"/>
    </row>
    <row r="1077" spans="2:19" x14ac:dyDescent="0.25">
      <c r="B1077" s="64" t="s">
        <v>472</v>
      </c>
      <c r="C1077" s="65" t="s">
        <v>1777</v>
      </c>
      <c r="D1077" s="66" t="s">
        <v>65</v>
      </c>
      <c r="E1077" s="66" t="s">
        <v>64</v>
      </c>
      <c r="F1077" s="67" t="s">
        <v>1762</v>
      </c>
      <c r="G1077" s="66" t="s">
        <v>64</v>
      </c>
      <c r="H1077" s="66" t="s">
        <v>64</v>
      </c>
      <c r="I1077" s="66" t="s">
        <v>65</v>
      </c>
      <c r="J1077" s="66" t="s">
        <v>66</v>
      </c>
      <c r="K1077" s="68">
        <v>0</v>
      </c>
      <c r="L1077" s="68">
        <v>0</v>
      </c>
      <c r="M1077" s="68">
        <v>0</v>
      </c>
      <c r="N1077" s="68">
        <v>3</v>
      </c>
      <c r="O1077" s="68">
        <v>3</v>
      </c>
      <c r="P1077" s="68" t="s">
        <v>68</v>
      </c>
      <c r="Q1077" s="68" t="s">
        <v>68</v>
      </c>
      <c r="R1077" s="64"/>
      <c r="S1077" s="65"/>
    </row>
    <row r="1078" spans="2:19" x14ac:dyDescent="0.25">
      <c r="B1078" s="64" t="s">
        <v>415</v>
      </c>
      <c r="C1078" s="65" t="s">
        <v>196</v>
      </c>
      <c r="D1078" s="66" t="s">
        <v>65</v>
      </c>
      <c r="E1078" s="66" t="s">
        <v>64</v>
      </c>
      <c r="F1078" s="67">
        <v>2758721730101</v>
      </c>
      <c r="G1078" s="66" t="s">
        <v>64</v>
      </c>
      <c r="H1078" s="66" t="s">
        <v>64</v>
      </c>
      <c r="I1078" s="66" t="s">
        <v>65</v>
      </c>
      <c r="J1078" s="66" t="s">
        <v>66</v>
      </c>
      <c r="K1078" s="68">
        <v>0</v>
      </c>
      <c r="L1078" s="68">
        <v>0</v>
      </c>
      <c r="M1078" s="68">
        <v>0</v>
      </c>
      <c r="N1078" s="68">
        <v>3</v>
      </c>
      <c r="O1078" s="68">
        <v>3</v>
      </c>
      <c r="P1078" s="68" t="s">
        <v>68</v>
      </c>
      <c r="Q1078" s="68" t="s">
        <v>68</v>
      </c>
      <c r="R1078" s="64"/>
      <c r="S1078" s="65"/>
    </row>
    <row r="1079" spans="2:19" x14ac:dyDescent="0.25">
      <c r="B1079" s="64" t="s">
        <v>522</v>
      </c>
      <c r="C1079" s="65" t="s">
        <v>351</v>
      </c>
      <c r="D1079" s="66" t="s">
        <v>65</v>
      </c>
      <c r="E1079" s="66" t="s">
        <v>64</v>
      </c>
      <c r="F1079" s="67">
        <v>1991856700101</v>
      </c>
      <c r="G1079" s="66" t="s">
        <v>64</v>
      </c>
      <c r="H1079" s="66" t="s">
        <v>64</v>
      </c>
      <c r="I1079" s="66" t="s">
        <v>66</v>
      </c>
      <c r="J1079" s="66" t="s">
        <v>65</v>
      </c>
      <c r="K1079" s="68">
        <v>0</v>
      </c>
      <c r="L1079" s="68">
        <v>0</v>
      </c>
      <c r="M1079" s="68">
        <v>0</v>
      </c>
      <c r="N1079" s="68">
        <v>3</v>
      </c>
      <c r="O1079" s="68">
        <v>3</v>
      </c>
      <c r="P1079" s="68" t="s">
        <v>68</v>
      </c>
      <c r="Q1079" s="68" t="s">
        <v>68</v>
      </c>
      <c r="R1079" s="64"/>
      <c r="S1079" s="65"/>
    </row>
    <row r="1080" spans="2:19" x14ac:dyDescent="0.25">
      <c r="B1080" s="64" t="s">
        <v>409</v>
      </c>
      <c r="C1080" s="65" t="s">
        <v>1778</v>
      </c>
      <c r="D1080" s="66" t="s">
        <v>65</v>
      </c>
      <c r="E1080" s="66" t="s">
        <v>64</v>
      </c>
      <c r="F1080" s="67" t="s">
        <v>1762</v>
      </c>
      <c r="G1080" s="66" t="s">
        <v>64</v>
      </c>
      <c r="H1080" s="66" t="s">
        <v>64</v>
      </c>
      <c r="I1080" s="66" t="s">
        <v>65</v>
      </c>
      <c r="J1080" s="66" t="s">
        <v>66</v>
      </c>
      <c r="K1080" s="68">
        <v>0</v>
      </c>
      <c r="L1080" s="68">
        <v>0</v>
      </c>
      <c r="M1080" s="68">
        <v>0</v>
      </c>
      <c r="N1080" s="68">
        <v>3</v>
      </c>
      <c r="O1080" s="68">
        <v>3</v>
      </c>
      <c r="P1080" s="68" t="s">
        <v>68</v>
      </c>
      <c r="Q1080" s="68" t="s">
        <v>68</v>
      </c>
      <c r="R1080" s="64"/>
      <c r="S1080" s="65"/>
    </row>
    <row r="1081" spans="2:19" x14ac:dyDescent="0.25">
      <c r="B1081" s="64" t="s">
        <v>458</v>
      </c>
      <c r="C1081" s="65" t="s">
        <v>1779</v>
      </c>
      <c r="D1081" s="66" t="s">
        <v>65</v>
      </c>
      <c r="E1081" s="66" t="s">
        <v>64</v>
      </c>
      <c r="F1081" s="67" t="s">
        <v>1762</v>
      </c>
      <c r="G1081" s="66" t="s">
        <v>64</v>
      </c>
      <c r="H1081" s="66" t="s">
        <v>64</v>
      </c>
      <c r="I1081" s="66" t="s">
        <v>65</v>
      </c>
      <c r="J1081" s="66" t="s">
        <v>66</v>
      </c>
      <c r="K1081" s="68">
        <v>5</v>
      </c>
      <c r="L1081" s="68">
        <v>0</v>
      </c>
      <c r="M1081" s="68">
        <v>0</v>
      </c>
      <c r="N1081" s="68">
        <v>0</v>
      </c>
      <c r="O1081" s="68">
        <v>5</v>
      </c>
      <c r="P1081" s="68" t="s">
        <v>68</v>
      </c>
      <c r="Q1081" s="68" t="s">
        <v>68</v>
      </c>
      <c r="R1081" s="64"/>
      <c r="S1081" s="65"/>
    </row>
    <row r="1082" spans="2:19" x14ac:dyDescent="0.25">
      <c r="B1082" s="64" t="s">
        <v>1780</v>
      </c>
      <c r="C1082" s="65" t="s">
        <v>392</v>
      </c>
      <c r="D1082" s="66" t="s">
        <v>65</v>
      </c>
      <c r="E1082" s="66" t="s">
        <v>64</v>
      </c>
      <c r="F1082" s="67" t="s">
        <v>1762</v>
      </c>
      <c r="G1082" s="66" t="s">
        <v>64</v>
      </c>
      <c r="H1082" s="66" t="s">
        <v>65</v>
      </c>
      <c r="I1082" s="66" t="s">
        <v>66</v>
      </c>
      <c r="J1082" s="66" t="s">
        <v>66</v>
      </c>
      <c r="K1082" s="68">
        <v>0</v>
      </c>
      <c r="L1082" s="68">
        <v>0</v>
      </c>
      <c r="M1082" s="68">
        <v>0</v>
      </c>
      <c r="N1082" s="68">
        <v>3</v>
      </c>
      <c r="O1082" s="68">
        <v>3</v>
      </c>
      <c r="P1082" s="68" t="s">
        <v>68</v>
      </c>
      <c r="Q1082" s="68" t="s">
        <v>68</v>
      </c>
      <c r="R1082" s="64"/>
      <c r="S1082" s="65"/>
    </row>
    <row r="1083" spans="2:19" x14ac:dyDescent="0.25">
      <c r="B1083" s="64" t="s">
        <v>506</v>
      </c>
      <c r="C1083" s="65" t="s">
        <v>1781</v>
      </c>
      <c r="D1083" s="66" t="s">
        <v>65</v>
      </c>
      <c r="E1083" s="66" t="s">
        <v>64</v>
      </c>
      <c r="F1083" s="67" t="s">
        <v>1762</v>
      </c>
      <c r="G1083" s="66" t="s">
        <v>64</v>
      </c>
      <c r="H1083" s="66" t="s">
        <v>65</v>
      </c>
      <c r="I1083" s="66" t="s">
        <v>66</v>
      </c>
      <c r="J1083" s="66" t="s">
        <v>66</v>
      </c>
      <c r="K1083" s="68">
        <v>0</v>
      </c>
      <c r="L1083" s="68">
        <v>0</v>
      </c>
      <c r="M1083" s="68">
        <v>0</v>
      </c>
      <c r="N1083" s="68">
        <v>3</v>
      </c>
      <c r="O1083" s="68">
        <v>3</v>
      </c>
      <c r="P1083" s="68" t="s">
        <v>68</v>
      </c>
      <c r="Q1083" s="68" t="s">
        <v>68</v>
      </c>
      <c r="R1083" s="64"/>
      <c r="S1083" s="65"/>
    </row>
    <row r="1084" spans="2:19" x14ac:dyDescent="0.25">
      <c r="B1084" s="64" t="s">
        <v>472</v>
      </c>
      <c r="C1084" s="65" t="s">
        <v>1782</v>
      </c>
      <c r="D1084" s="66" t="s">
        <v>65</v>
      </c>
      <c r="E1084" s="66" t="s">
        <v>64</v>
      </c>
      <c r="F1084" s="67" t="s">
        <v>1762</v>
      </c>
      <c r="G1084" s="66" t="s">
        <v>64</v>
      </c>
      <c r="H1084" s="66" t="s">
        <v>64</v>
      </c>
      <c r="I1084" s="66" t="s">
        <v>65</v>
      </c>
      <c r="J1084" s="66" t="s">
        <v>66</v>
      </c>
      <c r="K1084" s="68">
        <v>5</v>
      </c>
      <c r="L1084" s="68">
        <v>0</v>
      </c>
      <c r="M1084" s="68">
        <v>0</v>
      </c>
      <c r="N1084" s="68">
        <v>0</v>
      </c>
      <c r="O1084" s="68">
        <v>5</v>
      </c>
      <c r="P1084" s="68" t="s">
        <v>68</v>
      </c>
      <c r="Q1084" s="68" t="s">
        <v>68</v>
      </c>
      <c r="R1084" s="64"/>
      <c r="S1084" s="65"/>
    </row>
    <row r="1085" spans="2:19" x14ac:dyDescent="0.25">
      <c r="B1085" s="64" t="s">
        <v>206</v>
      </c>
      <c r="C1085" s="65" t="s">
        <v>1783</v>
      </c>
      <c r="D1085" s="66" t="s">
        <v>65</v>
      </c>
      <c r="E1085" s="66" t="s">
        <v>64</v>
      </c>
      <c r="F1085" s="67" t="s">
        <v>1762</v>
      </c>
      <c r="G1085" s="66" t="s">
        <v>64</v>
      </c>
      <c r="H1085" s="66" t="s">
        <v>64</v>
      </c>
      <c r="I1085" s="66" t="s">
        <v>66</v>
      </c>
      <c r="J1085" s="66" t="s">
        <v>65</v>
      </c>
      <c r="K1085" s="68">
        <v>0</v>
      </c>
      <c r="L1085" s="68">
        <v>0</v>
      </c>
      <c r="M1085" s="68">
        <v>0</v>
      </c>
      <c r="N1085" s="68">
        <v>3</v>
      </c>
      <c r="O1085" s="68">
        <v>3</v>
      </c>
      <c r="P1085" s="68" t="s">
        <v>68</v>
      </c>
      <c r="Q1085" s="68" t="s">
        <v>68</v>
      </c>
      <c r="R1085" s="64"/>
      <c r="S1085" s="65"/>
    </row>
    <row r="1086" spans="2:19" x14ac:dyDescent="0.25">
      <c r="B1086" s="64" t="s">
        <v>1784</v>
      </c>
      <c r="C1086" s="65" t="s">
        <v>1785</v>
      </c>
      <c r="D1086" s="66" t="s">
        <v>65</v>
      </c>
      <c r="E1086" s="66" t="s">
        <v>64</v>
      </c>
      <c r="F1086" s="67" t="s">
        <v>1762</v>
      </c>
      <c r="G1086" s="66" t="s">
        <v>64</v>
      </c>
      <c r="H1086" s="66" t="s">
        <v>65</v>
      </c>
      <c r="I1086" s="66" t="s">
        <v>66</v>
      </c>
      <c r="J1086" s="66" t="s">
        <v>66</v>
      </c>
      <c r="K1086" s="68">
        <v>0</v>
      </c>
      <c r="L1086" s="68">
        <v>0</v>
      </c>
      <c r="M1086" s="68">
        <v>0</v>
      </c>
      <c r="N1086" s="68">
        <v>3</v>
      </c>
      <c r="O1086" s="68">
        <v>3</v>
      </c>
      <c r="P1086" s="68" t="s">
        <v>68</v>
      </c>
      <c r="Q1086" s="68" t="s">
        <v>68</v>
      </c>
      <c r="R1086" s="64"/>
      <c r="S1086" s="65"/>
    </row>
    <row r="1087" spans="2:19" x14ac:dyDescent="0.25">
      <c r="B1087" s="64" t="s">
        <v>523</v>
      </c>
      <c r="C1087" s="65" t="s">
        <v>524</v>
      </c>
      <c r="D1087" s="66" t="s">
        <v>64</v>
      </c>
      <c r="E1087" s="66" t="s">
        <v>65</v>
      </c>
      <c r="F1087" s="67">
        <v>2670713020101</v>
      </c>
      <c r="G1087" s="66" t="s">
        <v>64</v>
      </c>
      <c r="H1087" s="66" t="s">
        <v>64</v>
      </c>
      <c r="I1087" s="66" t="s">
        <v>65</v>
      </c>
      <c r="J1087" s="66" t="s">
        <v>66</v>
      </c>
      <c r="K1087" s="68">
        <v>0</v>
      </c>
      <c r="L1087" s="68">
        <v>0</v>
      </c>
      <c r="M1087" s="68">
        <v>0</v>
      </c>
      <c r="N1087" s="68">
        <v>3</v>
      </c>
      <c r="O1087" s="68">
        <v>3</v>
      </c>
      <c r="P1087" s="68" t="s">
        <v>68</v>
      </c>
      <c r="Q1087" s="68" t="s">
        <v>68</v>
      </c>
      <c r="R1087" s="64"/>
      <c r="S1087" s="65"/>
    </row>
    <row r="1088" spans="2:19" x14ac:dyDescent="0.25">
      <c r="B1088" s="64" t="s">
        <v>189</v>
      </c>
      <c r="C1088" s="65" t="s">
        <v>1666</v>
      </c>
      <c r="D1088" s="66" t="s">
        <v>64</v>
      </c>
      <c r="E1088" s="66" t="s">
        <v>65</v>
      </c>
      <c r="F1088" s="67" t="s">
        <v>1762</v>
      </c>
      <c r="G1088" s="66" t="s">
        <v>64</v>
      </c>
      <c r="H1088" s="66" t="s">
        <v>64</v>
      </c>
      <c r="I1088" s="66" t="s">
        <v>65</v>
      </c>
      <c r="J1088" s="66" t="s">
        <v>66</v>
      </c>
      <c r="K1088" s="68">
        <v>0</v>
      </c>
      <c r="L1088" s="68">
        <v>0</v>
      </c>
      <c r="M1088" s="68">
        <v>0</v>
      </c>
      <c r="N1088" s="68">
        <v>3</v>
      </c>
      <c r="O1088" s="68">
        <v>3</v>
      </c>
      <c r="P1088" s="68" t="s">
        <v>68</v>
      </c>
      <c r="Q1088" s="68" t="s">
        <v>68</v>
      </c>
      <c r="R1088" s="64"/>
      <c r="S1088" s="65"/>
    </row>
    <row r="1089" spans="2:19" x14ac:dyDescent="0.25">
      <c r="B1089" s="64" t="s">
        <v>113</v>
      </c>
      <c r="C1089" s="65" t="s">
        <v>1770</v>
      </c>
      <c r="D1089" s="66" t="s">
        <v>64</v>
      </c>
      <c r="E1089" s="66" t="s">
        <v>65</v>
      </c>
      <c r="F1089" s="67" t="s">
        <v>1762</v>
      </c>
      <c r="G1089" s="66" t="s">
        <v>64</v>
      </c>
      <c r="H1089" s="66" t="s">
        <v>64</v>
      </c>
      <c r="I1089" s="66" t="s">
        <v>66</v>
      </c>
      <c r="J1089" s="66" t="s">
        <v>65</v>
      </c>
      <c r="K1089" s="68">
        <v>0</v>
      </c>
      <c r="L1089" s="68">
        <v>0</v>
      </c>
      <c r="M1089" s="68">
        <v>0</v>
      </c>
      <c r="N1089" s="68">
        <v>3</v>
      </c>
      <c r="O1089" s="68">
        <v>3</v>
      </c>
      <c r="P1089" s="68" t="s">
        <v>68</v>
      </c>
      <c r="Q1089" s="68" t="s">
        <v>68</v>
      </c>
      <c r="R1089" s="64"/>
      <c r="S1089" s="65"/>
    </row>
    <row r="1090" spans="2:19" x14ac:dyDescent="0.25">
      <c r="B1090" s="64" t="s">
        <v>1786</v>
      </c>
      <c r="C1090" s="65" t="s">
        <v>1787</v>
      </c>
      <c r="D1090" s="66" t="s">
        <v>64</v>
      </c>
      <c r="E1090" s="66" t="s">
        <v>65</v>
      </c>
      <c r="F1090" s="67" t="s">
        <v>1762</v>
      </c>
      <c r="G1090" s="66" t="s">
        <v>64</v>
      </c>
      <c r="H1090" s="66" t="s">
        <v>64</v>
      </c>
      <c r="I1090" s="66" t="s">
        <v>66</v>
      </c>
      <c r="J1090" s="66" t="s">
        <v>65</v>
      </c>
      <c r="K1090" s="68">
        <v>0</v>
      </c>
      <c r="L1090" s="68">
        <v>0</v>
      </c>
      <c r="M1090" s="68">
        <v>0</v>
      </c>
      <c r="N1090" s="68">
        <v>3</v>
      </c>
      <c r="O1090" s="68">
        <v>3</v>
      </c>
      <c r="P1090" s="68" t="s">
        <v>68</v>
      </c>
      <c r="Q1090" s="68" t="s">
        <v>68</v>
      </c>
      <c r="R1090" s="64"/>
      <c r="S1090" s="65"/>
    </row>
    <row r="1091" spans="2:19" x14ac:dyDescent="0.25">
      <c r="B1091" s="64" t="s">
        <v>1788</v>
      </c>
      <c r="C1091" s="65" t="s">
        <v>1789</v>
      </c>
      <c r="D1091" s="66" t="s">
        <v>64</v>
      </c>
      <c r="E1091" s="66" t="s">
        <v>65</v>
      </c>
      <c r="F1091" s="67" t="s">
        <v>1762</v>
      </c>
      <c r="G1091" s="66" t="s">
        <v>64</v>
      </c>
      <c r="H1091" s="66" t="s">
        <v>64</v>
      </c>
      <c r="I1091" s="66" t="s">
        <v>66</v>
      </c>
      <c r="J1091" s="66" t="s">
        <v>65</v>
      </c>
      <c r="K1091" s="68">
        <v>0</v>
      </c>
      <c r="L1091" s="68">
        <v>0</v>
      </c>
      <c r="M1091" s="68">
        <v>0</v>
      </c>
      <c r="N1091" s="68">
        <v>3</v>
      </c>
      <c r="O1091" s="68">
        <v>3</v>
      </c>
      <c r="P1091" s="68" t="s">
        <v>68</v>
      </c>
      <c r="Q1091" s="68" t="s">
        <v>68</v>
      </c>
      <c r="R1091" s="64"/>
      <c r="S1091" s="65"/>
    </row>
    <row r="1092" spans="2:19" x14ac:dyDescent="0.25">
      <c r="B1092" s="64" t="s">
        <v>1790</v>
      </c>
      <c r="C1092" s="65" t="s">
        <v>104</v>
      </c>
      <c r="D1092" s="66" t="s">
        <v>64</v>
      </c>
      <c r="E1092" s="66" t="s">
        <v>65</v>
      </c>
      <c r="F1092" s="67" t="s">
        <v>156</v>
      </c>
      <c r="G1092" s="66" t="s">
        <v>64</v>
      </c>
      <c r="H1092" s="66" t="s">
        <v>65</v>
      </c>
      <c r="I1092" s="66" t="s">
        <v>66</v>
      </c>
      <c r="J1092" s="66" t="s">
        <v>66</v>
      </c>
      <c r="K1092" s="68">
        <v>0</v>
      </c>
      <c r="L1092" s="68">
        <v>0</v>
      </c>
      <c r="M1092" s="68">
        <v>0</v>
      </c>
      <c r="N1092" s="68">
        <v>3</v>
      </c>
      <c r="O1092" s="68">
        <v>3</v>
      </c>
      <c r="P1092" s="68" t="s">
        <v>68</v>
      </c>
      <c r="Q1092" s="68" t="s">
        <v>68</v>
      </c>
      <c r="R1092" s="64"/>
      <c r="S1092" s="65"/>
    </row>
    <row r="1093" spans="2:19" x14ac:dyDescent="0.25">
      <c r="B1093" s="64" t="s">
        <v>418</v>
      </c>
      <c r="C1093" s="65" t="s">
        <v>1769</v>
      </c>
      <c r="D1093" s="66" t="s">
        <v>65</v>
      </c>
      <c r="E1093" s="66" t="s">
        <v>64</v>
      </c>
      <c r="F1093" s="67" t="s">
        <v>1762</v>
      </c>
      <c r="G1093" s="66" t="s">
        <v>64</v>
      </c>
      <c r="H1093" s="66" t="s">
        <v>64</v>
      </c>
      <c r="I1093" s="66" t="s">
        <v>65</v>
      </c>
      <c r="J1093" s="66" t="s">
        <v>66</v>
      </c>
      <c r="K1093" s="68">
        <v>0</v>
      </c>
      <c r="L1093" s="68">
        <v>0</v>
      </c>
      <c r="M1093" s="68">
        <v>0</v>
      </c>
      <c r="N1093" s="68">
        <v>3</v>
      </c>
      <c r="O1093" s="68">
        <v>3</v>
      </c>
      <c r="P1093" s="68" t="s">
        <v>68</v>
      </c>
      <c r="Q1093" s="68" t="s">
        <v>68</v>
      </c>
      <c r="R1093" s="64"/>
      <c r="S1093" s="65"/>
    </row>
    <row r="1094" spans="2:19" x14ac:dyDescent="0.25">
      <c r="B1094" s="64" t="s">
        <v>429</v>
      </c>
      <c r="C1094" s="65" t="s">
        <v>116</v>
      </c>
      <c r="D1094" s="66" t="s">
        <v>65</v>
      </c>
      <c r="E1094" s="66" t="s">
        <v>64</v>
      </c>
      <c r="F1094" s="67" t="s">
        <v>1762</v>
      </c>
      <c r="G1094" s="66" t="s">
        <v>65</v>
      </c>
      <c r="H1094" s="66" t="s">
        <v>65</v>
      </c>
      <c r="I1094" s="66" t="s">
        <v>66</v>
      </c>
      <c r="J1094" s="66" t="s">
        <v>66</v>
      </c>
      <c r="K1094" s="68">
        <v>0</v>
      </c>
      <c r="L1094" s="68">
        <v>0</v>
      </c>
      <c r="M1094" s="68">
        <v>0</v>
      </c>
      <c r="N1094" s="68">
        <v>3</v>
      </c>
      <c r="O1094" s="68">
        <v>3</v>
      </c>
      <c r="P1094" s="68" t="s">
        <v>68</v>
      </c>
      <c r="Q1094" s="68" t="s">
        <v>68</v>
      </c>
      <c r="R1094" s="64"/>
      <c r="S1094" s="65"/>
    </row>
    <row r="1095" spans="2:19" x14ac:dyDescent="0.25">
      <c r="B1095" s="64" t="s">
        <v>525</v>
      </c>
      <c r="C1095" s="65" t="s">
        <v>526</v>
      </c>
      <c r="D1095" s="66" t="s">
        <v>65</v>
      </c>
      <c r="E1095" s="66" t="s">
        <v>64</v>
      </c>
      <c r="F1095" s="67">
        <v>2888407630506</v>
      </c>
      <c r="G1095" s="66" t="s">
        <v>64</v>
      </c>
      <c r="H1095" s="66" t="s">
        <v>64</v>
      </c>
      <c r="I1095" s="66" t="s">
        <v>65</v>
      </c>
      <c r="J1095" s="66" t="s">
        <v>66</v>
      </c>
      <c r="K1095" s="68">
        <v>0</v>
      </c>
      <c r="L1095" s="68">
        <v>0</v>
      </c>
      <c r="M1095" s="68">
        <v>0</v>
      </c>
      <c r="N1095" s="68">
        <v>3</v>
      </c>
      <c r="O1095" s="68">
        <v>3</v>
      </c>
      <c r="P1095" s="68" t="s">
        <v>68</v>
      </c>
      <c r="Q1095" s="68" t="s">
        <v>68</v>
      </c>
      <c r="R1095" s="64"/>
      <c r="S1095" s="65"/>
    </row>
    <row r="1096" spans="2:19" x14ac:dyDescent="0.25">
      <c r="B1096" s="64" t="s">
        <v>189</v>
      </c>
      <c r="C1096" s="65" t="s">
        <v>516</v>
      </c>
      <c r="D1096" s="66" t="s">
        <v>64</v>
      </c>
      <c r="E1096" s="66" t="s">
        <v>65</v>
      </c>
      <c r="F1096" s="67">
        <v>2416486530101</v>
      </c>
      <c r="G1096" s="66" t="s">
        <v>64</v>
      </c>
      <c r="H1096" s="66" t="s">
        <v>64</v>
      </c>
      <c r="I1096" s="66" t="s">
        <v>65</v>
      </c>
      <c r="J1096" s="66" t="s">
        <v>66</v>
      </c>
      <c r="K1096" s="68">
        <v>0</v>
      </c>
      <c r="L1096" s="68">
        <v>0</v>
      </c>
      <c r="M1096" s="68">
        <v>0</v>
      </c>
      <c r="N1096" s="68">
        <v>3</v>
      </c>
      <c r="O1096" s="68">
        <v>3</v>
      </c>
      <c r="P1096" s="68" t="s">
        <v>68</v>
      </c>
      <c r="Q1096" s="68" t="s">
        <v>68</v>
      </c>
      <c r="R1096" s="64"/>
      <c r="S1096" s="65"/>
    </row>
    <row r="1097" spans="2:19" x14ac:dyDescent="0.25">
      <c r="B1097" s="64" t="s">
        <v>539</v>
      </c>
      <c r="C1097" s="65" t="s">
        <v>540</v>
      </c>
      <c r="D1097" s="66" t="s">
        <v>65</v>
      </c>
      <c r="E1097" s="66" t="s">
        <v>64</v>
      </c>
      <c r="F1097" s="67" t="s">
        <v>1762</v>
      </c>
      <c r="G1097" s="66" t="s">
        <v>64</v>
      </c>
      <c r="H1097" s="66" t="s">
        <v>64</v>
      </c>
      <c r="I1097" s="66" t="s">
        <v>66</v>
      </c>
      <c r="J1097" s="66" t="s">
        <v>65</v>
      </c>
      <c r="K1097" s="68">
        <v>0</v>
      </c>
      <c r="L1097" s="68">
        <v>0</v>
      </c>
      <c r="M1097" s="68">
        <v>0</v>
      </c>
      <c r="N1097" s="68">
        <v>3</v>
      </c>
      <c r="O1097" s="68">
        <v>3</v>
      </c>
      <c r="P1097" s="68" t="s">
        <v>68</v>
      </c>
      <c r="Q1097" s="68" t="s">
        <v>68</v>
      </c>
      <c r="R1097" s="64"/>
      <c r="S1097" s="65"/>
    </row>
    <row r="1098" spans="2:19" x14ac:dyDescent="0.25">
      <c r="B1098" s="64" t="s">
        <v>527</v>
      </c>
      <c r="C1098" s="65" t="s">
        <v>528</v>
      </c>
      <c r="D1098" s="66" t="s">
        <v>65</v>
      </c>
      <c r="E1098" s="66" t="s">
        <v>64</v>
      </c>
      <c r="F1098" s="67">
        <v>2978933430101</v>
      </c>
      <c r="G1098" s="66" t="s">
        <v>64</v>
      </c>
      <c r="H1098" s="66" t="s">
        <v>65</v>
      </c>
      <c r="I1098" s="66" t="s">
        <v>66</v>
      </c>
      <c r="J1098" s="66" t="s">
        <v>66</v>
      </c>
      <c r="K1098" s="68">
        <v>0</v>
      </c>
      <c r="L1098" s="68">
        <v>0</v>
      </c>
      <c r="M1098" s="68">
        <v>0</v>
      </c>
      <c r="N1098" s="68">
        <v>3</v>
      </c>
      <c r="O1098" s="68">
        <v>3</v>
      </c>
      <c r="P1098" s="68" t="s">
        <v>68</v>
      </c>
      <c r="Q1098" s="68" t="s">
        <v>68</v>
      </c>
      <c r="R1098" s="64"/>
      <c r="S1098" s="65"/>
    </row>
    <row r="1099" spans="2:19" x14ac:dyDescent="0.25">
      <c r="B1099" s="64" t="s">
        <v>523</v>
      </c>
      <c r="C1099" s="65" t="s">
        <v>524</v>
      </c>
      <c r="D1099" s="66" t="s">
        <v>64</v>
      </c>
      <c r="E1099" s="66" t="s">
        <v>65</v>
      </c>
      <c r="F1099" s="67">
        <v>2670713020101</v>
      </c>
      <c r="G1099" s="66" t="s">
        <v>64</v>
      </c>
      <c r="H1099" s="66" t="s">
        <v>64</v>
      </c>
      <c r="I1099" s="66" t="s">
        <v>65</v>
      </c>
      <c r="J1099" s="66" t="s">
        <v>66</v>
      </c>
      <c r="K1099" s="68">
        <v>0</v>
      </c>
      <c r="L1099" s="68">
        <v>0</v>
      </c>
      <c r="M1099" s="68">
        <v>0</v>
      </c>
      <c r="N1099" s="68">
        <v>3</v>
      </c>
      <c r="O1099" s="68">
        <v>3</v>
      </c>
      <c r="P1099" s="68" t="s">
        <v>68</v>
      </c>
      <c r="Q1099" s="68" t="s">
        <v>68</v>
      </c>
      <c r="R1099" s="64"/>
      <c r="S1099" s="65"/>
    </row>
    <row r="1100" spans="2:19" x14ac:dyDescent="0.25">
      <c r="B1100" s="64" t="s">
        <v>394</v>
      </c>
      <c r="C1100" s="65" t="s">
        <v>158</v>
      </c>
      <c r="D1100" s="66" t="s">
        <v>65</v>
      </c>
      <c r="E1100" s="66" t="s">
        <v>64</v>
      </c>
      <c r="F1100" s="67" t="s">
        <v>1762</v>
      </c>
      <c r="G1100" s="66" t="s">
        <v>65</v>
      </c>
      <c r="H1100" s="66" t="s">
        <v>64</v>
      </c>
      <c r="I1100" s="66" t="s">
        <v>66</v>
      </c>
      <c r="J1100" s="66" t="s">
        <v>66</v>
      </c>
      <c r="K1100" s="68">
        <v>0</v>
      </c>
      <c r="L1100" s="68">
        <v>0</v>
      </c>
      <c r="M1100" s="68">
        <v>0</v>
      </c>
      <c r="N1100" s="68">
        <v>3</v>
      </c>
      <c r="O1100" s="68">
        <v>3</v>
      </c>
      <c r="P1100" s="68" t="s">
        <v>68</v>
      </c>
      <c r="Q1100" s="68" t="s">
        <v>68</v>
      </c>
      <c r="R1100" s="64"/>
      <c r="S1100" s="65"/>
    </row>
    <row r="1101" spans="2:19" x14ac:dyDescent="0.25">
      <c r="B1101" s="64" t="s">
        <v>189</v>
      </c>
      <c r="C1101" s="65" t="s">
        <v>173</v>
      </c>
      <c r="D1101" s="66" t="s">
        <v>64</v>
      </c>
      <c r="E1101" s="66" t="s">
        <v>65</v>
      </c>
      <c r="F1101" s="67" t="s">
        <v>1762</v>
      </c>
      <c r="G1101" s="66" t="s">
        <v>64</v>
      </c>
      <c r="H1101" s="66" t="s">
        <v>64</v>
      </c>
      <c r="I1101" s="66" t="s">
        <v>66</v>
      </c>
      <c r="J1101" s="66" t="s">
        <v>65</v>
      </c>
      <c r="K1101" s="68">
        <v>0</v>
      </c>
      <c r="L1101" s="68">
        <v>0</v>
      </c>
      <c r="M1101" s="68">
        <v>0</v>
      </c>
      <c r="N1101" s="68">
        <v>3</v>
      </c>
      <c r="O1101" s="68">
        <v>3</v>
      </c>
      <c r="P1101" s="68" t="s">
        <v>68</v>
      </c>
      <c r="Q1101" s="68" t="s">
        <v>68</v>
      </c>
      <c r="R1101" s="64"/>
      <c r="S1101" s="65"/>
    </row>
    <row r="1102" spans="2:19" x14ac:dyDescent="0.25">
      <c r="B1102" s="64" t="s">
        <v>530</v>
      </c>
      <c r="C1102" s="65" t="s">
        <v>531</v>
      </c>
      <c r="D1102" s="66" t="s">
        <v>65</v>
      </c>
      <c r="E1102" s="66" t="s">
        <v>64</v>
      </c>
      <c r="F1102" s="67">
        <v>2216028951304</v>
      </c>
      <c r="G1102" s="66" t="s">
        <v>64</v>
      </c>
      <c r="H1102" s="66" t="s">
        <v>64</v>
      </c>
      <c r="I1102" s="66" t="s">
        <v>65</v>
      </c>
      <c r="J1102" s="66" t="s">
        <v>66</v>
      </c>
      <c r="K1102" s="68">
        <v>0</v>
      </c>
      <c r="L1102" s="68">
        <v>0</v>
      </c>
      <c r="M1102" s="68">
        <v>0</v>
      </c>
      <c r="N1102" s="68">
        <v>3</v>
      </c>
      <c r="O1102" s="68">
        <v>3</v>
      </c>
      <c r="P1102" s="68" t="s">
        <v>68</v>
      </c>
      <c r="Q1102" s="68" t="s">
        <v>68</v>
      </c>
      <c r="R1102" s="64"/>
      <c r="S1102" s="65"/>
    </row>
    <row r="1103" spans="2:19" x14ac:dyDescent="0.25">
      <c r="B1103" s="64" t="s">
        <v>1791</v>
      </c>
      <c r="C1103" s="65" t="s">
        <v>1792</v>
      </c>
      <c r="D1103" s="66" t="s">
        <v>65</v>
      </c>
      <c r="E1103" s="66" t="s">
        <v>64</v>
      </c>
      <c r="F1103" s="67" t="s">
        <v>1762</v>
      </c>
      <c r="G1103" s="66" t="s">
        <v>65</v>
      </c>
      <c r="H1103" s="66" t="s">
        <v>64</v>
      </c>
      <c r="I1103" s="66" t="s">
        <v>66</v>
      </c>
      <c r="J1103" s="66" t="s">
        <v>66</v>
      </c>
      <c r="K1103" s="68">
        <v>0</v>
      </c>
      <c r="L1103" s="68">
        <v>0</v>
      </c>
      <c r="M1103" s="68">
        <v>0</v>
      </c>
      <c r="N1103" s="68">
        <v>3</v>
      </c>
      <c r="O1103" s="68">
        <v>3</v>
      </c>
      <c r="P1103" s="68" t="s">
        <v>68</v>
      </c>
      <c r="Q1103" s="68" t="s">
        <v>68</v>
      </c>
      <c r="R1103" s="64"/>
      <c r="S1103" s="65"/>
    </row>
    <row r="1104" spans="2:19" x14ac:dyDescent="0.25">
      <c r="B1104" s="64" t="s">
        <v>1793</v>
      </c>
      <c r="C1104" s="65" t="s">
        <v>190</v>
      </c>
      <c r="D1104" s="66" t="s">
        <v>65</v>
      </c>
      <c r="E1104" s="66" t="s">
        <v>64</v>
      </c>
      <c r="F1104" s="67" t="s">
        <v>1762</v>
      </c>
      <c r="G1104" s="66" t="s">
        <v>64</v>
      </c>
      <c r="H1104" s="66" t="s">
        <v>64</v>
      </c>
      <c r="I1104" s="66" t="s">
        <v>66</v>
      </c>
      <c r="J1104" s="66" t="s">
        <v>65</v>
      </c>
      <c r="K1104" s="68">
        <v>0</v>
      </c>
      <c r="L1104" s="68">
        <v>0</v>
      </c>
      <c r="M1104" s="68">
        <v>0</v>
      </c>
      <c r="N1104" s="68">
        <v>3</v>
      </c>
      <c r="O1104" s="68">
        <v>3</v>
      </c>
      <c r="P1104" s="68" t="s">
        <v>68</v>
      </c>
      <c r="Q1104" s="68" t="s">
        <v>68</v>
      </c>
      <c r="R1104" s="64"/>
      <c r="S1104" s="65"/>
    </row>
    <row r="1105" spans="2:19" x14ac:dyDescent="0.25">
      <c r="B1105" s="64" t="s">
        <v>547</v>
      </c>
      <c r="C1105" s="65" t="s">
        <v>549</v>
      </c>
      <c r="D1105" s="66" t="s">
        <v>65</v>
      </c>
      <c r="E1105" s="66" t="s">
        <v>64</v>
      </c>
      <c r="F1105" s="67" t="s">
        <v>1762</v>
      </c>
      <c r="G1105" s="66" t="s">
        <v>64</v>
      </c>
      <c r="H1105" s="66" t="s">
        <v>64</v>
      </c>
      <c r="I1105" s="66" t="s">
        <v>65</v>
      </c>
      <c r="J1105" s="66" t="s">
        <v>66</v>
      </c>
      <c r="K1105" s="68">
        <v>0</v>
      </c>
      <c r="L1105" s="68">
        <v>0</v>
      </c>
      <c r="M1105" s="68">
        <v>0</v>
      </c>
      <c r="N1105" s="68">
        <v>3</v>
      </c>
      <c r="O1105" s="68">
        <v>3</v>
      </c>
      <c r="P1105" s="68" t="s">
        <v>68</v>
      </c>
      <c r="Q1105" s="68" t="s">
        <v>68</v>
      </c>
      <c r="R1105" s="64"/>
      <c r="S1105" s="65"/>
    </row>
    <row r="1106" spans="2:19" x14ac:dyDescent="0.25">
      <c r="B1106" s="64" t="s">
        <v>532</v>
      </c>
      <c r="C1106" s="65" t="s">
        <v>533</v>
      </c>
      <c r="D1106" s="66" t="s">
        <v>65</v>
      </c>
      <c r="E1106" s="66" t="s">
        <v>64</v>
      </c>
      <c r="F1106" s="67">
        <v>1625011292002</v>
      </c>
      <c r="G1106" s="66" t="s">
        <v>64</v>
      </c>
      <c r="H1106" s="66" t="s">
        <v>64</v>
      </c>
      <c r="I1106" s="66" t="s">
        <v>65</v>
      </c>
      <c r="J1106" s="66" t="s">
        <v>66</v>
      </c>
      <c r="K1106" s="68">
        <v>0</v>
      </c>
      <c r="L1106" s="68">
        <v>0</v>
      </c>
      <c r="M1106" s="68">
        <v>0</v>
      </c>
      <c r="N1106" s="68">
        <v>3</v>
      </c>
      <c r="O1106" s="68">
        <v>3</v>
      </c>
      <c r="P1106" s="68" t="s">
        <v>68</v>
      </c>
      <c r="Q1106" s="68" t="s">
        <v>68</v>
      </c>
      <c r="R1106" s="64"/>
      <c r="S1106" s="65"/>
    </row>
    <row r="1107" spans="2:19" x14ac:dyDescent="0.25">
      <c r="B1107" s="64" t="s">
        <v>534</v>
      </c>
      <c r="C1107" s="65" t="s">
        <v>535</v>
      </c>
      <c r="D1107" s="66" t="s">
        <v>64</v>
      </c>
      <c r="E1107" s="66" t="s">
        <v>65</v>
      </c>
      <c r="F1107" s="67">
        <v>2695150891013</v>
      </c>
      <c r="G1107" s="66" t="s">
        <v>64</v>
      </c>
      <c r="H1107" s="66" t="s">
        <v>64</v>
      </c>
      <c r="I1107" s="66" t="s">
        <v>66</v>
      </c>
      <c r="J1107" s="66" t="s">
        <v>65</v>
      </c>
      <c r="K1107" s="68">
        <v>0</v>
      </c>
      <c r="L1107" s="68">
        <v>0</v>
      </c>
      <c r="M1107" s="68">
        <v>0</v>
      </c>
      <c r="N1107" s="68">
        <v>3</v>
      </c>
      <c r="O1107" s="68">
        <v>3</v>
      </c>
      <c r="P1107" s="68" t="s">
        <v>68</v>
      </c>
      <c r="Q1107" s="68" t="s">
        <v>68</v>
      </c>
      <c r="R1107" s="64"/>
      <c r="S1107" s="65"/>
    </row>
    <row r="1108" spans="2:19" x14ac:dyDescent="0.25">
      <c r="B1108" s="64" t="s">
        <v>536</v>
      </c>
      <c r="C1108" s="65" t="s">
        <v>537</v>
      </c>
      <c r="D1108" s="66" t="s">
        <v>65</v>
      </c>
      <c r="E1108" s="66" t="s">
        <v>64</v>
      </c>
      <c r="F1108" s="67">
        <v>2606334610101</v>
      </c>
      <c r="G1108" s="66" t="s">
        <v>64</v>
      </c>
      <c r="H1108" s="66" t="s">
        <v>64</v>
      </c>
      <c r="I1108" s="66" t="s">
        <v>65</v>
      </c>
      <c r="J1108" s="66" t="s">
        <v>66</v>
      </c>
      <c r="K1108" s="68">
        <v>0</v>
      </c>
      <c r="L1108" s="68">
        <v>0</v>
      </c>
      <c r="M1108" s="68">
        <v>0</v>
      </c>
      <c r="N1108" s="68">
        <v>3</v>
      </c>
      <c r="O1108" s="68">
        <v>3</v>
      </c>
      <c r="P1108" s="68" t="s">
        <v>68</v>
      </c>
      <c r="Q1108" s="68" t="s">
        <v>68</v>
      </c>
      <c r="R1108" s="64"/>
      <c r="S1108" s="65"/>
    </row>
    <row r="1109" spans="2:19" x14ac:dyDescent="0.25">
      <c r="B1109" s="64" t="s">
        <v>538</v>
      </c>
      <c r="C1109" s="65" t="s">
        <v>173</v>
      </c>
      <c r="D1109" s="66" t="s">
        <v>65</v>
      </c>
      <c r="E1109" s="66" t="s">
        <v>64</v>
      </c>
      <c r="F1109" s="67">
        <v>2466512610101</v>
      </c>
      <c r="G1109" s="66" t="s">
        <v>64</v>
      </c>
      <c r="H1109" s="66" t="s">
        <v>64</v>
      </c>
      <c r="I1109" s="66" t="s">
        <v>66</v>
      </c>
      <c r="J1109" s="66" t="s">
        <v>65</v>
      </c>
      <c r="K1109" s="68">
        <v>0</v>
      </c>
      <c r="L1109" s="68">
        <v>0</v>
      </c>
      <c r="M1109" s="68">
        <v>0</v>
      </c>
      <c r="N1109" s="68">
        <v>3</v>
      </c>
      <c r="O1109" s="68">
        <v>3</v>
      </c>
      <c r="P1109" s="68" t="s">
        <v>68</v>
      </c>
      <c r="Q1109" s="68" t="s">
        <v>68</v>
      </c>
      <c r="R1109" s="64"/>
      <c r="S1109" s="65"/>
    </row>
    <row r="1110" spans="2:19" x14ac:dyDescent="0.25">
      <c r="B1110" s="64" t="s">
        <v>539</v>
      </c>
      <c r="C1110" s="65" t="s">
        <v>540</v>
      </c>
      <c r="D1110" s="66" t="s">
        <v>65</v>
      </c>
      <c r="E1110" s="66" t="s">
        <v>64</v>
      </c>
      <c r="F1110" s="67">
        <v>1637816050101</v>
      </c>
      <c r="G1110" s="66" t="s">
        <v>64</v>
      </c>
      <c r="H1110" s="66" t="s">
        <v>64</v>
      </c>
      <c r="I1110" s="66" t="s">
        <v>66</v>
      </c>
      <c r="J1110" s="66" t="s">
        <v>65</v>
      </c>
      <c r="K1110" s="68">
        <v>0</v>
      </c>
      <c r="L1110" s="68">
        <v>0</v>
      </c>
      <c r="M1110" s="68">
        <v>0</v>
      </c>
      <c r="N1110" s="68">
        <v>3</v>
      </c>
      <c r="O1110" s="68">
        <v>3</v>
      </c>
      <c r="P1110" s="68" t="s">
        <v>68</v>
      </c>
      <c r="Q1110" s="68" t="s">
        <v>68</v>
      </c>
      <c r="R1110" s="64"/>
      <c r="S1110" s="65"/>
    </row>
    <row r="1111" spans="2:19" x14ac:dyDescent="0.25">
      <c r="B1111" s="64" t="s">
        <v>541</v>
      </c>
      <c r="C1111" s="65" t="s">
        <v>542</v>
      </c>
      <c r="D1111" s="66" t="s">
        <v>65</v>
      </c>
      <c r="E1111" s="66" t="s">
        <v>64</v>
      </c>
      <c r="F1111" s="67">
        <v>2538148201502</v>
      </c>
      <c r="G1111" s="66" t="s">
        <v>64</v>
      </c>
      <c r="H1111" s="66" t="s">
        <v>65</v>
      </c>
      <c r="I1111" s="66" t="s">
        <v>66</v>
      </c>
      <c r="J1111" s="66" t="s">
        <v>66</v>
      </c>
      <c r="K1111" s="68">
        <v>0</v>
      </c>
      <c r="L1111" s="68">
        <v>0</v>
      </c>
      <c r="M1111" s="68">
        <v>0</v>
      </c>
      <c r="N1111" s="68">
        <v>3</v>
      </c>
      <c r="O1111" s="68">
        <v>3</v>
      </c>
      <c r="P1111" s="68" t="s">
        <v>68</v>
      </c>
      <c r="Q1111" s="68" t="s">
        <v>68</v>
      </c>
      <c r="R1111" s="64"/>
      <c r="S1111" s="65"/>
    </row>
    <row r="1112" spans="2:19" x14ac:dyDescent="0.25">
      <c r="B1112" s="64" t="s">
        <v>429</v>
      </c>
      <c r="C1112" s="65" t="s">
        <v>543</v>
      </c>
      <c r="D1112" s="66" t="s">
        <v>65</v>
      </c>
      <c r="E1112" s="66" t="s">
        <v>64</v>
      </c>
      <c r="F1112" s="67">
        <v>1724717881201</v>
      </c>
      <c r="G1112" s="66" t="s">
        <v>64</v>
      </c>
      <c r="H1112" s="66" t="s">
        <v>64</v>
      </c>
      <c r="I1112" s="66" t="s">
        <v>65</v>
      </c>
      <c r="J1112" s="66" t="s">
        <v>66</v>
      </c>
      <c r="K1112" s="68">
        <v>0</v>
      </c>
      <c r="L1112" s="68">
        <v>0</v>
      </c>
      <c r="M1112" s="68">
        <v>0</v>
      </c>
      <c r="N1112" s="68">
        <v>3</v>
      </c>
      <c r="O1112" s="68">
        <v>3</v>
      </c>
      <c r="P1112" s="68" t="s">
        <v>68</v>
      </c>
      <c r="Q1112" s="68" t="s">
        <v>68</v>
      </c>
      <c r="R1112" s="64"/>
      <c r="S1112" s="65"/>
    </row>
    <row r="1113" spans="2:19" x14ac:dyDescent="0.25">
      <c r="B1113" s="64" t="s">
        <v>506</v>
      </c>
      <c r="C1113" s="65" t="s">
        <v>173</v>
      </c>
      <c r="D1113" s="66" t="s">
        <v>65</v>
      </c>
      <c r="E1113" s="66" t="s">
        <v>64</v>
      </c>
      <c r="F1113" s="67">
        <v>233868445010</v>
      </c>
      <c r="G1113" s="66" t="s">
        <v>64</v>
      </c>
      <c r="H1113" s="66" t="s">
        <v>64</v>
      </c>
      <c r="I1113" s="66" t="s">
        <v>66</v>
      </c>
      <c r="J1113" s="66" t="s">
        <v>65</v>
      </c>
      <c r="K1113" s="68">
        <v>0</v>
      </c>
      <c r="L1113" s="68">
        <v>0</v>
      </c>
      <c r="M1113" s="68">
        <v>0</v>
      </c>
      <c r="N1113" s="68">
        <v>3</v>
      </c>
      <c r="O1113" s="68">
        <v>3</v>
      </c>
      <c r="P1113" s="68" t="s">
        <v>68</v>
      </c>
      <c r="Q1113" s="68" t="s">
        <v>68</v>
      </c>
      <c r="R1113" s="64"/>
      <c r="S1113" s="65"/>
    </row>
    <row r="1114" spans="2:19" x14ac:dyDescent="0.25">
      <c r="B1114" s="64" t="s">
        <v>1794</v>
      </c>
      <c r="C1114" s="65" t="s">
        <v>1795</v>
      </c>
      <c r="D1114" s="66" t="s">
        <v>65</v>
      </c>
      <c r="E1114" s="66" t="s">
        <v>64</v>
      </c>
      <c r="F1114" s="67" t="s">
        <v>1762</v>
      </c>
      <c r="G1114" s="66" t="s">
        <v>65</v>
      </c>
      <c r="H1114" s="66" t="s">
        <v>64</v>
      </c>
      <c r="I1114" s="66" t="s">
        <v>66</v>
      </c>
      <c r="J1114" s="66" t="s">
        <v>66</v>
      </c>
      <c r="K1114" s="68">
        <v>0</v>
      </c>
      <c r="L1114" s="68">
        <v>0</v>
      </c>
      <c r="M1114" s="68">
        <v>0</v>
      </c>
      <c r="N1114" s="68">
        <v>3</v>
      </c>
      <c r="O1114" s="68">
        <v>3</v>
      </c>
      <c r="P1114" s="68" t="s">
        <v>68</v>
      </c>
      <c r="Q1114" s="68" t="s">
        <v>68</v>
      </c>
      <c r="R1114" s="64"/>
      <c r="S1114" s="65"/>
    </row>
    <row r="1115" spans="2:19" x14ac:dyDescent="0.25">
      <c r="B1115" s="64" t="s">
        <v>1796</v>
      </c>
      <c r="C1115" s="65" t="s">
        <v>516</v>
      </c>
      <c r="D1115" s="66" t="s">
        <v>65</v>
      </c>
      <c r="E1115" s="66" t="s">
        <v>64</v>
      </c>
      <c r="F1115" s="67" t="s">
        <v>1762</v>
      </c>
      <c r="G1115" s="66" t="s">
        <v>65</v>
      </c>
      <c r="H1115" s="66" t="s">
        <v>64</v>
      </c>
      <c r="I1115" s="66" t="s">
        <v>66</v>
      </c>
      <c r="J1115" s="66" t="s">
        <v>66</v>
      </c>
      <c r="K1115" s="68">
        <v>0</v>
      </c>
      <c r="L1115" s="68">
        <v>0</v>
      </c>
      <c r="M1115" s="68">
        <v>0</v>
      </c>
      <c r="N1115" s="68">
        <v>3</v>
      </c>
      <c r="O1115" s="68">
        <v>3</v>
      </c>
      <c r="P1115" s="68" t="s">
        <v>68</v>
      </c>
      <c r="Q1115" s="68" t="s">
        <v>68</v>
      </c>
      <c r="R1115" s="64"/>
      <c r="S1115" s="65"/>
    </row>
    <row r="1116" spans="2:19" x14ac:dyDescent="0.25">
      <c r="B1116" s="64" t="s">
        <v>522</v>
      </c>
      <c r="C1116" s="65" t="s">
        <v>351</v>
      </c>
      <c r="D1116" s="66" t="s">
        <v>65</v>
      </c>
      <c r="E1116" s="66" t="s">
        <v>64</v>
      </c>
      <c r="F1116" s="67">
        <v>19911856700101</v>
      </c>
      <c r="G1116" s="66" t="s">
        <v>64</v>
      </c>
      <c r="H1116" s="66" t="s">
        <v>64</v>
      </c>
      <c r="I1116" s="66" t="s">
        <v>66</v>
      </c>
      <c r="J1116" s="66" t="s">
        <v>65</v>
      </c>
      <c r="K1116" s="68">
        <v>0</v>
      </c>
      <c r="L1116" s="68">
        <v>0</v>
      </c>
      <c r="M1116" s="68">
        <v>0</v>
      </c>
      <c r="N1116" s="68">
        <v>3</v>
      </c>
      <c r="O1116" s="68">
        <v>3</v>
      </c>
      <c r="P1116" s="68" t="s">
        <v>68</v>
      </c>
      <c r="Q1116" s="68" t="s">
        <v>68</v>
      </c>
      <c r="R1116" s="64"/>
      <c r="S1116" s="65"/>
    </row>
    <row r="1117" spans="2:19" x14ac:dyDescent="0.25">
      <c r="B1117" s="64" t="s">
        <v>306</v>
      </c>
      <c r="C1117" s="65" t="s">
        <v>1767</v>
      </c>
      <c r="D1117" s="66" t="s">
        <v>64</v>
      </c>
      <c r="E1117" s="66" t="s">
        <v>65</v>
      </c>
      <c r="F1117" s="67" t="s">
        <v>1762</v>
      </c>
      <c r="G1117" s="66" t="s">
        <v>64</v>
      </c>
      <c r="H1117" s="66" t="s">
        <v>64</v>
      </c>
      <c r="I1117" s="66" t="s">
        <v>66</v>
      </c>
      <c r="J1117" s="66" t="s">
        <v>65</v>
      </c>
      <c r="K1117" s="68">
        <v>0</v>
      </c>
      <c r="L1117" s="68">
        <v>0</v>
      </c>
      <c r="M1117" s="68">
        <v>0</v>
      </c>
      <c r="N1117" s="68">
        <v>3</v>
      </c>
      <c r="O1117" s="68">
        <v>3</v>
      </c>
      <c r="P1117" s="68" t="s">
        <v>68</v>
      </c>
      <c r="Q1117" s="68" t="s">
        <v>68</v>
      </c>
      <c r="R1117" s="64"/>
      <c r="S1117" s="65"/>
    </row>
    <row r="1118" spans="2:19" x14ac:dyDescent="0.25">
      <c r="B1118" s="64" t="s">
        <v>544</v>
      </c>
      <c r="C1118" s="65" t="s">
        <v>545</v>
      </c>
      <c r="D1118" s="66" t="s">
        <v>65</v>
      </c>
      <c r="E1118" s="66" t="s">
        <v>64</v>
      </c>
      <c r="F1118" s="67">
        <v>2247923420101</v>
      </c>
      <c r="G1118" s="66" t="s">
        <v>64</v>
      </c>
      <c r="H1118" s="66" t="s">
        <v>64</v>
      </c>
      <c r="I1118" s="66" t="s">
        <v>66</v>
      </c>
      <c r="J1118" s="66" t="s">
        <v>65</v>
      </c>
      <c r="K1118" s="68">
        <v>0</v>
      </c>
      <c r="L1118" s="68">
        <v>0</v>
      </c>
      <c r="M1118" s="68">
        <v>0</v>
      </c>
      <c r="N1118" s="68">
        <v>3</v>
      </c>
      <c r="O1118" s="68">
        <v>3</v>
      </c>
      <c r="P1118" s="68" t="s">
        <v>68</v>
      </c>
      <c r="Q1118" s="68" t="s">
        <v>68</v>
      </c>
      <c r="R1118" s="64"/>
      <c r="S1118" s="65"/>
    </row>
    <row r="1119" spans="2:19" x14ac:dyDescent="0.25">
      <c r="B1119" s="64" t="s">
        <v>522</v>
      </c>
      <c r="C1119" s="65" t="s">
        <v>180</v>
      </c>
      <c r="D1119" s="66" t="s">
        <v>65</v>
      </c>
      <c r="E1119" s="66" t="s">
        <v>64</v>
      </c>
      <c r="F1119" s="67">
        <v>1784662040205</v>
      </c>
      <c r="G1119" s="66" t="s">
        <v>64</v>
      </c>
      <c r="H1119" s="66" t="s">
        <v>64</v>
      </c>
      <c r="I1119" s="66" t="s">
        <v>66</v>
      </c>
      <c r="J1119" s="66" t="s">
        <v>65</v>
      </c>
      <c r="K1119" s="68">
        <v>0</v>
      </c>
      <c r="L1119" s="68">
        <v>0</v>
      </c>
      <c r="M1119" s="68">
        <v>0</v>
      </c>
      <c r="N1119" s="68">
        <v>3</v>
      </c>
      <c r="O1119" s="68">
        <v>3</v>
      </c>
      <c r="P1119" s="68" t="s">
        <v>68</v>
      </c>
      <c r="Q1119" s="68" t="s">
        <v>68</v>
      </c>
      <c r="R1119" s="64"/>
      <c r="S1119" s="65"/>
    </row>
    <row r="1120" spans="2:19" x14ac:dyDescent="0.25">
      <c r="B1120" s="64" t="s">
        <v>530</v>
      </c>
      <c r="C1120" s="65" t="s">
        <v>531</v>
      </c>
      <c r="D1120" s="66" t="s">
        <v>65</v>
      </c>
      <c r="E1120" s="66" t="s">
        <v>64</v>
      </c>
      <c r="F1120" s="67">
        <v>2216028951304</v>
      </c>
      <c r="G1120" s="66" t="s">
        <v>64</v>
      </c>
      <c r="H1120" s="66" t="s">
        <v>64</v>
      </c>
      <c r="I1120" s="66" t="s">
        <v>65</v>
      </c>
      <c r="J1120" s="66" t="s">
        <v>66</v>
      </c>
      <c r="K1120" s="68">
        <v>0</v>
      </c>
      <c r="L1120" s="68">
        <v>0</v>
      </c>
      <c r="M1120" s="68">
        <v>0</v>
      </c>
      <c r="N1120" s="68">
        <v>3</v>
      </c>
      <c r="O1120" s="68">
        <v>3</v>
      </c>
      <c r="P1120" s="68" t="s">
        <v>68</v>
      </c>
      <c r="Q1120" s="68" t="s">
        <v>68</v>
      </c>
      <c r="R1120" s="64"/>
      <c r="S1120" s="65"/>
    </row>
    <row r="1121" spans="2:19" x14ac:dyDescent="0.25">
      <c r="B1121" s="64" t="s">
        <v>546</v>
      </c>
      <c r="C1121" s="65" t="s">
        <v>204</v>
      </c>
      <c r="D1121" s="66" t="s">
        <v>65</v>
      </c>
      <c r="E1121" s="66" t="s">
        <v>64</v>
      </c>
      <c r="F1121" s="67">
        <v>2352803560101</v>
      </c>
      <c r="G1121" s="66" t="s">
        <v>64</v>
      </c>
      <c r="H1121" s="66" t="s">
        <v>64</v>
      </c>
      <c r="I1121" s="66" t="s">
        <v>66</v>
      </c>
      <c r="J1121" s="66" t="s">
        <v>65</v>
      </c>
      <c r="K1121" s="68">
        <v>0</v>
      </c>
      <c r="L1121" s="68">
        <v>0</v>
      </c>
      <c r="M1121" s="68">
        <v>0</v>
      </c>
      <c r="N1121" s="68">
        <v>3</v>
      </c>
      <c r="O1121" s="68">
        <v>3</v>
      </c>
      <c r="P1121" s="68" t="s">
        <v>68</v>
      </c>
      <c r="Q1121" s="68" t="s">
        <v>68</v>
      </c>
      <c r="R1121" s="64"/>
      <c r="S1121" s="65"/>
    </row>
    <row r="1122" spans="2:19" x14ac:dyDescent="0.25">
      <c r="B1122" s="64" t="s">
        <v>350</v>
      </c>
      <c r="C1122" s="65" t="s">
        <v>104</v>
      </c>
      <c r="D1122" s="66" t="s">
        <v>64</v>
      </c>
      <c r="E1122" s="66" t="s">
        <v>65</v>
      </c>
      <c r="F1122" s="67" t="s">
        <v>1762</v>
      </c>
      <c r="G1122" s="66" t="s">
        <v>64</v>
      </c>
      <c r="H1122" s="66" t="s">
        <v>64</v>
      </c>
      <c r="I1122" s="66" t="s">
        <v>66</v>
      </c>
      <c r="J1122" s="66" t="s">
        <v>65</v>
      </c>
      <c r="K1122" s="68">
        <v>0</v>
      </c>
      <c r="L1122" s="68">
        <v>0</v>
      </c>
      <c r="M1122" s="68">
        <v>0</v>
      </c>
      <c r="N1122" s="68">
        <v>3</v>
      </c>
      <c r="O1122" s="68">
        <v>3</v>
      </c>
      <c r="P1122" s="68" t="s">
        <v>68</v>
      </c>
      <c r="Q1122" s="68" t="s">
        <v>68</v>
      </c>
      <c r="R1122" s="64"/>
      <c r="S1122" s="65"/>
    </row>
    <row r="1123" spans="2:19" x14ac:dyDescent="0.25">
      <c r="B1123" s="64" t="s">
        <v>113</v>
      </c>
      <c r="C1123" s="65" t="s">
        <v>1770</v>
      </c>
      <c r="D1123" s="66" t="s">
        <v>64</v>
      </c>
      <c r="E1123" s="66" t="s">
        <v>65</v>
      </c>
      <c r="F1123" s="67" t="s">
        <v>1762</v>
      </c>
      <c r="G1123" s="66" t="s">
        <v>64</v>
      </c>
      <c r="H1123" s="66" t="s">
        <v>64</v>
      </c>
      <c r="I1123" s="66" t="s">
        <v>66</v>
      </c>
      <c r="J1123" s="66" t="s">
        <v>65</v>
      </c>
      <c r="K1123" s="68">
        <v>0</v>
      </c>
      <c r="L1123" s="68">
        <v>0</v>
      </c>
      <c r="M1123" s="68">
        <v>0</v>
      </c>
      <c r="N1123" s="68">
        <v>3</v>
      </c>
      <c r="O1123" s="68">
        <v>3</v>
      </c>
      <c r="P1123" s="68" t="s">
        <v>68</v>
      </c>
      <c r="Q1123" s="68" t="s">
        <v>68</v>
      </c>
      <c r="R1123" s="64"/>
      <c r="S1123" s="65"/>
    </row>
    <row r="1124" spans="2:19" x14ac:dyDescent="0.25">
      <c r="B1124" s="64" t="s">
        <v>1797</v>
      </c>
      <c r="C1124" s="65" t="s">
        <v>1405</v>
      </c>
      <c r="D1124" s="66" t="s">
        <v>65</v>
      </c>
      <c r="E1124" s="66" t="s">
        <v>64</v>
      </c>
      <c r="F1124" s="67" t="s">
        <v>1762</v>
      </c>
      <c r="G1124" s="66" t="s">
        <v>64</v>
      </c>
      <c r="H1124" s="66" t="s">
        <v>65</v>
      </c>
      <c r="I1124" s="66" t="s">
        <v>66</v>
      </c>
      <c r="J1124" s="66" t="s">
        <v>66</v>
      </c>
      <c r="K1124" s="68">
        <v>0</v>
      </c>
      <c r="L1124" s="68">
        <v>0</v>
      </c>
      <c r="M1124" s="68">
        <v>0</v>
      </c>
      <c r="N1124" s="68">
        <v>3</v>
      </c>
      <c r="O1124" s="68">
        <v>3</v>
      </c>
      <c r="P1124" s="68" t="s">
        <v>68</v>
      </c>
      <c r="Q1124" s="68" t="s">
        <v>68</v>
      </c>
      <c r="R1124" s="64"/>
      <c r="S1124" s="65"/>
    </row>
    <row r="1125" spans="2:19" x14ac:dyDescent="0.25">
      <c r="B1125" s="64" t="s">
        <v>1481</v>
      </c>
      <c r="C1125" s="65" t="s">
        <v>186</v>
      </c>
      <c r="D1125" s="66" t="s">
        <v>65</v>
      </c>
      <c r="E1125" s="66" t="s">
        <v>64</v>
      </c>
      <c r="F1125" s="67" t="s">
        <v>1762</v>
      </c>
      <c r="G1125" s="66" t="s">
        <v>64</v>
      </c>
      <c r="H1125" s="66" t="s">
        <v>65</v>
      </c>
      <c r="I1125" s="66" t="s">
        <v>66</v>
      </c>
      <c r="J1125" s="66" t="s">
        <v>66</v>
      </c>
      <c r="K1125" s="68">
        <v>0</v>
      </c>
      <c r="L1125" s="68">
        <v>0</v>
      </c>
      <c r="M1125" s="68">
        <v>0</v>
      </c>
      <c r="N1125" s="68">
        <v>3</v>
      </c>
      <c r="O1125" s="68">
        <v>3</v>
      </c>
      <c r="P1125" s="68" t="s">
        <v>68</v>
      </c>
      <c r="Q1125" s="68" t="s">
        <v>68</v>
      </c>
      <c r="R1125" s="64"/>
      <c r="S1125" s="65"/>
    </row>
    <row r="1126" spans="2:19" x14ac:dyDescent="0.25">
      <c r="B1126" s="64" t="s">
        <v>1798</v>
      </c>
      <c r="C1126" s="65" t="s">
        <v>1799</v>
      </c>
      <c r="D1126" s="66" t="s">
        <v>65</v>
      </c>
      <c r="E1126" s="66" t="s">
        <v>64</v>
      </c>
      <c r="F1126" s="67" t="s">
        <v>1762</v>
      </c>
      <c r="G1126" s="66" t="s">
        <v>65</v>
      </c>
      <c r="H1126" s="66" t="s">
        <v>64</v>
      </c>
      <c r="I1126" s="66" t="s">
        <v>66</v>
      </c>
      <c r="J1126" s="66" t="s">
        <v>66</v>
      </c>
      <c r="K1126" s="68">
        <v>0</v>
      </c>
      <c r="L1126" s="68">
        <v>0</v>
      </c>
      <c r="M1126" s="68">
        <v>0</v>
      </c>
      <c r="N1126" s="68">
        <v>3</v>
      </c>
      <c r="O1126" s="68">
        <v>3</v>
      </c>
      <c r="P1126" s="68" t="s">
        <v>68</v>
      </c>
      <c r="Q1126" s="68" t="s">
        <v>68</v>
      </c>
      <c r="R1126" s="64"/>
      <c r="S1126" s="65"/>
    </row>
    <row r="1127" spans="2:19" x14ac:dyDescent="0.25">
      <c r="B1127" s="64" t="s">
        <v>181</v>
      </c>
      <c r="C1127" s="65" t="s">
        <v>504</v>
      </c>
      <c r="D1127" s="66" t="s">
        <v>64</v>
      </c>
      <c r="E1127" s="66" t="s">
        <v>65</v>
      </c>
      <c r="F1127" s="67" t="s">
        <v>1762</v>
      </c>
      <c r="G1127" s="66" t="s">
        <v>64</v>
      </c>
      <c r="H1127" s="66" t="s">
        <v>65</v>
      </c>
      <c r="I1127" s="66" t="s">
        <v>66</v>
      </c>
      <c r="J1127" s="66" t="s">
        <v>66</v>
      </c>
      <c r="K1127" s="68">
        <v>0</v>
      </c>
      <c r="L1127" s="68">
        <v>0</v>
      </c>
      <c r="M1127" s="68">
        <v>0</v>
      </c>
      <c r="N1127" s="68">
        <v>3</v>
      </c>
      <c r="O1127" s="68">
        <v>3</v>
      </c>
      <c r="P1127" s="68" t="s">
        <v>68</v>
      </c>
      <c r="Q1127" s="68" t="s">
        <v>68</v>
      </c>
      <c r="R1127" s="64"/>
      <c r="S1127" s="65"/>
    </row>
    <row r="1128" spans="2:19" x14ac:dyDescent="0.25">
      <c r="B1128" s="64" t="s">
        <v>1780</v>
      </c>
      <c r="C1128" s="65" t="s">
        <v>217</v>
      </c>
      <c r="D1128" s="66" t="s">
        <v>65</v>
      </c>
      <c r="E1128" s="66" t="s">
        <v>64</v>
      </c>
      <c r="F1128" s="67" t="s">
        <v>1762</v>
      </c>
      <c r="G1128" s="66" t="s">
        <v>64</v>
      </c>
      <c r="H1128" s="66" t="s">
        <v>65</v>
      </c>
      <c r="I1128" s="66" t="s">
        <v>66</v>
      </c>
      <c r="J1128" s="66" t="s">
        <v>66</v>
      </c>
      <c r="K1128" s="68">
        <v>0</v>
      </c>
      <c r="L1128" s="68">
        <v>0</v>
      </c>
      <c r="M1128" s="68">
        <v>0</v>
      </c>
      <c r="N1128" s="68">
        <v>3</v>
      </c>
      <c r="O1128" s="68">
        <v>3</v>
      </c>
      <c r="P1128" s="68" t="s">
        <v>68</v>
      </c>
      <c r="Q1128" s="68" t="s">
        <v>68</v>
      </c>
      <c r="R1128" s="64"/>
      <c r="S1128" s="65"/>
    </row>
    <row r="1129" spans="2:19" x14ac:dyDescent="0.25">
      <c r="B1129" s="64" t="s">
        <v>174</v>
      </c>
      <c r="C1129" s="65" t="s">
        <v>545</v>
      </c>
      <c r="D1129" s="66" t="s">
        <v>64</v>
      </c>
      <c r="E1129" s="66" t="s">
        <v>65</v>
      </c>
      <c r="F1129" s="67" t="s">
        <v>1762</v>
      </c>
      <c r="G1129" s="66" t="s">
        <v>64</v>
      </c>
      <c r="H1129" s="66" t="s">
        <v>65</v>
      </c>
      <c r="I1129" s="66" t="s">
        <v>66</v>
      </c>
      <c r="J1129" s="66" t="s">
        <v>66</v>
      </c>
      <c r="K1129" s="68">
        <v>0</v>
      </c>
      <c r="L1129" s="68">
        <v>0</v>
      </c>
      <c r="M1129" s="68">
        <v>0</v>
      </c>
      <c r="N1129" s="68">
        <v>3</v>
      </c>
      <c r="O1129" s="68">
        <v>3</v>
      </c>
      <c r="P1129" s="68" t="s">
        <v>68</v>
      </c>
      <c r="Q1129" s="68" t="s">
        <v>68</v>
      </c>
      <c r="R1129" s="64"/>
      <c r="S1129" s="65"/>
    </row>
    <row r="1130" spans="2:19" x14ac:dyDescent="0.25">
      <c r="B1130" s="64" t="s">
        <v>547</v>
      </c>
      <c r="C1130" s="65" t="s">
        <v>548</v>
      </c>
      <c r="D1130" s="66" t="s">
        <v>65</v>
      </c>
      <c r="E1130" s="66" t="s">
        <v>64</v>
      </c>
      <c r="F1130" s="67">
        <v>18889941700101</v>
      </c>
      <c r="G1130" s="66" t="s">
        <v>64</v>
      </c>
      <c r="H1130" s="66" t="s">
        <v>64</v>
      </c>
      <c r="I1130" s="66" t="s">
        <v>66</v>
      </c>
      <c r="J1130" s="66" t="s">
        <v>65</v>
      </c>
      <c r="K1130" s="68">
        <v>0</v>
      </c>
      <c r="L1130" s="68">
        <v>0</v>
      </c>
      <c r="M1130" s="68">
        <v>0</v>
      </c>
      <c r="N1130" s="68">
        <v>3</v>
      </c>
      <c r="O1130" s="68">
        <v>3</v>
      </c>
      <c r="P1130" s="68" t="s">
        <v>68</v>
      </c>
      <c r="Q1130" s="68" t="s">
        <v>68</v>
      </c>
      <c r="R1130" s="64"/>
      <c r="S1130" s="65"/>
    </row>
    <row r="1131" spans="2:19" x14ac:dyDescent="0.25">
      <c r="B1131" s="64" t="s">
        <v>1780</v>
      </c>
      <c r="C1131" s="65" t="s">
        <v>392</v>
      </c>
      <c r="D1131" s="66" t="s">
        <v>65</v>
      </c>
      <c r="E1131" s="66" t="s">
        <v>64</v>
      </c>
      <c r="F1131" s="67" t="s">
        <v>1762</v>
      </c>
      <c r="G1131" s="66" t="s">
        <v>64</v>
      </c>
      <c r="H1131" s="66" t="s">
        <v>65</v>
      </c>
      <c r="I1131" s="66" t="s">
        <v>66</v>
      </c>
      <c r="J1131" s="66" t="s">
        <v>66</v>
      </c>
      <c r="K1131" s="68">
        <v>0</v>
      </c>
      <c r="L1131" s="68">
        <v>0</v>
      </c>
      <c r="M1131" s="68">
        <v>0</v>
      </c>
      <c r="N1131" s="68">
        <v>3</v>
      </c>
      <c r="O1131" s="68">
        <v>3</v>
      </c>
      <c r="P1131" s="68" t="s">
        <v>68</v>
      </c>
      <c r="Q1131" s="68" t="s">
        <v>68</v>
      </c>
      <c r="R1131" s="64"/>
      <c r="S1131" s="65"/>
    </row>
    <row r="1132" spans="2:19" x14ac:dyDescent="0.25">
      <c r="B1132" s="64" t="s">
        <v>1800</v>
      </c>
      <c r="C1132" s="65" t="s">
        <v>192</v>
      </c>
      <c r="D1132" s="66" t="s">
        <v>64</v>
      </c>
      <c r="E1132" s="66" t="s">
        <v>65</v>
      </c>
      <c r="F1132" s="67" t="s">
        <v>1762</v>
      </c>
      <c r="G1132" s="66" t="s">
        <v>65</v>
      </c>
      <c r="H1132" s="66" t="s">
        <v>64</v>
      </c>
      <c r="I1132" s="66" t="s">
        <v>66</v>
      </c>
      <c r="J1132" s="66" t="s">
        <v>66</v>
      </c>
      <c r="K1132" s="68">
        <v>0</v>
      </c>
      <c r="L1132" s="68">
        <v>0</v>
      </c>
      <c r="M1132" s="68">
        <v>0</v>
      </c>
      <c r="N1132" s="68">
        <v>3</v>
      </c>
      <c r="O1132" s="68">
        <v>3</v>
      </c>
      <c r="P1132" s="68" t="s">
        <v>68</v>
      </c>
      <c r="Q1132" s="68" t="s">
        <v>68</v>
      </c>
      <c r="R1132" s="64"/>
      <c r="S1132" s="65"/>
    </row>
    <row r="1133" spans="2:19" x14ac:dyDescent="0.25">
      <c r="B1133" s="64" t="s">
        <v>1801</v>
      </c>
      <c r="C1133" s="65" t="s">
        <v>192</v>
      </c>
      <c r="D1133" s="66" t="s">
        <v>65</v>
      </c>
      <c r="E1133" s="66" t="s">
        <v>64</v>
      </c>
      <c r="F1133" s="67" t="s">
        <v>1762</v>
      </c>
      <c r="G1133" s="66" t="s">
        <v>65</v>
      </c>
      <c r="H1133" s="66" t="s">
        <v>64</v>
      </c>
      <c r="I1133" s="66" t="s">
        <v>66</v>
      </c>
      <c r="J1133" s="66" t="s">
        <v>66</v>
      </c>
      <c r="K1133" s="68">
        <v>0</v>
      </c>
      <c r="L1133" s="68">
        <v>0</v>
      </c>
      <c r="M1133" s="68">
        <v>0</v>
      </c>
      <c r="N1133" s="68">
        <v>3</v>
      </c>
      <c r="O1133" s="68">
        <v>3</v>
      </c>
      <c r="P1133" s="68" t="s">
        <v>68</v>
      </c>
      <c r="Q1133" s="68" t="s">
        <v>68</v>
      </c>
      <c r="R1133" s="64"/>
      <c r="S1133" s="65"/>
    </row>
    <row r="1134" spans="2:19" x14ac:dyDescent="0.25">
      <c r="B1134" s="64" t="s">
        <v>350</v>
      </c>
      <c r="C1134" s="65" t="s">
        <v>1802</v>
      </c>
      <c r="D1134" s="66" t="s">
        <v>64</v>
      </c>
      <c r="E1134" s="66" t="s">
        <v>65</v>
      </c>
      <c r="F1134" s="67" t="s">
        <v>1762</v>
      </c>
      <c r="G1134" s="66" t="s">
        <v>65</v>
      </c>
      <c r="H1134" s="66" t="s">
        <v>64</v>
      </c>
      <c r="I1134" s="66" t="s">
        <v>66</v>
      </c>
      <c r="J1134" s="66" t="s">
        <v>66</v>
      </c>
      <c r="K1134" s="68">
        <v>0</v>
      </c>
      <c r="L1134" s="68">
        <v>0</v>
      </c>
      <c r="M1134" s="68">
        <v>0</v>
      </c>
      <c r="N1134" s="68">
        <v>3</v>
      </c>
      <c r="O1134" s="68">
        <v>3</v>
      </c>
      <c r="P1134" s="68" t="s">
        <v>68</v>
      </c>
      <c r="Q1134" s="68" t="s">
        <v>68</v>
      </c>
      <c r="R1134" s="64"/>
      <c r="S1134" s="65"/>
    </row>
    <row r="1135" spans="2:19" x14ac:dyDescent="0.25">
      <c r="B1135" s="64" t="s">
        <v>547</v>
      </c>
      <c r="C1135" s="65" t="s">
        <v>549</v>
      </c>
      <c r="D1135" s="66" t="s">
        <v>65</v>
      </c>
      <c r="E1135" s="66" t="s">
        <v>64</v>
      </c>
      <c r="F1135" s="67">
        <v>2335173911205</v>
      </c>
      <c r="G1135" s="66" t="s">
        <v>64</v>
      </c>
      <c r="H1135" s="66" t="s">
        <v>64</v>
      </c>
      <c r="I1135" s="66" t="s">
        <v>65</v>
      </c>
      <c r="J1135" s="66" t="s">
        <v>66</v>
      </c>
      <c r="K1135" s="68">
        <v>0</v>
      </c>
      <c r="L1135" s="68">
        <v>0</v>
      </c>
      <c r="M1135" s="68">
        <v>0</v>
      </c>
      <c r="N1135" s="68">
        <v>3</v>
      </c>
      <c r="O1135" s="68">
        <v>3</v>
      </c>
      <c r="P1135" s="68" t="s">
        <v>68</v>
      </c>
      <c r="Q1135" s="68" t="s">
        <v>68</v>
      </c>
      <c r="R1135" s="64"/>
      <c r="S1135" s="65"/>
    </row>
    <row r="1136" spans="2:19" x14ac:dyDescent="0.25">
      <c r="B1136" s="64" t="s">
        <v>550</v>
      </c>
      <c r="C1136" s="65" t="s">
        <v>444</v>
      </c>
      <c r="D1136" s="66" t="s">
        <v>65</v>
      </c>
      <c r="E1136" s="66" t="s">
        <v>64</v>
      </c>
      <c r="F1136" s="67">
        <v>2469593200101</v>
      </c>
      <c r="G1136" s="66" t="s">
        <v>64</v>
      </c>
      <c r="H1136" s="66" t="s">
        <v>65</v>
      </c>
      <c r="I1136" s="66" t="s">
        <v>66</v>
      </c>
      <c r="J1136" s="66" t="s">
        <v>66</v>
      </c>
      <c r="K1136" s="68">
        <v>0</v>
      </c>
      <c r="L1136" s="68">
        <v>0</v>
      </c>
      <c r="M1136" s="68">
        <v>0</v>
      </c>
      <c r="N1136" s="68">
        <v>3</v>
      </c>
      <c r="O1136" s="68">
        <v>3</v>
      </c>
      <c r="P1136" s="68" t="s">
        <v>68</v>
      </c>
      <c r="Q1136" s="68" t="s">
        <v>68</v>
      </c>
      <c r="R1136" s="64"/>
      <c r="S1136" s="65"/>
    </row>
    <row r="1137" spans="2:19" x14ac:dyDescent="0.25">
      <c r="B1137" s="64" t="s">
        <v>1602</v>
      </c>
      <c r="C1137" s="65" t="s">
        <v>1803</v>
      </c>
      <c r="D1137" s="66" t="s">
        <v>64</v>
      </c>
      <c r="E1137" s="66" t="s">
        <v>65</v>
      </c>
      <c r="F1137" s="67" t="s">
        <v>1762</v>
      </c>
      <c r="G1137" s="66" t="s">
        <v>64</v>
      </c>
      <c r="H1137" s="66" t="s">
        <v>64</v>
      </c>
      <c r="I1137" s="66" t="s">
        <v>65</v>
      </c>
      <c r="J1137" s="66" t="s">
        <v>66</v>
      </c>
      <c r="K1137" s="68">
        <v>0</v>
      </c>
      <c r="L1137" s="68">
        <v>0</v>
      </c>
      <c r="M1137" s="68">
        <v>0</v>
      </c>
      <c r="N1137" s="68">
        <v>3</v>
      </c>
      <c r="O1137" s="68">
        <v>3</v>
      </c>
      <c r="P1137" s="68" t="s">
        <v>68</v>
      </c>
      <c r="Q1137" s="68" t="s">
        <v>68</v>
      </c>
      <c r="R1137" s="64"/>
      <c r="S1137" s="65"/>
    </row>
    <row r="1138" spans="2:19" x14ac:dyDescent="0.25">
      <c r="B1138" s="64" t="s">
        <v>350</v>
      </c>
      <c r="C1138" s="65" t="s">
        <v>190</v>
      </c>
      <c r="D1138" s="66" t="s">
        <v>64</v>
      </c>
      <c r="E1138" s="66" t="s">
        <v>65</v>
      </c>
      <c r="F1138" s="67" t="s">
        <v>1762</v>
      </c>
      <c r="G1138" s="66" t="s">
        <v>64</v>
      </c>
      <c r="H1138" s="66" t="s">
        <v>64</v>
      </c>
      <c r="I1138" s="66" t="s">
        <v>66</v>
      </c>
      <c r="J1138" s="66" t="s">
        <v>65</v>
      </c>
      <c r="K1138" s="68">
        <v>0</v>
      </c>
      <c r="L1138" s="68">
        <v>0</v>
      </c>
      <c r="M1138" s="68">
        <v>0</v>
      </c>
      <c r="N1138" s="68">
        <v>3</v>
      </c>
      <c r="O1138" s="68">
        <v>3</v>
      </c>
      <c r="P1138" s="68" t="s">
        <v>68</v>
      </c>
      <c r="Q1138" s="68" t="s">
        <v>68</v>
      </c>
      <c r="R1138" s="64"/>
      <c r="S1138" s="65"/>
    </row>
    <row r="1139" spans="2:19" x14ac:dyDescent="0.25">
      <c r="B1139" s="64" t="s">
        <v>1804</v>
      </c>
      <c r="C1139" s="65" t="s">
        <v>190</v>
      </c>
      <c r="D1139" s="66" t="s">
        <v>65</v>
      </c>
      <c r="E1139" s="66" t="s">
        <v>64</v>
      </c>
      <c r="F1139" s="67" t="s">
        <v>1762</v>
      </c>
      <c r="G1139" s="66" t="s">
        <v>64</v>
      </c>
      <c r="H1139" s="66" t="s">
        <v>64</v>
      </c>
      <c r="I1139" s="66" t="s">
        <v>66</v>
      </c>
      <c r="J1139" s="66" t="s">
        <v>65</v>
      </c>
      <c r="K1139" s="68">
        <v>0</v>
      </c>
      <c r="L1139" s="68">
        <v>0</v>
      </c>
      <c r="M1139" s="68">
        <v>0</v>
      </c>
      <c r="N1139" s="68">
        <v>3</v>
      </c>
      <c r="O1139" s="68">
        <v>3</v>
      </c>
      <c r="P1139" s="68" t="s">
        <v>68</v>
      </c>
      <c r="Q1139" s="68" t="s">
        <v>68</v>
      </c>
      <c r="R1139" s="64"/>
      <c r="S1139" s="65"/>
    </row>
    <row r="1140" spans="2:19" x14ac:dyDescent="0.25">
      <c r="B1140" s="64" t="s">
        <v>220</v>
      </c>
      <c r="C1140" s="65" t="s">
        <v>1805</v>
      </c>
      <c r="D1140" s="66" t="s">
        <v>65</v>
      </c>
      <c r="E1140" s="66" t="s">
        <v>64</v>
      </c>
      <c r="F1140" s="67" t="s">
        <v>1762</v>
      </c>
      <c r="G1140" s="66" t="s">
        <v>64</v>
      </c>
      <c r="H1140" s="66" t="s">
        <v>64</v>
      </c>
      <c r="I1140" s="66" t="s">
        <v>65</v>
      </c>
      <c r="J1140" s="66" t="s">
        <v>66</v>
      </c>
      <c r="K1140" s="68">
        <v>0</v>
      </c>
      <c r="L1140" s="68">
        <v>0</v>
      </c>
      <c r="M1140" s="68">
        <v>0</v>
      </c>
      <c r="N1140" s="68">
        <v>3</v>
      </c>
      <c r="O1140" s="68">
        <v>3</v>
      </c>
      <c r="P1140" s="68" t="s">
        <v>68</v>
      </c>
      <c r="Q1140" s="68" t="s">
        <v>68</v>
      </c>
      <c r="R1140" s="64"/>
      <c r="S1140" s="65"/>
    </row>
    <row r="1141" spans="2:19" x14ac:dyDescent="0.25">
      <c r="B1141" s="64" t="s">
        <v>1371</v>
      </c>
      <c r="C1141" s="65" t="s">
        <v>163</v>
      </c>
      <c r="D1141" s="66" t="s">
        <v>65</v>
      </c>
      <c r="E1141" s="66" t="s">
        <v>64</v>
      </c>
      <c r="F1141" s="67" t="s">
        <v>1762</v>
      </c>
      <c r="G1141" s="66" t="s">
        <v>64</v>
      </c>
      <c r="H1141" s="66" t="s">
        <v>64</v>
      </c>
      <c r="I1141" s="66" t="s">
        <v>66</v>
      </c>
      <c r="J1141" s="66" t="s">
        <v>65</v>
      </c>
      <c r="K1141" s="68">
        <v>0</v>
      </c>
      <c r="L1141" s="68">
        <v>0</v>
      </c>
      <c r="M1141" s="68">
        <v>0</v>
      </c>
      <c r="N1141" s="68">
        <v>3</v>
      </c>
      <c r="O1141" s="68">
        <v>3</v>
      </c>
      <c r="P1141" s="68" t="s">
        <v>68</v>
      </c>
      <c r="Q1141" s="68" t="s">
        <v>68</v>
      </c>
      <c r="R1141" s="64"/>
      <c r="S1141" s="65"/>
    </row>
    <row r="1142" spans="2:19" x14ac:dyDescent="0.25">
      <c r="B1142" s="64" t="s">
        <v>206</v>
      </c>
      <c r="C1142" s="65" t="s">
        <v>1806</v>
      </c>
      <c r="D1142" s="66" t="s">
        <v>65</v>
      </c>
      <c r="E1142" s="66" t="s">
        <v>64</v>
      </c>
      <c r="F1142" s="67" t="s">
        <v>1762</v>
      </c>
      <c r="G1142" s="66" t="s">
        <v>64</v>
      </c>
      <c r="H1142" s="66" t="s">
        <v>64</v>
      </c>
      <c r="I1142" s="66" t="s">
        <v>66</v>
      </c>
      <c r="J1142" s="66" t="s">
        <v>65</v>
      </c>
      <c r="K1142" s="68">
        <v>0</v>
      </c>
      <c r="L1142" s="68">
        <v>0</v>
      </c>
      <c r="M1142" s="68">
        <v>0</v>
      </c>
      <c r="N1142" s="68">
        <v>3</v>
      </c>
      <c r="O1142" s="68">
        <v>3</v>
      </c>
      <c r="P1142" s="68" t="s">
        <v>68</v>
      </c>
      <c r="Q1142" s="68" t="s">
        <v>68</v>
      </c>
      <c r="R1142" s="64"/>
      <c r="S1142" s="65"/>
    </row>
    <row r="1143" spans="2:19" x14ac:dyDescent="0.25">
      <c r="B1143" s="64" t="s">
        <v>1807</v>
      </c>
      <c r="C1143" s="65" t="s">
        <v>1808</v>
      </c>
      <c r="D1143" s="66" t="s">
        <v>64</v>
      </c>
      <c r="E1143" s="66" t="s">
        <v>65</v>
      </c>
      <c r="F1143" s="67" t="s">
        <v>1762</v>
      </c>
      <c r="G1143" s="66" t="s">
        <v>65</v>
      </c>
      <c r="H1143" s="66" t="s">
        <v>65</v>
      </c>
      <c r="I1143" s="66" t="s">
        <v>66</v>
      </c>
      <c r="J1143" s="66" t="s">
        <v>66</v>
      </c>
      <c r="K1143" s="68">
        <v>0</v>
      </c>
      <c r="L1143" s="68">
        <v>0</v>
      </c>
      <c r="M1143" s="68">
        <v>0</v>
      </c>
      <c r="N1143" s="68">
        <v>3</v>
      </c>
      <c r="O1143" s="68">
        <v>3</v>
      </c>
      <c r="P1143" s="68" t="s">
        <v>68</v>
      </c>
      <c r="Q1143" s="68" t="s">
        <v>68</v>
      </c>
      <c r="R1143" s="64"/>
      <c r="S1143" s="65"/>
    </row>
    <row r="1144" spans="2:19" x14ac:dyDescent="0.25">
      <c r="B1144" s="64" t="s">
        <v>172</v>
      </c>
      <c r="C1144" s="65" t="s">
        <v>173</v>
      </c>
      <c r="D1144" s="66" t="s">
        <v>64</v>
      </c>
      <c r="E1144" s="66" t="s">
        <v>65</v>
      </c>
      <c r="F1144" s="67" t="s">
        <v>1762</v>
      </c>
      <c r="G1144" s="66" t="s">
        <v>65</v>
      </c>
      <c r="H1144" s="66" t="s">
        <v>64</v>
      </c>
      <c r="I1144" s="66" t="s">
        <v>66</v>
      </c>
      <c r="J1144" s="66" t="s">
        <v>66</v>
      </c>
      <c r="K1144" s="68">
        <v>0</v>
      </c>
      <c r="L1144" s="68">
        <v>0</v>
      </c>
      <c r="M1144" s="68">
        <v>0</v>
      </c>
      <c r="N1144" s="68">
        <v>3</v>
      </c>
      <c r="O1144" s="68">
        <v>3</v>
      </c>
      <c r="P1144" s="68" t="s">
        <v>68</v>
      </c>
      <c r="Q1144" s="68" t="s">
        <v>68</v>
      </c>
      <c r="R1144" s="64"/>
      <c r="S1144" s="65"/>
    </row>
    <row r="1145" spans="2:19" x14ac:dyDescent="0.25">
      <c r="B1145" s="64" t="s">
        <v>472</v>
      </c>
      <c r="C1145" s="65" t="s">
        <v>1809</v>
      </c>
      <c r="D1145" s="66" t="s">
        <v>65</v>
      </c>
      <c r="E1145" s="66" t="s">
        <v>64</v>
      </c>
      <c r="F1145" s="67">
        <v>2641091710101</v>
      </c>
      <c r="G1145" s="66" t="s">
        <v>64</v>
      </c>
      <c r="H1145" s="66" t="s">
        <v>64</v>
      </c>
      <c r="I1145" s="66" t="s">
        <v>66</v>
      </c>
      <c r="J1145" s="66" t="s">
        <v>65</v>
      </c>
      <c r="K1145" s="68">
        <v>0</v>
      </c>
      <c r="L1145" s="68">
        <v>0</v>
      </c>
      <c r="M1145" s="68">
        <v>0</v>
      </c>
      <c r="N1145" s="68">
        <v>3</v>
      </c>
      <c r="O1145" s="68">
        <v>3</v>
      </c>
      <c r="P1145" s="68" t="s">
        <v>68</v>
      </c>
      <c r="Q1145" s="68" t="s">
        <v>68</v>
      </c>
      <c r="R1145" s="64"/>
      <c r="S1145" s="65"/>
    </row>
    <row r="1146" spans="2:19" x14ac:dyDescent="0.25">
      <c r="B1146" s="64" t="s">
        <v>1810</v>
      </c>
      <c r="C1146" s="65" t="s">
        <v>1802</v>
      </c>
      <c r="D1146" s="66" t="s">
        <v>65</v>
      </c>
      <c r="E1146" s="66" t="s">
        <v>64</v>
      </c>
      <c r="F1146" s="67">
        <v>1658408030101</v>
      </c>
      <c r="G1146" s="66" t="s">
        <v>64</v>
      </c>
      <c r="H1146" s="66" t="s">
        <v>64</v>
      </c>
      <c r="I1146" s="66" t="s">
        <v>65</v>
      </c>
      <c r="J1146" s="66" t="s">
        <v>66</v>
      </c>
      <c r="K1146" s="68">
        <v>0</v>
      </c>
      <c r="L1146" s="68">
        <v>0</v>
      </c>
      <c r="M1146" s="68">
        <v>0</v>
      </c>
      <c r="N1146" s="68">
        <v>3</v>
      </c>
      <c r="O1146" s="68">
        <v>3</v>
      </c>
      <c r="P1146" s="68" t="s">
        <v>68</v>
      </c>
      <c r="Q1146" s="68" t="s">
        <v>68</v>
      </c>
      <c r="R1146" s="64"/>
      <c r="S1146" s="65"/>
    </row>
    <row r="1147" spans="2:19" x14ac:dyDescent="0.25">
      <c r="B1147" s="64" t="s">
        <v>369</v>
      </c>
      <c r="C1147" s="65" t="s">
        <v>1811</v>
      </c>
      <c r="D1147" s="66" t="s">
        <v>64</v>
      </c>
      <c r="E1147" s="66" t="s">
        <v>65</v>
      </c>
      <c r="F1147" s="67">
        <v>2481167680111</v>
      </c>
      <c r="G1147" s="66" t="s">
        <v>64</v>
      </c>
      <c r="H1147" s="66" t="s">
        <v>64</v>
      </c>
      <c r="I1147" s="66" t="s">
        <v>65</v>
      </c>
      <c r="J1147" s="66" t="s">
        <v>66</v>
      </c>
      <c r="K1147" s="68">
        <v>0</v>
      </c>
      <c r="L1147" s="68">
        <v>0</v>
      </c>
      <c r="M1147" s="68">
        <v>0</v>
      </c>
      <c r="N1147" s="68">
        <v>3</v>
      </c>
      <c r="O1147" s="68">
        <v>3</v>
      </c>
      <c r="P1147" s="68" t="s">
        <v>68</v>
      </c>
      <c r="Q1147" s="68" t="s">
        <v>68</v>
      </c>
      <c r="R1147" s="64"/>
      <c r="S1147" s="65"/>
    </row>
    <row r="1148" spans="2:19" x14ac:dyDescent="0.25">
      <c r="B1148" s="64" t="s">
        <v>530</v>
      </c>
      <c r="C1148" s="65" t="s">
        <v>531</v>
      </c>
      <c r="D1148" s="66" t="s">
        <v>65</v>
      </c>
      <c r="E1148" s="66" t="s">
        <v>64</v>
      </c>
      <c r="F1148" s="67" t="s">
        <v>1762</v>
      </c>
      <c r="G1148" s="66" t="s">
        <v>64</v>
      </c>
      <c r="H1148" s="66" t="s">
        <v>64</v>
      </c>
      <c r="I1148" s="66" t="s">
        <v>65</v>
      </c>
      <c r="J1148" s="66" t="s">
        <v>66</v>
      </c>
      <c r="K1148" s="68">
        <v>0</v>
      </c>
      <c r="L1148" s="68">
        <v>0</v>
      </c>
      <c r="M1148" s="68">
        <v>0</v>
      </c>
      <c r="N1148" s="68">
        <v>3</v>
      </c>
      <c r="O1148" s="68">
        <v>3</v>
      </c>
      <c r="P1148" s="68" t="s">
        <v>68</v>
      </c>
      <c r="Q1148" s="68" t="s">
        <v>68</v>
      </c>
      <c r="R1148" s="64"/>
      <c r="S1148" s="65"/>
    </row>
    <row r="1149" spans="2:19" x14ac:dyDescent="0.25">
      <c r="B1149" s="64" t="s">
        <v>121</v>
      </c>
      <c r="C1149" s="65" t="s">
        <v>1812</v>
      </c>
      <c r="D1149" s="66" t="s">
        <v>64</v>
      </c>
      <c r="E1149" s="66" t="s">
        <v>65</v>
      </c>
      <c r="F1149" s="67" t="s">
        <v>1762</v>
      </c>
      <c r="G1149" s="66" t="s">
        <v>64</v>
      </c>
      <c r="H1149" s="66" t="s">
        <v>64</v>
      </c>
      <c r="I1149" s="66" t="s">
        <v>65</v>
      </c>
      <c r="J1149" s="66" t="s">
        <v>66</v>
      </c>
      <c r="K1149" s="68">
        <v>0</v>
      </c>
      <c r="L1149" s="68">
        <v>0</v>
      </c>
      <c r="M1149" s="68">
        <v>0</v>
      </c>
      <c r="N1149" s="68">
        <v>3</v>
      </c>
      <c r="O1149" s="68">
        <v>3</v>
      </c>
      <c r="P1149" s="68" t="s">
        <v>68</v>
      </c>
      <c r="Q1149" s="68" t="s">
        <v>68</v>
      </c>
      <c r="R1149" s="64"/>
      <c r="S1149" s="65"/>
    </row>
    <row r="1150" spans="2:19" x14ac:dyDescent="0.25">
      <c r="B1150" s="64" t="s">
        <v>1813</v>
      </c>
      <c r="C1150" s="65" t="s">
        <v>1814</v>
      </c>
      <c r="D1150" s="66" t="s">
        <v>65</v>
      </c>
      <c r="E1150" s="66" t="s">
        <v>64</v>
      </c>
      <c r="F1150" s="67" t="s">
        <v>1762</v>
      </c>
      <c r="G1150" s="66" t="s">
        <v>64</v>
      </c>
      <c r="H1150" s="66" t="s">
        <v>64</v>
      </c>
      <c r="I1150" s="66" t="s">
        <v>65</v>
      </c>
      <c r="J1150" s="66" t="s">
        <v>66</v>
      </c>
      <c r="K1150" s="68">
        <v>0</v>
      </c>
      <c r="L1150" s="68">
        <v>0</v>
      </c>
      <c r="M1150" s="68">
        <v>0</v>
      </c>
      <c r="N1150" s="68">
        <v>3</v>
      </c>
      <c r="O1150" s="68">
        <v>3</v>
      </c>
      <c r="P1150" s="68" t="s">
        <v>68</v>
      </c>
      <c r="Q1150" s="68" t="s">
        <v>68</v>
      </c>
      <c r="R1150" s="64"/>
      <c r="S1150" s="65"/>
    </row>
    <row r="1151" spans="2:19" x14ac:dyDescent="0.25">
      <c r="B1151" s="64" t="s">
        <v>340</v>
      </c>
      <c r="C1151" s="65" t="s">
        <v>190</v>
      </c>
      <c r="D1151" s="66" t="s">
        <v>65</v>
      </c>
      <c r="E1151" s="66" t="s">
        <v>64</v>
      </c>
      <c r="F1151" s="67">
        <v>1989248522103</v>
      </c>
      <c r="G1151" s="66" t="s">
        <v>64</v>
      </c>
      <c r="H1151" s="66" t="s">
        <v>64</v>
      </c>
      <c r="I1151" s="66" t="s">
        <v>66</v>
      </c>
      <c r="J1151" s="66" t="s">
        <v>65</v>
      </c>
      <c r="K1151" s="68">
        <v>0</v>
      </c>
      <c r="L1151" s="68">
        <v>0</v>
      </c>
      <c r="M1151" s="68">
        <v>0</v>
      </c>
      <c r="N1151" s="68">
        <v>3</v>
      </c>
      <c r="O1151" s="68">
        <v>3</v>
      </c>
      <c r="P1151" s="68" t="s">
        <v>68</v>
      </c>
      <c r="Q1151" s="68" t="s">
        <v>68</v>
      </c>
      <c r="R1151" s="64"/>
      <c r="S1151" s="65"/>
    </row>
    <row r="1152" spans="2:19" x14ac:dyDescent="0.25">
      <c r="B1152" s="64" t="s">
        <v>1561</v>
      </c>
      <c r="C1152" s="65" t="s">
        <v>444</v>
      </c>
      <c r="D1152" s="66" t="s">
        <v>65</v>
      </c>
      <c r="E1152" s="66" t="s">
        <v>64</v>
      </c>
      <c r="F1152" s="67">
        <v>2520624340101</v>
      </c>
      <c r="G1152" s="66" t="s">
        <v>64</v>
      </c>
      <c r="H1152" s="66" t="s">
        <v>64</v>
      </c>
      <c r="I1152" s="66" t="s">
        <v>65</v>
      </c>
      <c r="J1152" s="66" t="s">
        <v>66</v>
      </c>
      <c r="K1152" s="68">
        <v>0</v>
      </c>
      <c r="L1152" s="68">
        <v>0</v>
      </c>
      <c r="M1152" s="68">
        <v>0</v>
      </c>
      <c r="N1152" s="68">
        <v>3</v>
      </c>
      <c r="O1152" s="68">
        <v>3</v>
      </c>
      <c r="P1152" s="68" t="s">
        <v>68</v>
      </c>
      <c r="Q1152" s="68" t="s">
        <v>68</v>
      </c>
      <c r="R1152" s="64"/>
      <c r="S1152" s="65"/>
    </row>
    <row r="1153" spans="2:19" x14ac:dyDescent="0.25">
      <c r="B1153" s="64" t="s">
        <v>532</v>
      </c>
      <c r="C1153" s="65" t="s">
        <v>533</v>
      </c>
      <c r="D1153" s="66" t="s">
        <v>65</v>
      </c>
      <c r="E1153" s="66" t="s">
        <v>64</v>
      </c>
      <c r="F1153" s="67">
        <v>1615011292001</v>
      </c>
      <c r="G1153" s="66" t="s">
        <v>64</v>
      </c>
      <c r="H1153" s="66" t="s">
        <v>64</v>
      </c>
      <c r="I1153" s="66" t="s">
        <v>65</v>
      </c>
      <c r="J1153" s="66" t="s">
        <v>66</v>
      </c>
      <c r="K1153" s="68">
        <v>0</v>
      </c>
      <c r="L1153" s="68">
        <v>0</v>
      </c>
      <c r="M1153" s="68">
        <v>0</v>
      </c>
      <c r="N1153" s="68">
        <v>3</v>
      </c>
      <c r="O1153" s="68">
        <v>3</v>
      </c>
      <c r="P1153" s="68" t="s">
        <v>68</v>
      </c>
      <c r="Q1153" s="68" t="s">
        <v>68</v>
      </c>
      <c r="R1153" s="64"/>
      <c r="S1153" s="65"/>
    </row>
    <row r="1154" spans="2:19" x14ac:dyDescent="0.25">
      <c r="B1154" s="64" t="s">
        <v>1368</v>
      </c>
      <c r="C1154" s="65" t="s">
        <v>1815</v>
      </c>
      <c r="D1154" s="66" t="s">
        <v>65</v>
      </c>
      <c r="E1154" s="66" t="s">
        <v>64</v>
      </c>
      <c r="F1154" s="67">
        <v>2745770891014</v>
      </c>
      <c r="G1154" s="66" t="s">
        <v>64</v>
      </c>
      <c r="H1154" s="66" t="s">
        <v>64</v>
      </c>
      <c r="I1154" s="66" t="s">
        <v>66</v>
      </c>
      <c r="J1154" s="66" t="s">
        <v>65</v>
      </c>
      <c r="K1154" s="68">
        <v>0</v>
      </c>
      <c r="L1154" s="68">
        <v>0</v>
      </c>
      <c r="M1154" s="68">
        <v>0</v>
      </c>
      <c r="N1154" s="68">
        <v>3</v>
      </c>
      <c r="O1154" s="68">
        <v>3</v>
      </c>
      <c r="P1154" s="68" t="s">
        <v>68</v>
      </c>
      <c r="Q1154" s="68" t="s">
        <v>68</v>
      </c>
      <c r="R1154" s="64"/>
      <c r="S1154" s="65"/>
    </row>
    <row r="1155" spans="2:19" x14ac:dyDescent="0.25">
      <c r="B1155" s="64" t="s">
        <v>1816</v>
      </c>
      <c r="C1155" s="65" t="s">
        <v>1817</v>
      </c>
      <c r="D1155" s="66" t="s">
        <v>65</v>
      </c>
      <c r="E1155" s="66" t="s">
        <v>64</v>
      </c>
      <c r="F1155" s="67" t="s">
        <v>1762</v>
      </c>
      <c r="G1155" s="66" t="s">
        <v>64</v>
      </c>
      <c r="H1155" s="66" t="s">
        <v>64</v>
      </c>
      <c r="I1155" s="66" t="s">
        <v>65</v>
      </c>
      <c r="J1155" s="66" t="s">
        <v>66</v>
      </c>
      <c r="K1155" s="68">
        <v>0</v>
      </c>
      <c r="L1155" s="68">
        <v>0</v>
      </c>
      <c r="M1155" s="68">
        <v>0</v>
      </c>
      <c r="N1155" s="68">
        <v>3</v>
      </c>
      <c r="O1155" s="68">
        <v>3</v>
      </c>
      <c r="P1155" s="68" t="s">
        <v>68</v>
      </c>
      <c r="Q1155" s="68" t="s">
        <v>68</v>
      </c>
      <c r="R1155" s="64"/>
      <c r="S1155" s="65"/>
    </row>
    <row r="1156" spans="2:19" x14ac:dyDescent="0.25">
      <c r="B1156" s="64" t="s">
        <v>522</v>
      </c>
      <c r="C1156" s="65" t="s">
        <v>351</v>
      </c>
      <c r="D1156" s="66" t="s">
        <v>65</v>
      </c>
      <c r="E1156" s="66" t="s">
        <v>64</v>
      </c>
      <c r="F1156" s="67">
        <v>1991856700101</v>
      </c>
      <c r="G1156" s="66" t="s">
        <v>64</v>
      </c>
      <c r="H1156" s="66" t="s">
        <v>64</v>
      </c>
      <c r="I1156" s="66" t="s">
        <v>66</v>
      </c>
      <c r="J1156" s="66" t="s">
        <v>65</v>
      </c>
      <c r="K1156" s="68">
        <v>0</v>
      </c>
      <c r="L1156" s="68">
        <v>0</v>
      </c>
      <c r="M1156" s="68">
        <v>0</v>
      </c>
      <c r="N1156" s="68">
        <v>3</v>
      </c>
      <c r="O1156" s="68">
        <v>3</v>
      </c>
      <c r="P1156" s="68" t="s">
        <v>68</v>
      </c>
      <c r="Q1156" s="68" t="s">
        <v>68</v>
      </c>
      <c r="R1156" s="64"/>
      <c r="S1156" s="65"/>
    </row>
    <row r="1157" spans="2:19" x14ac:dyDescent="0.25">
      <c r="B1157" s="64" t="s">
        <v>547</v>
      </c>
      <c r="C1157" s="65" t="s">
        <v>549</v>
      </c>
      <c r="D1157" s="66" t="s">
        <v>65</v>
      </c>
      <c r="E1157" s="66" t="s">
        <v>64</v>
      </c>
      <c r="F1157" s="67">
        <v>2335173911205</v>
      </c>
      <c r="G1157" s="66" t="s">
        <v>64</v>
      </c>
      <c r="H1157" s="66" t="s">
        <v>64</v>
      </c>
      <c r="I1157" s="66" t="s">
        <v>66</v>
      </c>
      <c r="J1157" s="66" t="s">
        <v>66</v>
      </c>
      <c r="K1157" s="68">
        <v>0</v>
      </c>
      <c r="L1157" s="68">
        <v>0</v>
      </c>
      <c r="M1157" s="68">
        <v>0</v>
      </c>
      <c r="N1157" s="68">
        <v>3</v>
      </c>
      <c r="O1157" s="68">
        <v>3</v>
      </c>
      <c r="P1157" s="68" t="s">
        <v>68</v>
      </c>
      <c r="Q1157" s="68" t="s">
        <v>68</v>
      </c>
      <c r="R1157" s="64"/>
      <c r="S1157" s="65"/>
    </row>
    <row r="1158" spans="2:19" x14ac:dyDescent="0.25">
      <c r="B1158" s="64" t="s">
        <v>547</v>
      </c>
      <c r="C1158" s="65" t="s">
        <v>548</v>
      </c>
      <c r="D1158" s="66" t="s">
        <v>65</v>
      </c>
      <c r="E1158" s="66" t="s">
        <v>64</v>
      </c>
      <c r="F1158" s="67">
        <v>1888991700101</v>
      </c>
      <c r="G1158" s="66" t="s">
        <v>64</v>
      </c>
      <c r="H1158" s="66" t="s">
        <v>64</v>
      </c>
      <c r="I1158" s="66" t="s">
        <v>66</v>
      </c>
      <c r="J1158" s="66" t="s">
        <v>65</v>
      </c>
      <c r="K1158" s="68">
        <v>0</v>
      </c>
      <c r="L1158" s="68">
        <v>0</v>
      </c>
      <c r="M1158" s="68">
        <v>0</v>
      </c>
      <c r="N1158" s="68">
        <v>3</v>
      </c>
      <c r="O1158" s="68">
        <v>3</v>
      </c>
      <c r="P1158" s="68" t="s">
        <v>68</v>
      </c>
      <c r="Q1158" s="68" t="s">
        <v>68</v>
      </c>
      <c r="R1158" s="64"/>
      <c r="S1158" s="65"/>
    </row>
    <row r="1159" spans="2:19" x14ac:dyDescent="0.25">
      <c r="B1159" s="64" t="s">
        <v>350</v>
      </c>
      <c r="C1159" s="65" t="s">
        <v>1808</v>
      </c>
      <c r="D1159" s="66" t="s">
        <v>64</v>
      </c>
      <c r="E1159" s="66" t="s">
        <v>65</v>
      </c>
      <c r="F1159" s="67">
        <v>1908502560101</v>
      </c>
      <c r="G1159" s="66" t="s">
        <v>64</v>
      </c>
      <c r="H1159" s="66" t="s">
        <v>64</v>
      </c>
      <c r="I1159" s="66" t="s">
        <v>65</v>
      </c>
      <c r="J1159" s="66" t="s">
        <v>66</v>
      </c>
      <c r="K1159" s="68">
        <v>0</v>
      </c>
      <c r="L1159" s="68">
        <v>0</v>
      </c>
      <c r="M1159" s="68">
        <v>0</v>
      </c>
      <c r="N1159" s="68">
        <v>3</v>
      </c>
      <c r="O1159" s="68">
        <v>3</v>
      </c>
      <c r="P1159" s="68" t="s">
        <v>68</v>
      </c>
      <c r="Q1159" s="68" t="s">
        <v>68</v>
      </c>
      <c r="R1159" s="64"/>
      <c r="S1159" s="65"/>
    </row>
    <row r="1160" spans="2:19" x14ac:dyDescent="0.25">
      <c r="B1160" s="64" t="s">
        <v>532</v>
      </c>
      <c r="C1160" s="65" t="s">
        <v>533</v>
      </c>
      <c r="D1160" s="66" t="s">
        <v>65</v>
      </c>
      <c r="E1160" s="66" t="s">
        <v>64</v>
      </c>
      <c r="F1160" s="67">
        <v>1625011292002</v>
      </c>
      <c r="G1160" s="66" t="s">
        <v>64</v>
      </c>
      <c r="H1160" s="66" t="s">
        <v>64</v>
      </c>
      <c r="I1160" s="66" t="s">
        <v>65</v>
      </c>
      <c r="J1160" s="66" t="s">
        <v>66</v>
      </c>
      <c r="K1160" s="68">
        <v>0</v>
      </c>
      <c r="L1160" s="68">
        <v>0</v>
      </c>
      <c r="M1160" s="68">
        <v>0</v>
      </c>
      <c r="N1160" s="68">
        <v>3</v>
      </c>
      <c r="O1160" s="68">
        <v>3</v>
      </c>
      <c r="P1160" s="68" t="s">
        <v>68</v>
      </c>
      <c r="Q1160" s="68" t="s">
        <v>68</v>
      </c>
      <c r="R1160" s="64"/>
      <c r="S1160" s="65"/>
    </row>
    <row r="1161" spans="2:19" x14ac:dyDescent="0.25">
      <c r="B1161" s="64" t="s">
        <v>1561</v>
      </c>
      <c r="C1161" s="65" t="s">
        <v>444</v>
      </c>
      <c r="D1161" s="66" t="s">
        <v>65</v>
      </c>
      <c r="E1161" s="66" t="s">
        <v>64</v>
      </c>
      <c r="F1161" s="67">
        <v>2520624340101</v>
      </c>
      <c r="G1161" s="66" t="s">
        <v>64</v>
      </c>
      <c r="H1161" s="66" t="s">
        <v>64</v>
      </c>
      <c r="I1161" s="66" t="s">
        <v>65</v>
      </c>
      <c r="J1161" s="66" t="s">
        <v>66</v>
      </c>
      <c r="K1161" s="68">
        <v>0</v>
      </c>
      <c r="L1161" s="68">
        <v>0</v>
      </c>
      <c r="M1161" s="68">
        <v>0</v>
      </c>
      <c r="N1161" s="68">
        <v>3</v>
      </c>
      <c r="O1161" s="68">
        <v>3</v>
      </c>
      <c r="P1161" s="68" t="s">
        <v>68</v>
      </c>
      <c r="Q1161" s="68" t="s">
        <v>68</v>
      </c>
      <c r="R1161" s="64"/>
      <c r="S1161" s="65"/>
    </row>
    <row r="1162" spans="2:19" x14ac:dyDescent="0.25">
      <c r="B1162" s="64" t="s">
        <v>336</v>
      </c>
      <c r="C1162" s="65" t="s">
        <v>1818</v>
      </c>
      <c r="D1162" s="66" t="s">
        <v>64</v>
      </c>
      <c r="E1162" s="66" t="s">
        <v>65</v>
      </c>
      <c r="F1162" s="67" t="s">
        <v>1762</v>
      </c>
      <c r="G1162" s="66" t="s">
        <v>64</v>
      </c>
      <c r="H1162" s="66" t="s">
        <v>64</v>
      </c>
      <c r="I1162" s="66" t="s">
        <v>65</v>
      </c>
      <c r="J1162" s="66" t="s">
        <v>66</v>
      </c>
      <c r="K1162" s="68">
        <v>5</v>
      </c>
      <c r="L1162" s="68">
        <v>0</v>
      </c>
      <c r="M1162" s="68">
        <v>0</v>
      </c>
      <c r="N1162" s="68">
        <v>0</v>
      </c>
      <c r="O1162" s="68">
        <v>5</v>
      </c>
      <c r="P1162" s="68" t="s">
        <v>68</v>
      </c>
      <c r="Q1162" s="68" t="s">
        <v>68</v>
      </c>
      <c r="R1162" s="64"/>
      <c r="S1162" s="65"/>
    </row>
    <row r="1163" spans="2:19" x14ac:dyDescent="0.25">
      <c r="B1163" s="64" t="s">
        <v>1368</v>
      </c>
      <c r="C1163" s="65" t="s">
        <v>1819</v>
      </c>
      <c r="D1163" s="66" t="s">
        <v>65</v>
      </c>
      <c r="E1163" s="66" t="s">
        <v>64</v>
      </c>
      <c r="F1163" s="67">
        <v>2745770891014</v>
      </c>
      <c r="G1163" s="66" t="s">
        <v>64</v>
      </c>
      <c r="H1163" s="66" t="s">
        <v>64</v>
      </c>
      <c r="I1163" s="66" t="s">
        <v>66</v>
      </c>
      <c r="J1163" s="66" t="s">
        <v>65</v>
      </c>
      <c r="K1163" s="68">
        <v>5</v>
      </c>
      <c r="L1163" s="68">
        <v>0</v>
      </c>
      <c r="M1163" s="68">
        <v>0</v>
      </c>
      <c r="N1163" s="68">
        <v>0</v>
      </c>
      <c r="O1163" s="68">
        <v>5</v>
      </c>
      <c r="P1163" s="68" t="s">
        <v>68</v>
      </c>
      <c r="Q1163" s="68" t="s">
        <v>68</v>
      </c>
      <c r="R1163" s="64"/>
      <c r="S1163" s="65"/>
    </row>
    <row r="1164" spans="2:19" x14ac:dyDescent="0.25">
      <c r="B1164" s="64" t="s">
        <v>547</v>
      </c>
      <c r="C1164" s="65" t="s">
        <v>548</v>
      </c>
      <c r="D1164" s="66" t="s">
        <v>65</v>
      </c>
      <c r="E1164" s="66" t="s">
        <v>64</v>
      </c>
      <c r="F1164" s="67">
        <v>1888991700101</v>
      </c>
      <c r="G1164" s="66" t="s">
        <v>64</v>
      </c>
      <c r="H1164" s="66" t="s">
        <v>64</v>
      </c>
      <c r="I1164" s="66" t="s">
        <v>66</v>
      </c>
      <c r="J1164" s="66" t="s">
        <v>65</v>
      </c>
      <c r="K1164" s="68">
        <v>0</v>
      </c>
      <c r="L1164" s="68">
        <v>0</v>
      </c>
      <c r="M1164" s="68">
        <v>0</v>
      </c>
      <c r="N1164" s="68">
        <v>3</v>
      </c>
      <c r="O1164" s="68">
        <v>3</v>
      </c>
      <c r="P1164" s="68" t="s">
        <v>68</v>
      </c>
      <c r="Q1164" s="68" t="s">
        <v>68</v>
      </c>
      <c r="R1164" s="64"/>
      <c r="S1164" s="65"/>
    </row>
    <row r="1165" spans="2:19" x14ac:dyDescent="0.25">
      <c r="B1165" s="64" t="s">
        <v>350</v>
      </c>
      <c r="C1165" s="65" t="s">
        <v>1808</v>
      </c>
      <c r="D1165" s="66" t="s">
        <v>64</v>
      </c>
      <c r="E1165" s="66" t="s">
        <v>65</v>
      </c>
      <c r="F1165" s="67">
        <v>1908502560101</v>
      </c>
      <c r="G1165" s="66" t="s">
        <v>64</v>
      </c>
      <c r="H1165" s="66" t="s">
        <v>64</v>
      </c>
      <c r="I1165" s="66" t="s">
        <v>65</v>
      </c>
      <c r="J1165" s="66" t="s">
        <v>66</v>
      </c>
      <c r="K1165" s="68">
        <v>0</v>
      </c>
      <c r="L1165" s="68">
        <v>0</v>
      </c>
      <c r="M1165" s="68">
        <v>0</v>
      </c>
      <c r="N1165" s="68">
        <v>3</v>
      </c>
      <c r="O1165" s="68">
        <v>3</v>
      </c>
      <c r="P1165" s="68" t="s">
        <v>68</v>
      </c>
      <c r="Q1165" s="68" t="s">
        <v>68</v>
      </c>
      <c r="R1165" s="64"/>
      <c r="S1165" s="65"/>
    </row>
    <row r="1166" spans="2:19" x14ac:dyDescent="0.25">
      <c r="B1166" s="64" t="s">
        <v>189</v>
      </c>
      <c r="C1166" s="65" t="s">
        <v>516</v>
      </c>
      <c r="D1166" s="66" t="s">
        <v>64</v>
      </c>
      <c r="E1166" s="66" t="s">
        <v>65</v>
      </c>
      <c r="F1166" s="67">
        <v>2416486530101</v>
      </c>
      <c r="G1166" s="66" t="s">
        <v>64</v>
      </c>
      <c r="H1166" s="66" t="s">
        <v>64</v>
      </c>
      <c r="I1166" s="66" t="s">
        <v>65</v>
      </c>
      <c r="J1166" s="66" t="s">
        <v>66</v>
      </c>
      <c r="K1166" s="68">
        <v>0</v>
      </c>
      <c r="L1166" s="68">
        <v>0</v>
      </c>
      <c r="M1166" s="68">
        <v>0</v>
      </c>
      <c r="N1166" s="68">
        <v>3</v>
      </c>
      <c r="O1166" s="68">
        <v>3</v>
      </c>
      <c r="P1166" s="68" t="s">
        <v>68</v>
      </c>
      <c r="Q1166" s="68" t="s">
        <v>68</v>
      </c>
      <c r="R1166" s="64"/>
      <c r="S1166" s="65"/>
    </row>
    <row r="1167" spans="2:19" x14ac:dyDescent="0.25">
      <c r="B1167" s="64" t="s">
        <v>1771</v>
      </c>
      <c r="C1167" s="65" t="s">
        <v>564</v>
      </c>
      <c r="D1167" s="66" t="s">
        <v>65</v>
      </c>
      <c r="E1167" s="66" t="s">
        <v>64</v>
      </c>
      <c r="F1167" s="67" t="s">
        <v>1762</v>
      </c>
      <c r="G1167" s="66" t="s">
        <v>64</v>
      </c>
      <c r="H1167" s="66" t="s">
        <v>64</v>
      </c>
      <c r="I1167" s="66" t="s">
        <v>66</v>
      </c>
      <c r="J1167" s="66" t="s">
        <v>65</v>
      </c>
      <c r="K1167" s="68">
        <v>0</v>
      </c>
      <c r="L1167" s="68">
        <v>0</v>
      </c>
      <c r="M1167" s="68">
        <v>0</v>
      </c>
      <c r="N1167" s="68">
        <v>3</v>
      </c>
      <c r="O1167" s="68">
        <v>3</v>
      </c>
      <c r="P1167" s="68" t="s">
        <v>68</v>
      </c>
      <c r="Q1167" s="68" t="s">
        <v>68</v>
      </c>
      <c r="R1167" s="64"/>
      <c r="S1167" s="65"/>
    </row>
    <row r="1168" spans="2:19" x14ac:dyDescent="0.25">
      <c r="B1168" s="64" t="s">
        <v>481</v>
      </c>
      <c r="C1168" s="65" t="s">
        <v>1616</v>
      </c>
      <c r="D1168" s="66" t="s">
        <v>65</v>
      </c>
      <c r="E1168" s="66" t="s">
        <v>64</v>
      </c>
      <c r="F1168" s="67" t="s">
        <v>1820</v>
      </c>
      <c r="G1168" s="66" t="s">
        <v>64</v>
      </c>
      <c r="H1168" s="66" t="s">
        <v>64</v>
      </c>
      <c r="I1168" s="66" t="s">
        <v>65</v>
      </c>
      <c r="J1168" s="66" t="s">
        <v>66</v>
      </c>
      <c r="K1168" s="68">
        <v>0</v>
      </c>
      <c r="L1168" s="68">
        <v>0</v>
      </c>
      <c r="M1168" s="68">
        <v>0</v>
      </c>
      <c r="N1168" s="68">
        <v>3</v>
      </c>
      <c r="O1168" s="68">
        <v>3</v>
      </c>
      <c r="P1168" s="68" t="s">
        <v>68</v>
      </c>
      <c r="Q1168" s="68" t="s">
        <v>68</v>
      </c>
      <c r="R1168" s="64"/>
      <c r="S1168" s="65"/>
    </row>
    <row r="1169" spans="2:19" x14ac:dyDescent="0.25">
      <c r="B1169" s="64" t="s">
        <v>522</v>
      </c>
      <c r="C1169" s="65" t="s">
        <v>180</v>
      </c>
      <c r="D1169" s="66" t="s">
        <v>65</v>
      </c>
      <c r="E1169" s="66" t="s">
        <v>64</v>
      </c>
      <c r="F1169" s="67" t="s">
        <v>1821</v>
      </c>
      <c r="G1169" s="66" t="s">
        <v>64</v>
      </c>
      <c r="H1169" s="66" t="s">
        <v>64</v>
      </c>
      <c r="I1169" s="66" t="s">
        <v>66</v>
      </c>
      <c r="J1169" s="66" t="s">
        <v>65</v>
      </c>
      <c r="K1169" s="68">
        <v>0</v>
      </c>
      <c r="L1169" s="68">
        <v>0</v>
      </c>
      <c r="M1169" s="68">
        <v>0</v>
      </c>
      <c r="N1169" s="68">
        <v>3</v>
      </c>
      <c r="O1169" s="68">
        <v>3</v>
      </c>
      <c r="P1169" s="68" t="s">
        <v>68</v>
      </c>
      <c r="Q1169" s="68" t="s">
        <v>68</v>
      </c>
      <c r="R1169" s="64"/>
      <c r="S1169" s="65"/>
    </row>
    <row r="1170" spans="2:19" x14ac:dyDescent="0.25">
      <c r="B1170" s="64" t="s">
        <v>1822</v>
      </c>
      <c r="C1170" s="65" t="s">
        <v>1823</v>
      </c>
      <c r="D1170" s="66" t="s">
        <v>65</v>
      </c>
      <c r="E1170" s="66" t="s">
        <v>64</v>
      </c>
      <c r="F1170" s="67" t="s">
        <v>1762</v>
      </c>
      <c r="G1170" s="66" t="s">
        <v>65</v>
      </c>
      <c r="H1170" s="66" t="s">
        <v>64</v>
      </c>
      <c r="I1170" s="66" t="s">
        <v>66</v>
      </c>
      <c r="J1170" s="66" t="s">
        <v>66</v>
      </c>
      <c r="K1170" s="68">
        <v>0</v>
      </c>
      <c r="L1170" s="68">
        <v>0</v>
      </c>
      <c r="M1170" s="68">
        <v>0</v>
      </c>
      <c r="N1170" s="68">
        <v>3</v>
      </c>
      <c r="O1170" s="68">
        <v>3</v>
      </c>
      <c r="P1170" s="68" t="s">
        <v>68</v>
      </c>
      <c r="Q1170" s="68" t="s">
        <v>68</v>
      </c>
      <c r="R1170" s="64"/>
      <c r="S1170" s="65"/>
    </row>
    <row r="1171" spans="2:19" x14ac:dyDescent="0.25">
      <c r="B1171" s="64" t="s">
        <v>547</v>
      </c>
      <c r="C1171" s="65" t="s">
        <v>548</v>
      </c>
      <c r="D1171" s="66" t="s">
        <v>65</v>
      </c>
      <c r="E1171" s="66" t="s">
        <v>64</v>
      </c>
      <c r="F1171" s="67" t="s">
        <v>1824</v>
      </c>
      <c r="G1171" s="66" t="s">
        <v>64</v>
      </c>
      <c r="H1171" s="66" t="s">
        <v>64</v>
      </c>
      <c r="I1171" s="66" t="s">
        <v>66</v>
      </c>
      <c r="J1171" s="66" t="s">
        <v>65</v>
      </c>
      <c r="K1171" s="68">
        <v>0</v>
      </c>
      <c r="L1171" s="68">
        <v>0</v>
      </c>
      <c r="M1171" s="68">
        <v>0</v>
      </c>
      <c r="N1171" s="68">
        <v>3</v>
      </c>
      <c r="O1171" s="68">
        <v>3</v>
      </c>
      <c r="P1171" s="68" t="s">
        <v>68</v>
      </c>
      <c r="Q1171" s="68" t="s">
        <v>68</v>
      </c>
      <c r="R1171" s="64"/>
      <c r="S1171" s="65"/>
    </row>
    <row r="1172" spans="2:19" x14ac:dyDescent="0.25">
      <c r="B1172" s="64" t="s">
        <v>1825</v>
      </c>
      <c r="C1172" s="65" t="s">
        <v>304</v>
      </c>
      <c r="D1172" s="66" t="s">
        <v>64</v>
      </c>
      <c r="E1172" s="66" t="s">
        <v>65</v>
      </c>
      <c r="F1172" s="67" t="s">
        <v>1762</v>
      </c>
      <c r="G1172" s="66" t="s">
        <v>64</v>
      </c>
      <c r="H1172" s="66" t="s">
        <v>65</v>
      </c>
      <c r="I1172" s="66" t="s">
        <v>66</v>
      </c>
      <c r="J1172" s="66" t="s">
        <v>66</v>
      </c>
      <c r="K1172" s="68">
        <v>0</v>
      </c>
      <c r="L1172" s="68">
        <v>0</v>
      </c>
      <c r="M1172" s="68">
        <v>0</v>
      </c>
      <c r="N1172" s="68">
        <v>3</v>
      </c>
      <c r="O1172" s="68">
        <v>3</v>
      </c>
      <c r="P1172" s="68" t="s">
        <v>68</v>
      </c>
      <c r="Q1172" s="68" t="s">
        <v>68</v>
      </c>
      <c r="R1172" s="64"/>
      <c r="S1172" s="65"/>
    </row>
    <row r="1173" spans="2:19" x14ac:dyDescent="0.25">
      <c r="B1173" s="64" t="s">
        <v>189</v>
      </c>
      <c r="C1173" s="65" t="s">
        <v>516</v>
      </c>
      <c r="D1173" s="66" t="s">
        <v>64</v>
      </c>
      <c r="E1173" s="66" t="s">
        <v>65</v>
      </c>
      <c r="F1173" s="67" t="s">
        <v>1826</v>
      </c>
      <c r="G1173" s="66" t="s">
        <v>64</v>
      </c>
      <c r="H1173" s="66" t="s">
        <v>64</v>
      </c>
      <c r="I1173" s="66" t="s">
        <v>65</v>
      </c>
      <c r="J1173" s="66" t="s">
        <v>66</v>
      </c>
      <c r="K1173" s="68">
        <v>0</v>
      </c>
      <c r="L1173" s="68">
        <v>0</v>
      </c>
      <c r="M1173" s="68">
        <v>0</v>
      </c>
      <c r="N1173" s="68">
        <v>3</v>
      </c>
      <c r="O1173" s="68">
        <v>3</v>
      </c>
      <c r="P1173" s="68" t="s">
        <v>68</v>
      </c>
      <c r="Q1173" s="68" t="s">
        <v>68</v>
      </c>
      <c r="R1173" s="64"/>
      <c r="S1173" s="65"/>
    </row>
    <row r="1174" spans="2:19" x14ac:dyDescent="0.25">
      <c r="B1174" s="64" t="s">
        <v>1771</v>
      </c>
      <c r="C1174" s="65" t="s">
        <v>1827</v>
      </c>
      <c r="D1174" s="66" t="s">
        <v>65</v>
      </c>
      <c r="E1174" s="66" t="s">
        <v>64</v>
      </c>
      <c r="F1174" s="67" t="s">
        <v>1762</v>
      </c>
      <c r="G1174" s="66" t="s">
        <v>64</v>
      </c>
      <c r="H1174" s="66" t="s">
        <v>64</v>
      </c>
      <c r="I1174" s="66" t="s">
        <v>66</v>
      </c>
      <c r="J1174" s="66" t="s">
        <v>65</v>
      </c>
      <c r="K1174" s="68">
        <v>0</v>
      </c>
      <c r="L1174" s="68">
        <v>0</v>
      </c>
      <c r="M1174" s="68">
        <v>0</v>
      </c>
      <c r="N1174" s="68">
        <v>3</v>
      </c>
      <c r="O1174" s="68">
        <v>3</v>
      </c>
      <c r="P1174" s="68" t="s">
        <v>68</v>
      </c>
      <c r="Q1174" s="68" t="s">
        <v>68</v>
      </c>
      <c r="R1174" s="64"/>
      <c r="S1174" s="65"/>
    </row>
    <row r="1175" spans="2:19" x14ac:dyDescent="0.25">
      <c r="B1175" s="64" t="s">
        <v>522</v>
      </c>
      <c r="C1175" s="65" t="s">
        <v>180</v>
      </c>
      <c r="D1175" s="66" t="s">
        <v>65</v>
      </c>
      <c r="E1175" s="66" t="s">
        <v>64</v>
      </c>
      <c r="F1175" s="67" t="s">
        <v>1821</v>
      </c>
      <c r="G1175" s="66" t="s">
        <v>64</v>
      </c>
      <c r="H1175" s="66" t="s">
        <v>64</v>
      </c>
      <c r="I1175" s="66" t="s">
        <v>66</v>
      </c>
      <c r="J1175" s="66" t="s">
        <v>65</v>
      </c>
      <c r="K1175" s="68">
        <v>0</v>
      </c>
      <c r="L1175" s="68">
        <v>0</v>
      </c>
      <c r="M1175" s="68">
        <v>0</v>
      </c>
      <c r="N1175" s="68">
        <v>3</v>
      </c>
      <c r="O1175" s="68">
        <v>3</v>
      </c>
      <c r="P1175" s="68" t="s">
        <v>68</v>
      </c>
      <c r="Q1175" s="68" t="s">
        <v>68</v>
      </c>
      <c r="R1175" s="64"/>
      <c r="S1175" s="65"/>
    </row>
    <row r="1176" spans="2:19" x14ac:dyDescent="0.25">
      <c r="B1176" s="64" t="s">
        <v>1822</v>
      </c>
      <c r="C1176" s="65" t="s">
        <v>1823</v>
      </c>
      <c r="D1176" s="66" t="s">
        <v>65</v>
      </c>
      <c r="E1176" s="66" t="s">
        <v>64</v>
      </c>
      <c r="F1176" s="67" t="s">
        <v>1762</v>
      </c>
      <c r="G1176" s="66" t="s">
        <v>65</v>
      </c>
      <c r="H1176" s="66" t="s">
        <v>64</v>
      </c>
      <c r="I1176" s="66" t="s">
        <v>66</v>
      </c>
      <c r="J1176" s="66" t="s">
        <v>66</v>
      </c>
      <c r="K1176" s="68">
        <v>0</v>
      </c>
      <c r="L1176" s="68">
        <v>0</v>
      </c>
      <c r="M1176" s="68">
        <v>0</v>
      </c>
      <c r="N1176" s="68">
        <v>3</v>
      </c>
      <c r="O1176" s="68">
        <v>3</v>
      </c>
      <c r="P1176" s="68" t="s">
        <v>68</v>
      </c>
      <c r="Q1176" s="68" t="s">
        <v>68</v>
      </c>
      <c r="R1176" s="64"/>
      <c r="S1176" s="65"/>
    </row>
    <row r="1177" spans="2:19" x14ac:dyDescent="0.25">
      <c r="B1177" s="64" t="s">
        <v>481</v>
      </c>
      <c r="C1177" s="65" t="s">
        <v>1616</v>
      </c>
      <c r="D1177" s="66" t="s">
        <v>65</v>
      </c>
      <c r="E1177" s="66" t="s">
        <v>64</v>
      </c>
      <c r="F1177" s="67" t="s">
        <v>1820</v>
      </c>
      <c r="G1177" s="66" t="s">
        <v>64</v>
      </c>
      <c r="H1177" s="66" t="s">
        <v>64</v>
      </c>
      <c r="I1177" s="66" t="s">
        <v>65</v>
      </c>
      <c r="J1177" s="66" t="s">
        <v>66</v>
      </c>
      <c r="K1177" s="68">
        <v>0</v>
      </c>
      <c r="L1177" s="68">
        <v>0</v>
      </c>
      <c r="M1177" s="68">
        <v>0</v>
      </c>
      <c r="N1177" s="68">
        <v>3</v>
      </c>
      <c r="O1177" s="68">
        <v>3</v>
      </c>
      <c r="P1177" s="68" t="s">
        <v>68</v>
      </c>
      <c r="Q1177" s="68" t="s">
        <v>68</v>
      </c>
      <c r="R1177" s="64"/>
      <c r="S1177" s="65"/>
    </row>
    <row r="1178" spans="2:19" x14ac:dyDescent="0.25">
      <c r="B1178" s="64" t="s">
        <v>121</v>
      </c>
      <c r="C1178" s="65" t="s">
        <v>304</v>
      </c>
      <c r="D1178" s="66" t="s">
        <v>64</v>
      </c>
      <c r="E1178" s="66" t="s">
        <v>65</v>
      </c>
      <c r="F1178" s="67" t="s">
        <v>1762</v>
      </c>
      <c r="G1178" s="66" t="s">
        <v>64</v>
      </c>
      <c r="H1178" s="66" t="s">
        <v>65</v>
      </c>
      <c r="I1178" s="66" t="s">
        <v>66</v>
      </c>
      <c r="J1178" s="66" t="s">
        <v>66</v>
      </c>
      <c r="K1178" s="68">
        <v>0</v>
      </c>
      <c r="L1178" s="68">
        <v>0</v>
      </c>
      <c r="M1178" s="68">
        <v>0</v>
      </c>
      <c r="N1178" s="68">
        <v>3</v>
      </c>
      <c r="O1178" s="68">
        <v>3</v>
      </c>
      <c r="P1178" s="68" t="s">
        <v>68</v>
      </c>
      <c r="Q1178" s="68" t="s">
        <v>68</v>
      </c>
      <c r="R1178" s="64"/>
      <c r="S1178" s="65"/>
    </row>
    <row r="1179" spans="2:19" x14ac:dyDescent="0.25">
      <c r="B1179" s="64" t="s">
        <v>1793</v>
      </c>
      <c r="C1179" s="65" t="s">
        <v>190</v>
      </c>
      <c r="D1179" s="66" t="s">
        <v>65</v>
      </c>
      <c r="E1179" s="66" t="s">
        <v>64</v>
      </c>
      <c r="F1179" s="67" t="s">
        <v>1828</v>
      </c>
      <c r="G1179" s="66" t="s">
        <v>64</v>
      </c>
      <c r="H1179" s="66" t="s">
        <v>64</v>
      </c>
      <c r="I1179" s="66" t="s">
        <v>66</v>
      </c>
      <c r="J1179" s="66" t="s">
        <v>65</v>
      </c>
      <c r="K1179" s="68">
        <v>0</v>
      </c>
      <c r="L1179" s="68">
        <v>0</v>
      </c>
      <c r="M1179" s="68">
        <v>0</v>
      </c>
      <c r="N1179" s="68">
        <v>3</v>
      </c>
      <c r="O1179" s="68">
        <v>3</v>
      </c>
      <c r="P1179" s="68" t="s">
        <v>68</v>
      </c>
      <c r="Q1179" s="68" t="s">
        <v>68</v>
      </c>
      <c r="R1179" s="64"/>
      <c r="S1179" s="65"/>
    </row>
    <row r="1180" spans="2:19" x14ac:dyDescent="0.25">
      <c r="B1180" s="64" t="s">
        <v>547</v>
      </c>
      <c r="C1180" s="65" t="s">
        <v>548</v>
      </c>
      <c r="D1180" s="66" t="s">
        <v>65</v>
      </c>
      <c r="E1180" s="66" t="s">
        <v>64</v>
      </c>
      <c r="F1180" s="67" t="s">
        <v>1829</v>
      </c>
      <c r="G1180" s="66" t="s">
        <v>64</v>
      </c>
      <c r="H1180" s="66" t="s">
        <v>64</v>
      </c>
      <c r="I1180" s="66" t="s">
        <v>66</v>
      </c>
      <c r="J1180" s="66" t="s">
        <v>65</v>
      </c>
      <c r="K1180" s="68">
        <v>0</v>
      </c>
      <c r="L1180" s="68">
        <v>0</v>
      </c>
      <c r="M1180" s="68">
        <v>0</v>
      </c>
      <c r="N1180" s="68">
        <v>3</v>
      </c>
      <c r="O1180" s="68">
        <v>3</v>
      </c>
      <c r="P1180" s="68" t="s">
        <v>68</v>
      </c>
      <c r="Q1180" s="68" t="s">
        <v>68</v>
      </c>
      <c r="R1180" s="64"/>
      <c r="S1180" s="65"/>
    </row>
    <row r="1181" spans="2:19" x14ac:dyDescent="0.25">
      <c r="B1181" s="64" t="s">
        <v>547</v>
      </c>
      <c r="C1181" s="65" t="s">
        <v>548</v>
      </c>
      <c r="D1181" s="66" t="s">
        <v>65</v>
      </c>
      <c r="E1181" s="66" t="s">
        <v>64</v>
      </c>
      <c r="F1181" s="67" t="s">
        <v>1824</v>
      </c>
      <c r="G1181" s="66" t="s">
        <v>64</v>
      </c>
      <c r="H1181" s="66" t="s">
        <v>64</v>
      </c>
      <c r="I1181" s="66" t="s">
        <v>66</v>
      </c>
      <c r="J1181" s="66" t="s">
        <v>65</v>
      </c>
      <c r="K1181" s="68">
        <v>0</v>
      </c>
      <c r="L1181" s="68">
        <v>0</v>
      </c>
      <c r="M1181" s="68">
        <v>0</v>
      </c>
      <c r="N1181" s="68">
        <v>3</v>
      </c>
      <c r="O1181" s="68">
        <v>3</v>
      </c>
      <c r="P1181" s="68" t="s">
        <v>68</v>
      </c>
      <c r="Q1181" s="68" t="s">
        <v>68</v>
      </c>
      <c r="R1181" s="64"/>
      <c r="S1181" s="65"/>
    </row>
    <row r="1182" spans="2:19" x14ac:dyDescent="0.25">
      <c r="B1182" s="64" t="s">
        <v>350</v>
      </c>
      <c r="C1182" s="65" t="s">
        <v>1830</v>
      </c>
      <c r="D1182" s="66" t="s">
        <v>64</v>
      </c>
      <c r="E1182" s="66" t="s">
        <v>65</v>
      </c>
      <c r="F1182" s="67" t="s">
        <v>1831</v>
      </c>
      <c r="G1182" s="66" t="s">
        <v>64</v>
      </c>
      <c r="H1182" s="66" t="s">
        <v>64</v>
      </c>
      <c r="I1182" s="66" t="s">
        <v>65</v>
      </c>
      <c r="J1182" s="66" t="s">
        <v>66</v>
      </c>
      <c r="K1182" s="68">
        <v>0</v>
      </c>
      <c r="L1182" s="68">
        <v>0</v>
      </c>
      <c r="M1182" s="68">
        <v>0</v>
      </c>
      <c r="N1182" s="68">
        <v>3</v>
      </c>
      <c r="O1182" s="68">
        <v>3</v>
      </c>
      <c r="P1182" s="68" t="s">
        <v>68</v>
      </c>
      <c r="Q1182" s="68" t="s">
        <v>68</v>
      </c>
      <c r="R1182" s="64"/>
      <c r="S1182" s="65"/>
    </row>
    <row r="1183" spans="2:19" x14ac:dyDescent="0.25">
      <c r="B1183" s="64" t="s">
        <v>1832</v>
      </c>
      <c r="C1183" s="65" t="s">
        <v>180</v>
      </c>
      <c r="D1183" s="66" t="s">
        <v>65</v>
      </c>
      <c r="E1183" s="66" t="s">
        <v>64</v>
      </c>
      <c r="F1183" s="67" t="s">
        <v>1762</v>
      </c>
      <c r="G1183" s="66" t="s">
        <v>65</v>
      </c>
      <c r="H1183" s="66" t="s">
        <v>64</v>
      </c>
      <c r="I1183" s="66" t="s">
        <v>66</v>
      </c>
      <c r="J1183" s="66" t="s">
        <v>66</v>
      </c>
      <c r="K1183" s="68">
        <v>0</v>
      </c>
      <c r="L1183" s="68">
        <v>0</v>
      </c>
      <c r="M1183" s="68">
        <v>0</v>
      </c>
      <c r="N1183" s="68">
        <v>3</v>
      </c>
      <c r="O1183" s="68">
        <v>3</v>
      </c>
      <c r="P1183" s="68" t="s">
        <v>68</v>
      </c>
      <c r="Q1183" s="68" t="s">
        <v>68</v>
      </c>
      <c r="R1183" s="64"/>
      <c r="S1183" s="65"/>
    </row>
    <row r="1184" spans="2:19" x14ac:dyDescent="0.25">
      <c r="B1184" s="64" t="s">
        <v>1833</v>
      </c>
      <c r="C1184" s="65" t="s">
        <v>1616</v>
      </c>
      <c r="D1184" s="66" t="s">
        <v>65</v>
      </c>
      <c r="E1184" s="66" t="s">
        <v>64</v>
      </c>
      <c r="F1184" s="67" t="s">
        <v>1820</v>
      </c>
      <c r="G1184" s="66" t="s">
        <v>64</v>
      </c>
      <c r="H1184" s="66" t="s">
        <v>64</v>
      </c>
      <c r="I1184" s="66" t="s">
        <v>65</v>
      </c>
      <c r="J1184" s="66" t="s">
        <v>66</v>
      </c>
      <c r="K1184" s="68">
        <v>0</v>
      </c>
      <c r="L1184" s="68">
        <v>0</v>
      </c>
      <c r="M1184" s="68">
        <v>0</v>
      </c>
      <c r="N1184" s="68">
        <v>3</v>
      </c>
      <c r="O1184" s="68">
        <v>3</v>
      </c>
      <c r="P1184" s="68" t="s">
        <v>68</v>
      </c>
      <c r="Q1184" s="68" t="s">
        <v>68</v>
      </c>
      <c r="R1184" s="64"/>
      <c r="S1184" s="65"/>
    </row>
    <row r="1185" spans="2:19" x14ac:dyDescent="0.25">
      <c r="B1185" s="64" t="s">
        <v>1659</v>
      </c>
      <c r="C1185" s="65" t="s">
        <v>1834</v>
      </c>
      <c r="D1185" s="66" t="s">
        <v>64</v>
      </c>
      <c r="E1185" s="66" t="s">
        <v>65</v>
      </c>
      <c r="F1185" s="67" t="s">
        <v>1762</v>
      </c>
      <c r="G1185" s="66" t="s">
        <v>64</v>
      </c>
      <c r="H1185" s="66" t="s">
        <v>65</v>
      </c>
      <c r="I1185" s="66" t="s">
        <v>66</v>
      </c>
      <c r="J1185" s="66" t="s">
        <v>66</v>
      </c>
      <c r="K1185" s="68">
        <v>0</v>
      </c>
      <c r="L1185" s="68">
        <v>0</v>
      </c>
      <c r="M1185" s="68">
        <v>0</v>
      </c>
      <c r="N1185" s="68">
        <v>3</v>
      </c>
      <c r="O1185" s="68">
        <v>3</v>
      </c>
      <c r="P1185" s="68" t="s">
        <v>68</v>
      </c>
      <c r="Q1185" s="68" t="s">
        <v>68</v>
      </c>
      <c r="R1185" s="64"/>
      <c r="S1185" s="65"/>
    </row>
    <row r="1186" spans="2:19" x14ac:dyDescent="0.25">
      <c r="B1186" s="64" t="s">
        <v>539</v>
      </c>
      <c r="C1186" s="65" t="s">
        <v>540</v>
      </c>
      <c r="D1186" s="66" t="s">
        <v>65</v>
      </c>
      <c r="E1186" s="66" t="s">
        <v>64</v>
      </c>
      <c r="F1186" s="67" t="s">
        <v>1835</v>
      </c>
      <c r="G1186" s="66" t="s">
        <v>64</v>
      </c>
      <c r="H1186" s="66" t="s">
        <v>64</v>
      </c>
      <c r="I1186" s="66" t="s">
        <v>66</v>
      </c>
      <c r="J1186" s="66" t="s">
        <v>65</v>
      </c>
      <c r="K1186" s="68">
        <v>0</v>
      </c>
      <c r="L1186" s="68">
        <v>0</v>
      </c>
      <c r="M1186" s="68">
        <v>0</v>
      </c>
      <c r="N1186" s="68">
        <v>3</v>
      </c>
      <c r="O1186" s="68">
        <v>3</v>
      </c>
      <c r="P1186" s="68" t="s">
        <v>68</v>
      </c>
      <c r="Q1186" s="68" t="s">
        <v>68</v>
      </c>
      <c r="R1186" s="64"/>
      <c r="S1186" s="65"/>
    </row>
    <row r="1187" spans="2:19" x14ac:dyDescent="0.25">
      <c r="B1187" s="64" t="s">
        <v>386</v>
      </c>
      <c r="C1187" s="65" t="s">
        <v>1836</v>
      </c>
      <c r="D1187" s="66" t="s">
        <v>65</v>
      </c>
      <c r="E1187" s="66" t="s">
        <v>64</v>
      </c>
      <c r="F1187" s="67" t="s">
        <v>1837</v>
      </c>
      <c r="G1187" s="66" t="s">
        <v>64</v>
      </c>
      <c r="H1187" s="66" t="s">
        <v>64</v>
      </c>
      <c r="I1187" s="66" t="s">
        <v>65</v>
      </c>
      <c r="J1187" s="66" t="s">
        <v>66</v>
      </c>
      <c r="K1187" s="68">
        <v>0</v>
      </c>
      <c r="L1187" s="68">
        <v>0</v>
      </c>
      <c r="M1187" s="68">
        <v>0</v>
      </c>
      <c r="N1187" s="68">
        <v>3</v>
      </c>
      <c r="O1187" s="68">
        <v>3</v>
      </c>
      <c r="P1187" s="68" t="s">
        <v>68</v>
      </c>
      <c r="Q1187" s="68" t="s">
        <v>68</v>
      </c>
      <c r="R1187" s="64"/>
      <c r="S1187" s="65"/>
    </row>
    <row r="1188" spans="2:19" x14ac:dyDescent="0.25">
      <c r="B1188" s="64" t="s">
        <v>193</v>
      </c>
      <c r="C1188" s="65" t="s">
        <v>204</v>
      </c>
      <c r="D1188" s="66" t="s">
        <v>65</v>
      </c>
      <c r="E1188" s="66" t="s">
        <v>64</v>
      </c>
      <c r="F1188" s="67" t="s">
        <v>1762</v>
      </c>
      <c r="G1188" s="66" t="s">
        <v>64</v>
      </c>
      <c r="H1188" s="66" t="s">
        <v>64</v>
      </c>
      <c r="I1188" s="66" t="s">
        <v>66</v>
      </c>
      <c r="J1188" s="66" t="s">
        <v>65</v>
      </c>
      <c r="K1188" s="68">
        <v>0</v>
      </c>
      <c r="L1188" s="68">
        <v>0</v>
      </c>
      <c r="M1188" s="68">
        <v>0</v>
      </c>
      <c r="N1188" s="68">
        <v>3</v>
      </c>
      <c r="O1188" s="68">
        <v>3</v>
      </c>
      <c r="P1188" s="68" t="s">
        <v>68</v>
      </c>
      <c r="Q1188" s="68" t="s">
        <v>68</v>
      </c>
      <c r="R1188" s="64"/>
      <c r="S1188" s="65"/>
    </row>
    <row r="1189" spans="2:19" x14ac:dyDescent="0.25">
      <c r="B1189" s="64" t="s">
        <v>1773</v>
      </c>
      <c r="C1189" s="65" t="s">
        <v>186</v>
      </c>
      <c r="D1189" s="66" t="s">
        <v>65</v>
      </c>
      <c r="E1189" s="66" t="s">
        <v>64</v>
      </c>
      <c r="F1189" s="67" t="s">
        <v>1838</v>
      </c>
      <c r="G1189" s="66" t="s">
        <v>64</v>
      </c>
      <c r="H1189" s="66" t="s">
        <v>64</v>
      </c>
      <c r="I1189" s="66" t="s">
        <v>65</v>
      </c>
      <c r="J1189" s="66" t="s">
        <v>66</v>
      </c>
      <c r="K1189" s="68">
        <v>0</v>
      </c>
      <c r="L1189" s="68">
        <v>0</v>
      </c>
      <c r="M1189" s="68">
        <v>0</v>
      </c>
      <c r="N1189" s="68">
        <v>3</v>
      </c>
      <c r="O1189" s="68">
        <v>3</v>
      </c>
      <c r="P1189" s="68" t="s">
        <v>68</v>
      </c>
      <c r="Q1189" s="68" t="s">
        <v>68</v>
      </c>
      <c r="R1189" s="64"/>
      <c r="S1189" s="65"/>
    </row>
    <row r="1190" spans="2:19" x14ac:dyDescent="0.25">
      <c r="B1190" s="64" t="s">
        <v>417</v>
      </c>
      <c r="C1190" s="65" t="s">
        <v>1405</v>
      </c>
      <c r="D1190" s="66" t="s">
        <v>65</v>
      </c>
      <c r="E1190" s="66" t="s">
        <v>64</v>
      </c>
      <c r="F1190" s="67" t="s">
        <v>1762</v>
      </c>
      <c r="G1190" s="66" t="s">
        <v>64</v>
      </c>
      <c r="H1190" s="66" t="s">
        <v>64</v>
      </c>
      <c r="I1190" s="66" t="s">
        <v>65</v>
      </c>
      <c r="J1190" s="66" t="s">
        <v>66</v>
      </c>
      <c r="K1190" s="68">
        <v>0</v>
      </c>
      <c r="L1190" s="68">
        <v>0</v>
      </c>
      <c r="M1190" s="68">
        <v>0</v>
      </c>
      <c r="N1190" s="68">
        <v>3</v>
      </c>
      <c r="O1190" s="68">
        <v>3</v>
      </c>
      <c r="P1190" s="68" t="s">
        <v>68</v>
      </c>
      <c r="Q1190" s="68" t="s">
        <v>68</v>
      </c>
      <c r="R1190" s="64"/>
      <c r="S1190" s="65"/>
    </row>
    <row r="1191" spans="2:19" x14ac:dyDescent="0.25">
      <c r="B1191" s="64" t="s">
        <v>1561</v>
      </c>
      <c r="C1191" s="65" t="s">
        <v>444</v>
      </c>
      <c r="D1191" s="66" t="s">
        <v>65</v>
      </c>
      <c r="E1191" s="66" t="s">
        <v>64</v>
      </c>
      <c r="F1191" s="67" t="s">
        <v>1839</v>
      </c>
      <c r="G1191" s="66" t="s">
        <v>64</v>
      </c>
      <c r="H1191" s="66" t="s">
        <v>64</v>
      </c>
      <c r="I1191" s="66" t="s">
        <v>65</v>
      </c>
      <c r="J1191" s="66" t="s">
        <v>66</v>
      </c>
      <c r="K1191" s="68">
        <v>0</v>
      </c>
      <c r="L1191" s="68">
        <v>0</v>
      </c>
      <c r="M1191" s="68">
        <v>0</v>
      </c>
      <c r="N1191" s="68">
        <v>3</v>
      </c>
      <c r="O1191" s="68">
        <v>3</v>
      </c>
      <c r="P1191" s="68" t="s">
        <v>68</v>
      </c>
      <c r="Q1191" s="68" t="s">
        <v>68</v>
      </c>
      <c r="R1191" s="64"/>
      <c r="S1191" s="65"/>
    </row>
    <row r="1192" spans="2:19" x14ac:dyDescent="0.25">
      <c r="B1192" s="64" t="s">
        <v>1840</v>
      </c>
      <c r="C1192" s="65" t="s">
        <v>116</v>
      </c>
      <c r="D1192" s="66" t="s">
        <v>65</v>
      </c>
      <c r="E1192" s="66" t="s">
        <v>64</v>
      </c>
      <c r="F1192" s="67" t="s">
        <v>1838</v>
      </c>
      <c r="G1192" s="66" t="s">
        <v>64</v>
      </c>
      <c r="H1192" s="66" t="s">
        <v>64</v>
      </c>
      <c r="I1192" s="66" t="s">
        <v>65</v>
      </c>
      <c r="J1192" s="66" t="s">
        <v>66</v>
      </c>
      <c r="K1192" s="68">
        <v>0</v>
      </c>
      <c r="L1192" s="68">
        <v>0</v>
      </c>
      <c r="M1192" s="68">
        <v>0</v>
      </c>
      <c r="N1192" s="68">
        <v>3</v>
      </c>
      <c r="O1192" s="68">
        <v>3</v>
      </c>
      <c r="P1192" s="68" t="s">
        <v>68</v>
      </c>
      <c r="Q1192" s="68" t="s">
        <v>68</v>
      </c>
      <c r="R1192" s="64"/>
      <c r="S1192" s="65"/>
    </row>
    <row r="1193" spans="2:19" x14ac:dyDescent="0.25">
      <c r="B1193" s="64" t="s">
        <v>1389</v>
      </c>
      <c r="C1193" s="65" t="s">
        <v>1841</v>
      </c>
      <c r="D1193" s="66" t="s">
        <v>65</v>
      </c>
      <c r="E1193" s="66" t="s">
        <v>64</v>
      </c>
      <c r="F1193" s="67" t="s">
        <v>1762</v>
      </c>
      <c r="G1193" s="66" t="s">
        <v>64</v>
      </c>
      <c r="H1193" s="66" t="s">
        <v>64</v>
      </c>
      <c r="I1193" s="66" t="s">
        <v>66</v>
      </c>
      <c r="J1193" s="66" t="s">
        <v>65</v>
      </c>
      <c r="K1193" s="68">
        <v>0</v>
      </c>
      <c r="L1193" s="68">
        <v>0</v>
      </c>
      <c r="M1193" s="68">
        <v>0</v>
      </c>
      <c r="N1193" s="68">
        <v>3</v>
      </c>
      <c r="O1193" s="68">
        <v>3</v>
      </c>
      <c r="P1193" s="68" t="s">
        <v>68</v>
      </c>
      <c r="Q1193" s="68" t="s">
        <v>68</v>
      </c>
      <c r="R1193" s="64"/>
      <c r="S1193" s="65"/>
    </row>
    <row r="1194" spans="2:19" x14ac:dyDescent="0.25">
      <c r="B1194" s="64" t="s">
        <v>348</v>
      </c>
      <c r="C1194" s="65" t="s">
        <v>1842</v>
      </c>
      <c r="D1194" s="66" t="s">
        <v>64</v>
      </c>
      <c r="E1194" s="66" t="s">
        <v>65</v>
      </c>
      <c r="F1194" s="67" t="s">
        <v>1762</v>
      </c>
      <c r="G1194" s="66" t="s">
        <v>64</v>
      </c>
      <c r="H1194" s="66" t="s">
        <v>64</v>
      </c>
      <c r="I1194" s="66" t="s">
        <v>65</v>
      </c>
      <c r="J1194" s="66" t="s">
        <v>66</v>
      </c>
      <c r="K1194" s="68">
        <v>0</v>
      </c>
      <c r="L1194" s="68">
        <v>0</v>
      </c>
      <c r="M1194" s="68">
        <v>0</v>
      </c>
      <c r="N1194" s="68">
        <v>3</v>
      </c>
      <c r="O1194" s="68">
        <v>3</v>
      </c>
      <c r="P1194" s="68" t="s">
        <v>68</v>
      </c>
      <c r="Q1194" s="68" t="s">
        <v>68</v>
      </c>
      <c r="R1194" s="64"/>
      <c r="S1194" s="65"/>
    </row>
    <row r="1195" spans="2:19" x14ac:dyDescent="0.25">
      <c r="B1195" s="64" t="s">
        <v>1843</v>
      </c>
      <c r="C1195" s="65" t="s">
        <v>1435</v>
      </c>
      <c r="D1195" s="66" t="s">
        <v>65</v>
      </c>
      <c r="E1195" s="66" t="s">
        <v>64</v>
      </c>
      <c r="F1195" s="67" t="s">
        <v>1844</v>
      </c>
      <c r="G1195" s="66" t="s">
        <v>64</v>
      </c>
      <c r="H1195" s="66" t="s">
        <v>64</v>
      </c>
      <c r="I1195" s="66" t="s">
        <v>65</v>
      </c>
      <c r="J1195" s="66" t="s">
        <v>66</v>
      </c>
      <c r="K1195" s="68">
        <v>0</v>
      </c>
      <c r="L1195" s="68">
        <v>0</v>
      </c>
      <c r="M1195" s="68">
        <v>0</v>
      </c>
      <c r="N1195" s="68">
        <v>3</v>
      </c>
      <c r="O1195" s="68">
        <v>3</v>
      </c>
      <c r="P1195" s="68" t="s">
        <v>68</v>
      </c>
      <c r="Q1195" s="68" t="s">
        <v>68</v>
      </c>
      <c r="R1195" s="64"/>
      <c r="S1195" s="65"/>
    </row>
    <row r="1196" spans="2:19" x14ac:dyDescent="0.25">
      <c r="B1196" s="64" t="s">
        <v>1845</v>
      </c>
      <c r="C1196" s="65" t="s">
        <v>605</v>
      </c>
      <c r="D1196" s="66" t="s">
        <v>65</v>
      </c>
      <c r="E1196" s="66" t="s">
        <v>64</v>
      </c>
      <c r="F1196" s="67" t="s">
        <v>1846</v>
      </c>
      <c r="G1196" s="66" t="s">
        <v>64</v>
      </c>
      <c r="H1196" s="66" t="s">
        <v>64</v>
      </c>
      <c r="I1196" s="66" t="s">
        <v>66</v>
      </c>
      <c r="J1196" s="66" t="s">
        <v>65</v>
      </c>
      <c r="K1196" s="68">
        <v>0</v>
      </c>
      <c r="L1196" s="68">
        <v>0</v>
      </c>
      <c r="M1196" s="68">
        <v>0</v>
      </c>
      <c r="N1196" s="68">
        <v>3</v>
      </c>
      <c r="O1196" s="68">
        <v>3</v>
      </c>
      <c r="P1196" s="68" t="s">
        <v>68</v>
      </c>
      <c r="Q1196" s="68" t="s">
        <v>68</v>
      </c>
      <c r="R1196" s="64"/>
      <c r="S1196" s="65"/>
    </row>
    <row r="1197" spans="2:19" x14ac:dyDescent="0.25">
      <c r="B1197" s="64" t="s">
        <v>1659</v>
      </c>
      <c r="C1197" s="65" t="s">
        <v>1834</v>
      </c>
      <c r="D1197" s="66" t="s">
        <v>64</v>
      </c>
      <c r="E1197" s="66" t="s">
        <v>65</v>
      </c>
      <c r="F1197" s="67" t="s">
        <v>1762</v>
      </c>
      <c r="G1197" s="66" t="s">
        <v>64</v>
      </c>
      <c r="H1197" s="66" t="s">
        <v>65</v>
      </c>
      <c r="I1197" s="66" t="s">
        <v>66</v>
      </c>
      <c r="J1197" s="66" t="s">
        <v>66</v>
      </c>
      <c r="K1197" s="68">
        <v>0</v>
      </c>
      <c r="L1197" s="68">
        <v>0</v>
      </c>
      <c r="M1197" s="68">
        <v>0</v>
      </c>
      <c r="N1197" s="68">
        <v>3</v>
      </c>
      <c r="O1197" s="68">
        <v>3</v>
      </c>
      <c r="P1197" s="68" t="s">
        <v>68</v>
      </c>
      <c r="Q1197" s="68" t="s">
        <v>68</v>
      </c>
      <c r="R1197" s="64"/>
      <c r="S1197" s="65"/>
    </row>
    <row r="1198" spans="2:19" x14ac:dyDescent="0.25">
      <c r="B1198" s="64" t="s">
        <v>547</v>
      </c>
      <c r="C1198" s="65" t="s">
        <v>548</v>
      </c>
      <c r="D1198" s="66" t="s">
        <v>65</v>
      </c>
      <c r="E1198" s="66" t="s">
        <v>64</v>
      </c>
      <c r="F1198" s="67" t="s">
        <v>1824</v>
      </c>
      <c r="G1198" s="66" t="s">
        <v>64</v>
      </c>
      <c r="H1198" s="66" t="s">
        <v>64</v>
      </c>
      <c r="I1198" s="66" t="s">
        <v>66</v>
      </c>
      <c r="J1198" s="66" t="s">
        <v>65</v>
      </c>
      <c r="K1198" s="68">
        <v>0</v>
      </c>
      <c r="L1198" s="68">
        <v>0</v>
      </c>
      <c r="M1198" s="68">
        <v>0</v>
      </c>
      <c r="N1198" s="68">
        <v>3</v>
      </c>
      <c r="O1198" s="68">
        <v>3</v>
      </c>
      <c r="P1198" s="68" t="s">
        <v>68</v>
      </c>
      <c r="Q1198" s="68" t="s">
        <v>68</v>
      </c>
      <c r="R1198" s="64"/>
      <c r="S1198" s="65"/>
    </row>
    <row r="1199" spans="2:19" x14ac:dyDescent="0.25">
      <c r="B1199" s="64" t="s">
        <v>350</v>
      </c>
      <c r="C1199" s="65" t="s">
        <v>1830</v>
      </c>
      <c r="D1199" s="66" t="s">
        <v>64</v>
      </c>
      <c r="E1199" s="66" t="s">
        <v>65</v>
      </c>
      <c r="F1199" s="67" t="s">
        <v>1831</v>
      </c>
      <c r="G1199" s="66" t="s">
        <v>64</v>
      </c>
      <c r="H1199" s="66" t="s">
        <v>64</v>
      </c>
      <c r="I1199" s="66" t="s">
        <v>65</v>
      </c>
      <c r="J1199" s="66" t="s">
        <v>66</v>
      </c>
      <c r="K1199" s="68">
        <v>0</v>
      </c>
      <c r="L1199" s="68">
        <v>0</v>
      </c>
      <c r="M1199" s="68">
        <v>0</v>
      </c>
      <c r="N1199" s="68">
        <v>3</v>
      </c>
      <c r="O1199" s="68">
        <v>3</v>
      </c>
      <c r="P1199" s="68" t="s">
        <v>68</v>
      </c>
      <c r="Q1199" s="68" t="s">
        <v>68</v>
      </c>
      <c r="R1199" s="64"/>
      <c r="S1199" s="65"/>
    </row>
    <row r="1200" spans="2:19" x14ac:dyDescent="0.25">
      <c r="B1200" s="64" t="s">
        <v>1832</v>
      </c>
      <c r="C1200" s="65" t="s">
        <v>180</v>
      </c>
      <c r="D1200" s="66" t="s">
        <v>65</v>
      </c>
      <c r="E1200" s="66" t="s">
        <v>64</v>
      </c>
      <c r="F1200" s="67" t="s">
        <v>1762</v>
      </c>
      <c r="G1200" s="66" t="s">
        <v>65</v>
      </c>
      <c r="H1200" s="66" t="s">
        <v>64</v>
      </c>
      <c r="I1200" s="66" t="s">
        <v>66</v>
      </c>
      <c r="J1200" s="66" t="s">
        <v>66</v>
      </c>
      <c r="K1200" s="68">
        <v>0</v>
      </c>
      <c r="L1200" s="68">
        <v>0</v>
      </c>
      <c r="M1200" s="68">
        <v>0</v>
      </c>
      <c r="N1200" s="68">
        <v>3</v>
      </c>
      <c r="O1200" s="68">
        <v>3</v>
      </c>
      <c r="P1200" s="68" t="s">
        <v>68</v>
      </c>
      <c r="Q1200" s="68" t="s">
        <v>68</v>
      </c>
      <c r="R1200" s="64"/>
      <c r="S1200" s="65"/>
    </row>
    <row r="1201" spans="2:19" x14ac:dyDescent="0.25">
      <c r="B1201" s="64" t="s">
        <v>1833</v>
      </c>
      <c r="C1201" s="65" t="s">
        <v>1616</v>
      </c>
      <c r="D1201" s="66" t="s">
        <v>65</v>
      </c>
      <c r="E1201" s="66" t="s">
        <v>64</v>
      </c>
      <c r="F1201" s="67" t="s">
        <v>1820</v>
      </c>
      <c r="G1201" s="66" t="s">
        <v>64</v>
      </c>
      <c r="H1201" s="66" t="s">
        <v>64</v>
      </c>
      <c r="I1201" s="66" t="s">
        <v>65</v>
      </c>
      <c r="J1201" s="66" t="s">
        <v>66</v>
      </c>
      <c r="K1201" s="68">
        <v>0</v>
      </c>
      <c r="L1201" s="68">
        <v>0</v>
      </c>
      <c r="M1201" s="68">
        <v>0</v>
      </c>
      <c r="N1201" s="68">
        <v>3</v>
      </c>
      <c r="O1201" s="68">
        <v>3</v>
      </c>
      <c r="P1201" s="68" t="s">
        <v>68</v>
      </c>
      <c r="Q1201" s="68" t="s">
        <v>68</v>
      </c>
      <c r="R1201" s="64"/>
      <c r="S1201" s="65"/>
    </row>
    <row r="1202" spans="2:19" x14ac:dyDescent="0.25">
      <c r="B1202" s="64" t="s">
        <v>539</v>
      </c>
      <c r="C1202" s="65" t="s">
        <v>1584</v>
      </c>
      <c r="D1202" s="66" t="s">
        <v>65</v>
      </c>
      <c r="E1202" s="66" t="s">
        <v>64</v>
      </c>
      <c r="F1202" s="67" t="s">
        <v>1847</v>
      </c>
      <c r="G1202" s="66" t="s">
        <v>64</v>
      </c>
      <c r="H1202" s="66" t="s">
        <v>64</v>
      </c>
      <c r="I1202" s="66" t="s">
        <v>66</v>
      </c>
      <c r="J1202" s="66" t="s">
        <v>65</v>
      </c>
      <c r="K1202" s="68">
        <v>0</v>
      </c>
      <c r="L1202" s="68">
        <v>0</v>
      </c>
      <c r="M1202" s="68">
        <v>0</v>
      </c>
      <c r="N1202" s="68">
        <v>3</v>
      </c>
      <c r="O1202" s="68">
        <v>3</v>
      </c>
      <c r="P1202" s="68" t="s">
        <v>68</v>
      </c>
      <c r="Q1202" s="68" t="s">
        <v>68</v>
      </c>
      <c r="R1202" s="64"/>
      <c r="S1202" s="65"/>
    </row>
    <row r="1203" spans="2:19" x14ac:dyDescent="0.25">
      <c r="B1203" s="64" t="s">
        <v>323</v>
      </c>
      <c r="C1203" s="65" t="s">
        <v>1405</v>
      </c>
      <c r="D1203" s="66" t="s">
        <v>64</v>
      </c>
      <c r="E1203" s="66" t="s">
        <v>65</v>
      </c>
      <c r="F1203" s="67" t="s">
        <v>1848</v>
      </c>
      <c r="G1203" s="66" t="s">
        <v>64</v>
      </c>
      <c r="H1203" s="66" t="s">
        <v>64</v>
      </c>
      <c r="I1203" s="66" t="s">
        <v>65</v>
      </c>
      <c r="J1203" s="66" t="s">
        <v>66</v>
      </c>
      <c r="K1203" s="68">
        <v>0</v>
      </c>
      <c r="L1203" s="68">
        <v>0</v>
      </c>
      <c r="M1203" s="68">
        <v>0</v>
      </c>
      <c r="N1203" s="68">
        <v>3</v>
      </c>
      <c r="O1203" s="68">
        <v>3</v>
      </c>
      <c r="P1203" s="68" t="s">
        <v>68</v>
      </c>
      <c r="Q1203" s="68" t="s">
        <v>68</v>
      </c>
      <c r="R1203" s="64"/>
      <c r="S1203" s="65"/>
    </row>
    <row r="1204" spans="2:19" x14ac:dyDescent="0.25">
      <c r="B1204" s="64" t="s">
        <v>1793</v>
      </c>
      <c r="C1204" s="65" t="s">
        <v>190</v>
      </c>
      <c r="D1204" s="66" t="s">
        <v>65</v>
      </c>
      <c r="E1204" s="66" t="s">
        <v>64</v>
      </c>
      <c r="F1204" s="67" t="s">
        <v>1828</v>
      </c>
      <c r="G1204" s="66" t="s">
        <v>64</v>
      </c>
      <c r="H1204" s="66" t="s">
        <v>64</v>
      </c>
      <c r="I1204" s="66" t="s">
        <v>66</v>
      </c>
      <c r="J1204" s="66" t="s">
        <v>66</v>
      </c>
      <c r="K1204" s="68">
        <v>0</v>
      </c>
      <c r="L1204" s="68">
        <v>0</v>
      </c>
      <c r="M1204" s="68">
        <v>0</v>
      </c>
      <c r="N1204" s="68">
        <v>3</v>
      </c>
      <c r="O1204" s="68">
        <v>3</v>
      </c>
      <c r="P1204" s="68" t="s">
        <v>68</v>
      </c>
      <c r="Q1204" s="68" t="s">
        <v>68</v>
      </c>
      <c r="R1204" s="64"/>
      <c r="S1204" s="65"/>
    </row>
    <row r="1205" spans="2:19" x14ac:dyDescent="0.25">
      <c r="B1205" s="64" t="s">
        <v>1561</v>
      </c>
      <c r="C1205" s="65" t="s">
        <v>444</v>
      </c>
      <c r="D1205" s="66" t="s">
        <v>65</v>
      </c>
      <c r="E1205" s="66" t="s">
        <v>64</v>
      </c>
      <c r="F1205" s="67" t="s">
        <v>1839</v>
      </c>
      <c r="G1205" s="66" t="s">
        <v>64</v>
      </c>
      <c r="H1205" s="66" t="s">
        <v>64</v>
      </c>
      <c r="I1205" s="66" t="s">
        <v>66</v>
      </c>
      <c r="J1205" s="66" t="s">
        <v>66</v>
      </c>
      <c r="K1205" s="68">
        <v>0</v>
      </c>
      <c r="L1205" s="68">
        <v>0</v>
      </c>
      <c r="M1205" s="68">
        <v>0</v>
      </c>
      <c r="N1205" s="68">
        <v>3</v>
      </c>
      <c r="O1205" s="68">
        <v>3</v>
      </c>
      <c r="P1205" s="68" t="s">
        <v>68</v>
      </c>
      <c r="Q1205" s="68" t="s">
        <v>68</v>
      </c>
      <c r="R1205" s="64"/>
      <c r="S1205" s="65"/>
    </row>
    <row r="1206" spans="2:19" x14ac:dyDescent="0.25">
      <c r="B1206" s="64" t="s">
        <v>1849</v>
      </c>
      <c r="C1206" s="65" t="s">
        <v>1850</v>
      </c>
      <c r="D1206" s="66" t="s">
        <v>64</v>
      </c>
      <c r="E1206" s="66" t="s">
        <v>65</v>
      </c>
      <c r="F1206" s="67" t="s">
        <v>1762</v>
      </c>
      <c r="G1206" s="66" t="s">
        <v>64</v>
      </c>
      <c r="H1206" s="66" t="s">
        <v>64</v>
      </c>
      <c r="I1206" s="66" t="s">
        <v>66</v>
      </c>
      <c r="J1206" s="66" t="s">
        <v>66</v>
      </c>
      <c r="K1206" s="68">
        <v>0</v>
      </c>
      <c r="L1206" s="68">
        <v>0</v>
      </c>
      <c r="M1206" s="68">
        <v>0</v>
      </c>
      <c r="N1206" s="68">
        <v>3</v>
      </c>
      <c r="O1206" s="68">
        <v>3</v>
      </c>
      <c r="P1206" s="68" t="s">
        <v>68</v>
      </c>
      <c r="Q1206" s="68" t="s">
        <v>68</v>
      </c>
      <c r="R1206" s="64"/>
      <c r="S1206" s="65"/>
    </row>
    <row r="1207" spans="2:19" x14ac:dyDescent="0.25">
      <c r="B1207" s="64" t="s">
        <v>1771</v>
      </c>
      <c r="C1207" s="65" t="s">
        <v>204</v>
      </c>
      <c r="D1207" s="66" t="s">
        <v>65</v>
      </c>
      <c r="E1207" s="66" t="s">
        <v>64</v>
      </c>
      <c r="F1207" s="67" t="s">
        <v>1762</v>
      </c>
      <c r="G1207" s="66" t="s">
        <v>64</v>
      </c>
      <c r="H1207" s="66" t="s">
        <v>64</v>
      </c>
      <c r="I1207" s="66" t="s">
        <v>66</v>
      </c>
      <c r="J1207" s="66" t="s">
        <v>66</v>
      </c>
      <c r="K1207" s="68">
        <v>0</v>
      </c>
      <c r="L1207" s="68">
        <v>0</v>
      </c>
      <c r="M1207" s="68">
        <v>0</v>
      </c>
      <c r="N1207" s="68">
        <v>3</v>
      </c>
      <c r="O1207" s="68">
        <v>3</v>
      </c>
      <c r="P1207" s="68" t="s">
        <v>68</v>
      </c>
      <c r="Q1207" s="68" t="s">
        <v>68</v>
      </c>
      <c r="R1207" s="64"/>
      <c r="S1207" s="65"/>
    </row>
    <row r="1208" spans="2:19" x14ac:dyDescent="0.25">
      <c r="B1208" s="64" t="s">
        <v>1851</v>
      </c>
      <c r="C1208" s="65" t="s">
        <v>444</v>
      </c>
      <c r="D1208" s="66" t="s">
        <v>65</v>
      </c>
      <c r="E1208" s="66" t="s">
        <v>64</v>
      </c>
      <c r="F1208" s="67" t="s">
        <v>1762</v>
      </c>
      <c r="G1208" s="66" t="s">
        <v>65</v>
      </c>
      <c r="H1208" s="66" t="s">
        <v>64</v>
      </c>
      <c r="I1208" s="66" t="s">
        <v>66</v>
      </c>
      <c r="J1208" s="66" t="s">
        <v>66</v>
      </c>
      <c r="K1208" s="68">
        <v>0</v>
      </c>
      <c r="L1208" s="68">
        <v>0</v>
      </c>
      <c r="M1208" s="68">
        <v>0</v>
      </c>
      <c r="N1208" s="68">
        <v>3</v>
      </c>
      <c r="O1208" s="68">
        <v>3</v>
      </c>
      <c r="P1208" s="68" t="s">
        <v>68</v>
      </c>
      <c r="Q1208" s="68" t="s">
        <v>68</v>
      </c>
      <c r="R1208" s="64"/>
      <c r="S1208" s="65"/>
    </row>
    <row r="1209" spans="2:19" x14ac:dyDescent="0.25">
      <c r="B1209" s="64" t="s">
        <v>325</v>
      </c>
      <c r="C1209" s="65" t="s">
        <v>204</v>
      </c>
      <c r="D1209" s="66" t="s">
        <v>64</v>
      </c>
      <c r="E1209" s="66" t="s">
        <v>65</v>
      </c>
      <c r="F1209" s="67" t="s">
        <v>1852</v>
      </c>
      <c r="G1209" s="66" t="s">
        <v>64</v>
      </c>
      <c r="H1209" s="66" t="s">
        <v>64</v>
      </c>
      <c r="I1209" s="66" t="s">
        <v>65</v>
      </c>
      <c r="J1209" s="66" t="s">
        <v>66</v>
      </c>
      <c r="K1209" s="68">
        <v>0</v>
      </c>
      <c r="L1209" s="68">
        <v>0</v>
      </c>
      <c r="M1209" s="68">
        <v>0</v>
      </c>
      <c r="N1209" s="68">
        <v>3</v>
      </c>
      <c r="O1209" s="68">
        <v>3</v>
      </c>
      <c r="P1209" s="68" t="s">
        <v>68</v>
      </c>
      <c r="Q1209" s="68" t="s">
        <v>68</v>
      </c>
      <c r="R1209" s="64"/>
      <c r="S1209" s="65"/>
    </row>
    <row r="1210" spans="2:19" x14ac:dyDescent="0.25">
      <c r="B1210" s="64" t="s">
        <v>1389</v>
      </c>
      <c r="C1210" s="65" t="s">
        <v>1434</v>
      </c>
      <c r="D1210" s="66" t="s">
        <v>65</v>
      </c>
      <c r="E1210" s="66" t="s">
        <v>64</v>
      </c>
      <c r="F1210" s="67" t="s">
        <v>1762</v>
      </c>
      <c r="G1210" s="66" t="s">
        <v>64</v>
      </c>
      <c r="H1210" s="66" t="s">
        <v>64</v>
      </c>
      <c r="I1210" s="66" t="s">
        <v>66</v>
      </c>
      <c r="J1210" s="66" t="s">
        <v>65</v>
      </c>
      <c r="K1210" s="68">
        <v>0</v>
      </c>
      <c r="L1210" s="68">
        <v>0</v>
      </c>
      <c r="M1210" s="68">
        <v>0</v>
      </c>
      <c r="N1210" s="68">
        <v>3</v>
      </c>
      <c r="O1210" s="68">
        <v>3</v>
      </c>
      <c r="P1210" s="68" t="s">
        <v>68</v>
      </c>
      <c r="Q1210" s="68" t="s">
        <v>68</v>
      </c>
      <c r="R1210" s="64"/>
      <c r="S1210" s="65"/>
    </row>
    <row r="1211" spans="2:19" x14ac:dyDescent="0.25">
      <c r="B1211" s="64" t="s">
        <v>189</v>
      </c>
      <c r="C1211" s="65" t="s">
        <v>1666</v>
      </c>
      <c r="D1211" s="66" t="s">
        <v>64</v>
      </c>
      <c r="E1211" s="66" t="s">
        <v>65</v>
      </c>
      <c r="F1211" s="67" t="s">
        <v>1853</v>
      </c>
      <c r="G1211" s="66" t="s">
        <v>64</v>
      </c>
      <c r="H1211" s="66" t="s">
        <v>64</v>
      </c>
      <c r="I1211" s="66" t="s">
        <v>65</v>
      </c>
      <c r="J1211" s="66" t="s">
        <v>66</v>
      </c>
      <c r="K1211" s="68">
        <v>0</v>
      </c>
      <c r="L1211" s="68">
        <v>0</v>
      </c>
      <c r="M1211" s="68">
        <v>0</v>
      </c>
      <c r="N1211" s="68">
        <v>3</v>
      </c>
      <c r="O1211" s="68">
        <v>3</v>
      </c>
      <c r="P1211" s="68" t="s">
        <v>68</v>
      </c>
      <c r="Q1211" s="68" t="s">
        <v>68</v>
      </c>
      <c r="R1211" s="64"/>
      <c r="S1211" s="65"/>
    </row>
    <row r="1212" spans="2:19" x14ac:dyDescent="0.25">
      <c r="B1212" s="64" t="s">
        <v>1793</v>
      </c>
      <c r="C1212" s="65" t="s">
        <v>1616</v>
      </c>
      <c r="D1212" s="66" t="s">
        <v>65</v>
      </c>
      <c r="E1212" s="66" t="s">
        <v>64</v>
      </c>
      <c r="F1212" s="67" t="s">
        <v>1828</v>
      </c>
      <c r="G1212" s="66" t="s">
        <v>64</v>
      </c>
      <c r="H1212" s="66" t="s">
        <v>64</v>
      </c>
      <c r="I1212" s="66" t="s">
        <v>66</v>
      </c>
      <c r="J1212" s="66" t="s">
        <v>65</v>
      </c>
      <c r="K1212" s="68">
        <v>0</v>
      </c>
      <c r="L1212" s="68">
        <v>0</v>
      </c>
      <c r="M1212" s="68">
        <v>0</v>
      </c>
      <c r="N1212" s="68">
        <v>3</v>
      </c>
      <c r="O1212" s="68">
        <v>3</v>
      </c>
      <c r="P1212" s="68" t="s">
        <v>68</v>
      </c>
      <c r="Q1212" s="68" t="s">
        <v>68</v>
      </c>
      <c r="R1212" s="64"/>
      <c r="S1212" s="65"/>
    </row>
    <row r="1213" spans="2:19" x14ac:dyDescent="0.25">
      <c r="B1213" s="64" t="s">
        <v>325</v>
      </c>
      <c r="C1213" s="65" t="s">
        <v>204</v>
      </c>
      <c r="D1213" s="66" t="s">
        <v>64</v>
      </c>
      <c r="E1213" s="66" t="s">
        <v>65</v>
      </c>
      <c r="F1213" s="67" t="s">
        <v>1852</v>
      </c>
      <c r="G1213" s="66" t="s">
        <v>64</v>
      </c>
      <c r="H1213" s="66" t="s">
        <v>64</v>
      </c>
      <c r="I1213" s="66" t="s">
        <v>65</v>
      </c>
      <c r="J1213" s="66" t="s">
        <v>66</v>
      </c>
      <c r="K1213" s="68">
        <v>0</v>
      </c>
      <c r="L1213" s="68">
        <v>0</v>
      </c>
      <c r="M1213" s="68">
        <v>0</v>
      </c>
      <c r="N1213" s="68">
        <v>3</v>
      </c>
      <c r="O1213" s="68">
        <v>3</v>
      </c>
      <c r="P1213" s="68" t="s">
        <v>68</v>
      </c>
      <c r="Q1213" s="68" t="s">
        <v>68</v>
      </c>
      <c r="R1213" s="64"/>
      <c r="S1213" s="65"/>
    </row>
    <row r="1214" spans="2:19" x14ac:dyDescent="0.25">
      <c r="B1214" s="64" t="s">
        <v>177</v>
      </c>
      <c r="C1214" s="65" t="s">
        <v>1854</v>
      </c>
      <c r="D1214" s="66" t="s">
        <v>64</v>
      </c>
      <c r="E1214" s="66" t="s">
        <v>65</v>
      </c>
      <c r="F1214" s="67" t="s">
        <v>1855</v>
      </c>
      <c r="G1214" s="66" t="s">
        <v>64</v>
      </c>
      <c r="H1214" s="66" t="s">
        <v>64</v>
      </c>
      <c r="I1214" s="66" t="s">
        <v>66</v>
      </c>
      <c r="J1214" s="66" t="s">
        <v>65</v>
      </c>
      <c r="K1214" s="68">
        <v>0</v>
      </c>
      <c r="L1214" s="68">
        <v>0</v>
      </c>
      <c r="M1214" s="68">
        <v>0</v>
      </c>
      <c r="N1214" s="68">
        <v>3</v>
      </c>
      <c r="O1214" s="68">
        <v>3</v>
      </c>
      <c r="P1214" s="68" t="s">
        <v>68</v>
      </c>
      <c r="Q1214" s="68" t="s">
        <v>68</v>
      </c>
      <c r="R1214" s="64"/>
      <c r="S1214" s="65"/>
    </row>
    <row r="1215" spans="2:19" x14ac:dyDescent="0.25">
      <c r="B1215" s="64" t="s">
        <v>532</v>
      </c>
      <c r="C1215" s="65" t="s">
        <v>533</v>
      </c>
      <c r="D1215" s="66" t="s">
        <v>65</v>
      </c>
      <c r="E1215" s="66" t="s">
        <v>64</v>
      </c>
      <c r="F1215" s="67" t="s">
        <v>1856</v>
      </c>
      <c r="G1215" s="66" t="s">
        <v>64</v>
      </c>
      <c r="H1215" s="66" t="s">
        <v>64</v>
      </c>
      <c r="I1215" s="66" t="s">
        <v>65</v>
      </c>
      <c r="J1215" s="66" t="s">
        <v>66</v>
      </c>
      <c r="K1215" s="68">
        <v>0</v>
      </c>
      <c r="L1215" s="68">
        <v>0</v>
      </c>
      <c r="M1215" s="68">
        <v>0</v>
      </c>
      <c r="N1215" s="68">
        <v>3</v>
      </c>
      <c r="O1215" s="68">
        <v>3</v>
      </c>
      <c r="P1215" s="68" t="s">
        <v>68</v>
      </c>
      <c r="Q1215" s="68" t="s">
        <v>68</v>
      </c>
      <c r="R1215" s="64"/>
      <c r="S1215" s="65"/>
    </row>
    <row r="1216" spans="2:19" x14ac:dyDescent="0.25">
      <c r="B1216" s="64" t="s">
        <v>547</v>
      </c>
      <c r="C1216" s="65" t="s">
        <v>549</v>
      </c>
      <c r="D1216" s="66" t="s">
        <v>65</v>
      </c>
      <c r="E1216" s="66" t="s">
        <v>64</v>
      </c>
      <c r="F1216" s="67" t="s">
        <v>1829</v>
      </c>
      <c r="G1216" s="66" t="s">
        <v>64</v>
      </c>
      <c r="H1216" s="66" t="s">
        <v>64</v>
      </c>
      <c r="I1216" s="66" t="s">
        <v>65</v>
      </c>
      <c r="J1216" s="66" t="s">
        <v>66</v>
      </c>
      <c r="K1216" s="68">
        <v>0</v>
      </c>
      <c r="L1216" s="68">
        <v>0</v>
      </c>
      <c r="M1216" s="68">
        <v>0</v>
      </c>
      <c r="N1216" s="68">
        <v>3</v>
      </c>
      <c r="O1216" s="68">
        <v>3</v>
      </c>
      <c r="P1216" s="68" t="s">
        <v>68</v>
      </c>
      <c r="Q1216" s="68" t="s">
        <v>68</v>
      </c>
      <c r="R1216" s="64"/>
      <c r="S1216" s="65"/>
    </row>
    <row r="1217" spans="2:19" x14ac:dyDescent="0.25">
      <c r="B1217" s="64" t="s">
        <v>1857</v>
      </c>
      <c r="C1217" s="65" t="s">
        <v>605</v>
      </c>
      <c r="D1217" s="66" t="s">
        <v>65</v>
      </c>
      <c r="E1217" s="66" t="s">
        <v>64</v>
      </c>
      <c r="F1217" s="67" t="s">
        <v>1858</v>
      </c>
      <c r="G1217" s="66" t="s">
        <v>64</v>
      </c>
      <c r="H1217" s="66" t="s">
        <v>64</v>
      </c>
      <c r="I1217" s="66" t="s">
        <v>66</v>
      </c>
      <c r="J1217" s="66" t="s">
        <v>65</v>
      </c>
      <c r="K1217" s="68">
        <v>5</v>
      </c>
      <c r="L1217" s="68">
        <v>0</v>
      </c>
      <c r="M1217" s="68">
        <v>0</v>
      </c>
      <c r="N1217" s="68">
        <v>0</v>
      </c>
      <c r="O1217" s="68">
        <v>5</v>
      </c>
      <c r="P1217" s="68" t="s">
        <v>68</v>
      </c>
      <c r="Q1217" s="68" t="s">
        <v>68</v>
      </c>
      <c r="R1217" s="64"/>
      <c r="S1217" s="65"/>
    </row>
    <row r="1218" spans="2:19" x14ac:dyDescent="0.25">
      <c r="B1218" s="64" t="s">
        <v>1840</v>
      </c>
      <c r="C1218" s="65" t="s">
        <v>1859</v>
      </c>
      <c r="D1218" s="66" t="s">
        <v>65</v>
      </c>
      <c r="E1218" s="66" t="s">
        <v>64</v>
      </c>
      <c r="F1218" s="67" t="s">
        <v>1860</v>
      </c>
      <c r="G1218" s="66" t="s">
        <v>64</v>
      </c>
      <c r="H1218" s="66" t="s">
        <v>64</v>
      </c>
      <c r="I1218" s="66" t="s">
        <v>65</v>
      </c>
      <c r="J1218" s="66" t="s">
        <v>66</v>
      </c>
      <c r="K1218" s="68">
        <v>0</v>
      </c>
      <c r="L1218" s="68">
        <v>0</v>
      </c>
      <c r="M1218" s="68">
        <v>0</v>
      </c>
      <c r="N1218" s="68">
        <v>3</v>
      </c>
      <c r="O1218" s="68">
        <v>3</v>
      </c>
      <c r="P1218" s="68" t="s">
        <v>68</v>
      </c>
      <c r="Q1218" s="68" t="s">
        <v>68</v>
      </c>
      <c r="R1218" s="64"/>
      <c r="S1218" s="65"/>
    </row>
    <row r="1219" spans="2:19" x14ac:dyDescent="0.25">
      <c r="B1219" s="64" t="s">
        <v>547</v>
      </c>
      <c r="C1219" s="65" t="s">
        <v>548</v>
      </c>
      <c r="D1219" s="66" t="s">
        <v>65</v>
      </c>
      <c r="E1219" s="66" t="s">
        <v>64</v>
      </c>
      <c r="F1219" s="67" t="s">
        <v>1824</v>
      </c>
      <c r="G1219" s="66" t="s">
        <v>64</v>
      </c>
      <c r="H1219" s="66" t="s">
        <v>64</v>
      </c>
      <c r="I1219" s="66" t="s">
        <v>66</v>
      </c>
      <c r="J1219" s="66" t="s">
        <v>65</v>
      </c>
      <c r="K1219" s="68">
        <v>0</v>
      </c>
      <c r="L1219" s="68">
        <v>0</v>
      </c>
      <c r="M1219" s="68">
        <v>0</v>
      </c>
      <c r="N1219" s="68">
        <v>3</v>
      </c>
      <c r="O1219" s="68">
        <v>3</v>
      </c>
      <c r="P1219" s="68" t="s">
        <v>68</v>
      </c>
      <c r="Q1219" s="68" t="s">
        <v>68</v>
      </c>
      <c r="R1219" s="64"/>
      <c r="S1219" s="65"/>
    </row>
    <row r="1220" spans="2:19" x14ac:dyDescent="0.25">
      <c r="B1220" s="64" t="s">
        <v>1861</v>
      </c>
      <c r="C1220" s="65" t="s">
        <v>1457</v>
      </c>
      <c r="D1220" s="66" t="s">
        <v>65</v>
      </c>
      <c r="E1220" s="66" t="s">
        <v>64</v>
      </c>
      <c r="F1220" s="67" t="s">
        <v>1762</v>
      </c>
      <c r="G1220" s="66" t="s">
        <v>65</v>
      </c>
      <c r="H1220" s="66" t="s">
        <v>65</v>
      </c>
      <c r="I1220" s="66" t="s">
        <v>66</v>
      </c>
      <c r="J1220" s="66" t="s">
        <v>66</v>
      </c>
      <c r="K1220" s="68">
        <v>0</v>
      </c>
      <c r="L1220" s="68">
        <v>0</v>
      </c>
      <c r="M1220" s="68">
        <v>0</v>
      </c>
      <c r="N1220" s="68">
        <v>3</v>
      </c>
      <c r="O1220" s="68">
        <v>3</v>
      </c>
      <c r="P1220" s="68" t="s">
        <v>68</v>
      </c>
      <c r="Q1220" s="68" t="s">
        <v>68</v>
      </c>
      <c r="R1220" s="64"/>
      <c r="S1220" s="65"/>
    </row>
    <row r="1221" spans="2:19" x14ac:dyDescent="0.25">
      <c r="B1221" s="64" t="s">
        <v>1862</v>
      </c>
      <c r="C1221" s="65" t="s">
        <v>180</v>
      </c>
      <c r="D1221" s="66" t="s">
        <v>65</v>
      </c>
      <c r="E1221" s="66" t="s">
        <v>64</v>
      </c>
      <c r="F1221" s="67" t="s">
        <v>1863</v>
      </c>
      <c r="G1221" s="66" t="s">
        <v>64</v>
      </c>
      <c r="H1221" s="66" t="s">
        <v>64</v>
      </c>
      <c r="I1221" s="66" t="s">
        <v>66</v>
      </c>
      <c r="J1221" s="66" t="s">
        <v>65</v>
      </c>
      <c r="K1221" s="68">
        <v>0</v>
      </c>
      <c r="L1221" s="68">
        <v>0</v>
      </c>
      <c r="M1221" s="68">
        <v>0</v>
      </c>
      <c r="N1221" s="68">
        <v>3</v>
      </c>
      <c r="O1221" s="68">
        <v>3</v>
      </c>
      <c r="P1221" s="68" t="s">
        <v>68</v>
      </c>
      <c r="Q1221" s="68" t="s">
        <v>68</v>
      </c>
      <c r="R1221" s="64"/>
      <c r="S1221" s="65"/>
    </row>
    <row r="1222" spans="2:19" x14ac:dyDescent="0.25">
      <c r="B1222" s="64" t="s">
        <v>1773</v>
      </c>
      <c r="C1222" s="65" t="s">
        <v>186</v>
      </c>
      <c r="D1222" s="66" t="s">
        <v>65</v>
      </c>
      <c r="E1222" s="66" t="s">
        <v>64</v>
      </c>
      <c r="F1222" s="67" t="s">
        <v>1863</v>
      </c>
      <c r="G1222" s="66" t="s">
        <v>64</v>
      </c>
      <c r="H1222" s="66" t="s">
        <v>64</v>
      </c>
      <c r="I1222" s="66" t="s">
        <v>65</v>
      </c>
      <c r="J1222" s="66" t="s">
        <v>66</v>
      </c>
      <c r="K1222" s="68">
        <v>0</v>
      </c>
      <c r="L1222" s="68">
        <v>0</v>
      </c>
      <c r="M1222" s="68">
        <v>0</v>
      </c>
      <c r="N1222" s="68">
        <v>3</v>
      </c>
      <c r="O1222" s="68">
        <v>3</v>
      </c>
      <c r="P1222" s="68" t="s">
        <v>68</v>
      </c>
      <c r="Q1222" s="68" t="s">
        <v>68</v>
      </c>
      <c r="R1222" s="64"/>
      <c r="S1222" s="65"/>
    </row>
    <row r="1223" spans="2:19" x14ac:dyDescent="0.25">
      <c r="B1223" s="64" t="s">
        <v>123</v>
      </c>
      <c r="C1223" s="65" t="s">
        <v>1864</v>
      </c>
      <c r="D1223" s="66" t="s">
        <v>64</v>
      </c>
      <c r="E1223" s="66" t="s">
        <v>65</v>
      </c>
      <c r="F1223" s="67" t="s">
        <v>1762</v>
      </c>
      <c r="G1223" s="66" t="s">
        <v>64</v>
      </c>
      <c r="H1223" s="66" t="s">
        <v>64</v>
      </c>
      <c r="I1223" s="66" t="s">
        <v>65</v>
      </c>
      <c r="J1223" s="66" t="s">
        <v>66</v>
      </c>
      <c r="K1223" s="68">
        <v>0</v>
      </c>
      <c r="L1223" s="68">
        <v>0</v>
      </c>
      <c r="M1223" s="68">
        <v>0</v>
      </c>
      <c r="N1223" s="68">
        <v>3</v>
      </c>
      <c r="O1223" s="68">
        <v>3</v>
      </c>
      <c r="P1223" s="68" t="s">
        <v>68</v>
      </c>
      <c r="Q1223" s="68" t="s">
        <v>68</v>
      </c>
      <c r="R1223" s="64"/>
      <c r="S1223" s="65"/>
    </row>
    <row r="1224" spans="2:19" x14ac:dyDescent="0.25">
      <c r="B1224" s="64" t="s">
        <v>1865</v>
      </c>
      <c r="C1224" s="65" t="s">
        <v>190</v>
      </c>
      <c r="D1224" s="66" t="s">
        <v>64</v>
      </c>
      <c r="E1224" s="66" t="s">
        <v>65</v>
      </c>
      <c r="F1224" s="67" t="s">
        <v>1762</v>
      </c>
      <c r="G1224" s="66" t="s">
        <v>65</v>
      </c>
      <c r="H1224" s="66" t="s">
        <v>64</v>
      </c>
      <c r="I1224" s="66" t="s">
        <v>66</v>
      </c>
      <c r="J1224" s="66" t="s">
        <v>66</v>
      </c>
      <c r="K1224" s="68">
        <v>0</v>
      </c>
      <c r="L1224" s="68">
        <v>0</v>
      </c>
      <c r="M1224" s="68">
        <v>0</v>
      </c>
      <c r="N1224" s="68">
        <v>3</v>
      </c>
      <c r="O1224" s="68">
        <v>3</v>
      </c>
      <c r="P1224" s="68" t="s">
        <v>68</v>
      </c>
      <c r="Q1224" s="68" t="s">
        <v>68</v>
      </c>
      <c r="R1224" s="64"/>
      <c r="S1224" s="65"/>
    </row>
    <row r="1225" spans="2:19" x14ac:dyDescent="0.25">
      <c r="B1225" s="64" t="s">
        <v>1865</v>
      </c>
      <c r="C1225" s="65" t="s">
        <v>531</v>
      </c>
      <c r="D1225" s="66" t="s">
        <v>64</v>
      </c>
      <c r="E1225" s="66" t="s">
        <v>65</v>
      </c>
      <c r="F1225" s="67" t="s">
        <v>1762</v>
      </c>
      <c r="G1225" s="66" t="s">
        <v>64</v>
      </c>
      <c r="H1225" s="66" t="s">
        <v>65</v>
      </c>
      <c r="I1225" s="66" t="s">
        <v>66</v>
      </c>
      <c r="J1225" s="66" t="s">
        <v>66</v>
      </c>
      <c r="K1225" s="68">
        <v>0</v>
      </c>
      <c r="L1225" s="68">
        <v>0</v>
      </c>
      <c r="M1225" s="68">
        <v>0</v>
      </c>
      <c r="N1225" s="68">
        <v>3</v>
      </c>
      <c r="O1225" s="68">
        <v>3</v>
      </c>
      <c r="P1225" s="68" t="s">
        <v>68</v>
      </c>
      <c r="Q1225" s="68" t="s">
        <v>68</v>
      </c>
      <c r="R1225" s="64"/>
      <c r="S1225" s="65"/>
    </row>
    <row r="1226" spans="2:19" x14ac:dyDescent="0.25">
      <c r="B1226" s="64" t="s">
        <v>547</v>
      </c>
      <c r="C1226" s="65" t="s">
        <v>548</v>
      </c>
      <c r="D1226" s="66" t="s">
        <v>65</v>
      </c>
      <c r="E1226" s="66" t="s">
        <v>64</v>
      </c>
      <c r="F1226" s="67" t="s">
        <v>1824</v>
      </c>
      <c r="G1226" s="66" t="s">
        <v>64</v>
      </c>
      <c r="H1226" s="66" t="s">
        <v>64</v>
      </c>
      <c r="I1226" s="66" t="s">
        <v>66</v>
      </c>
      <c r="J1226" s="66" t="s">
        <v>65</v>
      </c>
      <c r="K1226" s="68">
        <v>0</v>
      </c>
      <c r="L1226" s="68">
        <v>0</v>
      </c>
      <c r="M1226" s="68">
        <v>0</v>
      </c>
      <c r="N1226" s="68">
        <v>3</v>
      </c>
      <c r="O1226" s="68">
        <v>3</v>
      </c>
      <c r="P1226" s="68" t="s">
        <v>68</v>
      </c>
      <c r="Q1226" s="68" t="s">
        <v>68</v>
      </c>
      <c r="R1226" s="64"/>
      <c r="S1226" s="65"/>
    </row>
    <row r="1227" spans="2:19" x14ac:dyDescent="0.25">
      <c r="B1227" s="64" t="s">
        <v>547</v>
      </c>
      <c r="C1227" s="65" t="s">
        <v>549</v>
      </c>
      <c r="D1227" s="66" t="s">
        <v>65</v>
      </c>
      <c r="E1227" s="66" t="s">
        <v>64</v>
      </c>
      <c r="F1227" s="67" t="s">
        <v>1829</v>
      </c>
      <c r="G1227" s="66" t="s">
        <v>64</v>
      </c>
      <c r="H1227" s="66" t="s">
        <v>64</v>
      </c>
      <c r="I1227" s="66" t="s">
        <v>66</v>
      </c>
      <c r="J1227" s="66" t="s">
        <v>66</v>
      </c>
      <c r="K1227" s="68">
        <v>0</v>
      </c>
      <c r="L1227" s="68">
        <v>0</v>
      </c>
      <c r="M1227" s="68">
        <v>0</v>
      </c>
      <c r="N1227" s="68">
        <v>3</v>
      </c>
      <c r="O1227" s="68">
        <v>3</v>
      </c>
      <c r="P1227" s="68" t="s">
        <v>68</v>
      </c>
      <c r="Q1227" s="68" t="s">
        <v>68</v>
      </c>
      <c r="R1227" s="64"/>
      <c r="S1227" s="65"/>
    </row>
    <row r="1228" spans="2:19" x14ac:dyDescent="0.25">
      <c r="B1228" s="64" t="s">
        <v>177</v>
      </c>
      <c r="C1228" s="65" t="s">
        <v>1854</v>
      </c>
      <c r="D1228" s="66" t="s">
        <v>64</v>
      </c>
      <c r="E1228" s="66" t="s">
        <v>65</v>
      </c>
      <c r="F1228" s="67" t="s">
        <v>1855</v>
      </c>
      <c r="G1228" s="66" t="s">
        <v>64</v>
      </c>
      <c r="H1228" s="66" t="s">
        <v>64</v>
      </c>
      <c r="I1228" s="66" t="s">
        <v>66</v>
      </c>
      <c r="J1228" s="66" t="s">
        <v>65</v>
      </c>
      <c r="K1228" s="68">
        <v>0</v>
      </c>
      <c r="L1228" s="68">
        <v>0</v>
      </c>
      <c r="M1228" s="68">
        <v>0</v>
      </c>
      <c r="N1228" s="68">
        <v>3</v>
      </c>
      <c r="O1228" s="68">
        <v>3</v>
      </c>
      <c r="P1228" s="68" t="s">
        <v>68</v>
      </c>
      <c r="Q1228" s="68" t="s">
        <v>68</v>
      </c>
      <c r="R1228" s="64"/>
      <c r="S1228" s="65"/>
    </row>
    <row r="1229" spans="2:19" x14ac:dyDescent="0.25">
      <c r="B1229" s="64" t="s">
        <v>1810</v>
      </c>
      <c r="C1229" s="65" t="s">
        <v>605</v>
      </c>
      <c r="D1229" s="66" t="s">
        <v>65</v>
      </c>
      <c r="E1229" s="66" t="s">
        <v>64</v>
      </c>
      <c r="F1229" s="67" t="s">
        <v>1858</v>
      </c>
      <c r="G1229" s="66" t="s">
        <v>64</v>
      </c>
      <c r="H1229" s="66" t="s">
        <v>64</v>
      </c>
      <c r="I1229" s="66" t="s">
        <v>66</v>
      </c>
      <c r="J1229" s="66" t="s">
        <v>65</v>
      </c>
      <c r="K1229" s="68">
        <v>0</v>
      </c>
      <c r="L1229" s="68">
        <v>0</v>
      </c>
      <c r="M1229" s="68">
        <v>0</v>
      </c>
      <c r="N1229" s="68">
        <v>3</v>
      </c>
      <c r="O1229" s="68">
        <v>3</v>
      </c>
      <c r="P1229" s="68" t="s">
        <v>68</v>
      </c>
      <c r="Q1229" s="68" t="s">
        <v>68</v>
      </c>
      <c r="R1229" s="64"/>
      <c r="S1229" s="65"/>
    </row>
    <row r="1230" spans="2:19" x14ac:dyDescent="0.25">
      <c r="B1230" s="64" t="s">
        <v>1840</v>
      </c>
      <c r="C1230" s="65" t="s">
        <v>1859</v>
      </c>
      <c r="D1230" s="66" t="s">
        <v>65</v>
      </c>
      <c r="E1230" s="66" t="s">
        <v>64</v>
      </c>
      <c r="F1230" s="67" t="s">
        <v>1860</v>
      </c>
      <c r="G1230" s="66" t="s">
        <v>64</v>
      </c>
      <c r="H1230" s="66" t="s">
        <v>64</v>
      </c>
      <c r="I1230" s="66" t="s">
        <v>65</v>
      </c>
      <c r="J1230" s="66" t="s">
        <v>66</v>
      </c>
      <c r="K1230" s="68">
        <v>0</v>
      </c>
      <c r="L1230" s="68">
        <v>0</v>
      </c>
      <c r="M1230" s="68">
        <v>0</v>
      </c>
      <c r="N1230" s="68">
        <v>3</v>
      </c>
      <c r="O1230" s="68">
        <v>3</v>
      </c>
      <c r="P1230" s="68" t="s">
        <v>68</v>
      </c>
      <c r="Q1230" s="68" t="s">
        <v>68</v>
      </c>
      <c r="R1230" s="64"/>
      <c r="S1230" s="65"/>
    </row>
    <row r="1231" spans="2:19" x14ac:dyDescent="0.25">
      <c r="B1231" s="64" t="s">
        <v>1865</v>
      </c>
      <c r="C1231" s="65" t="s">
        <v>190</v>
      </c>
      <c r="D1231" s="66" t="s">
        <v>64</v>
      </c>
      <c r="E1231" s="66" t="s">
        <v>65</v>
      </c>
      <c r="F1231" s="67" t="s">
        <v>1762</v>
      </c>
      <c r="G1231" s="66" t="s">
        <v>65</v>
      </c>
      <c r="H1231" s="66" t="s">
        <v>64</v>
      </c>
      <c r="I1231" s="66" t="s">
        <v>66</v>
      </c>
      <c r="J1231" s="66" t="s">
        <v>66</v>
      </c>
      <c r="K1231" s="68">
        <v>0</v>
      </c>
      <c r="L1231" s="68">
        <v>0</v>
      </c>
      <c r="M1231" s="68">
        <v>0</v>
      </c>
      <c r="N1231" s="68">
        <v>3</v>
      </c>
      <c r="O1231" s="68">
        <v>3</v>
      </c>
      <c r="P1231" s="68" t="s">
        <v>68</v>
      </c>
      <c r="Q1231" s="68" t="s">
        <v>68</v>
      </c>
      <c r="R1231" s="64"/>
      <c r="S1231" s="65"/>
    </row>
    <row r="1232" spans="2:19" x14ac:dyDescent="0.25">
      <c r="B1232" s="64" t="s">
        <v>123</v>
      </c>
      <c r="C1232" s="65" t="s">
        <v>1866</v>
      </c>
      <c r="D1232" s="66" t="s">
        <v>64</v>
      </c>
      <c r="E1232" s="66" t="s">
        <v>65</v>
      </c>
      <c r="F1232" s="67" t="s">
        <v>1867</v>
      </c>
      <c r="G1232" s="66" t="s">
        <v>64</v>
      </c>
      <c r="H1232" s="66" t="s">
        <v>64</v>
      </c>
      <c r="I1232" s="66" t="s">
        <v>65</v>
      </c>
      <c r="J1232" s="66" t="s">
        <v>66</v>
      </c>
      <c r="K1232" s="68">
        <v>0</v>
      </c>
      <c r="L1232" s="68">
        <v>0</v>
      </c>
      <c r="M1232" s="68">
        <v>0</v>
      </c>
      <c r="N1232" s="68">
        <v>3</v>
      </c>
      <c r="O1232" s="68">
        <v>3</v>
      </c>
      <c r="P1232" s="68" t="s">
        <v>68</v>
      </c>
      <c r="Q1232" s="68" t="s">
        <v>68</v>
      </c>
      <c r="R1232" s="64"/>
      <c r="S1232" s="65"/>
    </row>
    <row r="1233" spans="2:19" x14ac:dyDescent="0.25">
      <c r="B1233" s="64" t="s">
        <v>220</v>
      </c>
      <c r="C1233" s="65" t="s">
        <v>1868</v>
      </c>
      <c r="D1233" s="66" t="s">
        <v>65</v>
      </c>
      <c r="E1233" s="66" t="s">
        <v>64</v>
      </c>
      <c r="F1233" s="67" t="s">
        <v>1762</v>
      </c>
      <c r="G1233" s="66" t="s">
        <v>64</v>
      </c>
      <c r="H1233" s="66" t="s">
        <v>64</v>
      </c>
      <c r="I1233" s="66" t="s">
        <v>65</v>
      </c>
      <c r="J1233" s="66" t="s">
        <v>66</v>
      </c>
      <c r="K1233" s="68">
        <v>0</v>
      </c>
      <c r="L1233" s="68">
        <v>0</v>
      </c>
      <c r="M1233" s="68">
        <v>0</v>
      </c>
      <c r="N1233" s="68">
        <v>3</v>
      </c>
      <c r="O1233" s="68">
        <v>3</v>
      </c>
      <c r="P1233" s="68" t="s">
        <v>68</v>
      </c>
      <c r="Q1233" s="68" t="s">
        <v>68</v>
      </c>
      <c r="R1233" s="64"/>
      <c r="S1233" s="65"/>
    </row>
    <row r="1234" spans="2:19" x14ac:dyDescent="0.25">
      <c r="B1234" s="64" t="s">
        <v>525</v>
      </c>
      <c r="C1234" s="65" t="s">
        <v>1869</v>
      </c>
      <c r="D1234" s="66" t="s">
        <v>65</v>
      </c>
      <c r="E1234" s="66" t="s">
        <v>64</v>
      </c>
      <c r="F1234" s="67" t="s">
        <v>1870</v>
      </c>
      <c r="G1234" s="66" t="s">
        <v>64</v>
      </c>
      <c r="H1234" s="66" t="s">
        <v>64</v>
      </c>
      <c r="I1234" s="66" t="s">
        <v>65</v>
      </c>
      <c r="J1234" s="66" t="s">
        <v>66</v>
      </c>
      <c r="K1234" s="68">
        <v>0</v>
      </c>
      <c r="L1234" s="68">
        <v>0</v>
      </c>
      <c r="M1234" s="68">
        <v>0</v>
      </c>
      <c r="N1234" s="68">
        <v>3</v>
      </c>
      <c r="O1234" s="68">
        <v>3</v>
      </c>
      <c r="P1234" s="68" t="s">
        <v>68</v>
      </c>
      <c r="Q1234" s="68" t="s">
        <v>68</v>
      </c>
      <c r="R1234" s="64"/>
      <c r="S1234" s="65"/>
    </row>
    <row r="1235" spans="2:19" x14ac:dyDescent="0.25">
      <c r="B1235" s="64" t="s">
        <v>1865</v>
      </c>
      <c r="C1235" s="65" t="s">
        <v>531</v>
      </c>
      <c r="D1235" s="66" t="s">
        <v>64</v>
      </c>
      <c r="E1235" s="66" t="s">
        <v>65</v>
      </c>
      <c r="F1235" s="67" t="s">
        <v>1762</v>
      </c>
      <c r="G1235" s="66" t="s">
        <v>64</v>
      </c>
      <c r="H1235" s="66" t="s">
        <v>64</v>
      </c>
      <c r="I1235" s="66" t="s">
        <v>66</v>
      </c>
      <c r="J1235" s="66" t="s">
        <v>66</v>
      </c>
      <c r="K1235" s="68">
        <v>0</v>
      </c>
      <c r="L1235" s="68">
        <v>0</v>
      </c>
      <c r="M1235" s="68">
        <v>0</v>
      </c>
      <c r="N1235" s="68">
        <v>3</v>
      </c>
      <c r="O1235" s="68">
        <v>3</v>
      </c>
      <c r="P1235" s="68" t="s">
        <v>68</v>
      </c>
      <c r="Q1235" s="68" t="s">
        <v>68</v>
      </c>
      <c r="R1235" s="64"/>
      <c r="S1235" s="65"/>
    </row>
    <row r="1236" spans="2:19" x14ac:dyDescent="0.25">
      <c r="B1236" s="64" t="s">
        <v>1822</v>
      </c>
      <c r="C1236" s="65" t="s">
        <v>1823</v>
      </c>
      <c r="D1236" s="66" t="s">
        <v>65</v>
      </c>
      <c r="E1236" s="66" t="s">
        <v>64</v>
      </c>
      <c r="F1236" s="67" t="s">
        <v>1762</v>
      </c>
      <c r="G1236" s="66" t="s">
        <v>65</v>
      </c>
      <c r="H1236" s="66" t="s">
        <v>64</v>
      </c>
      <c r="I1236" s="66" t="s">
        <v>66</v>
      </c>
      <c r="J1236" s="66" t="s">
        <v>66</v>
      </c>
      <c r="K1236" s="68">
        <v>0</v>
      </c>
      <c r="L1236" s="68">
        <v>0</v>
      </c>
      <c r="M1236" s="68">
        <v>0</v>
      </c>
      <c r="N1236" s="68">
        <v>3</v>
      </c>
      <c r="O1236" s="68">
        <v>3</v>
      </c>
      <c r="P1236" s="68" t="s">
        <v>68</v>
      </c>
      <c r="Q1236" s="68" t="s">
        <v>68</v>
      </c>
      <c r="R1236" s="64"/>
      <c r="S1236" s="65"/>
    </row>
    <row r="1237" spans="2:19" x14ac:dyDescent="0.25">
      <c r="B1237" s="64" t="s">
        <v>220</v>
      </c>
      <c r="C1237" s="65" t="s">
        <v>1868</v>
      </c>
      <c r="D1237" s="66" t="s">
        <v>65</v>
      </c>
      <c r="E1237" s="66" t="s">
        <v>64</v>
      </c>
      <c r="F1237" s="67" t="s">
        <v>1762</v>
      </c>
      <c r="G1237" s="66" t="s">
        <v>64</v>
      </c>
      <c r="H1237" s="66" t="s">
        <v>64</v>
      </c>
      <c r="I1237" s="66" t="s">
        <v>65</v>
      </c>
      <c r="J1237" s="66" t="s">
        <v>66</v>
      </c>
      <c r="K1237" s="68">
        <v>0</v>
      </c>
      <c r="L1237" s="68">
        <v>0</v>
      </c>
      <c r="M1237" s="68">
        <v>0</v>
      </c>
      <c r="N1237" s="68">
        <v>3</v>
      </c>
      <c r="O1237" s="68">
        <v>3</v>
      </c>
      <c r="P1237" s="68" t="s">
        <v>68</v>
      </c>
      <c r="Q1237" s="68" t="s">
        <v>68</v>
      </c>
      <c r="R1237" s="64"/>
      <c r="S1237" s="65"/>
    </row>
    <row r="1238" spans="2:19" x14ac:dyDescent="0.25">
      <c r="B1238" s="64" t="s">
        <v>522</v>
      </c>
      <c r="C1238" s="65" t="s">
        <v>215</v>
      </c>
      <c r="D1238" s="66" t="s">
        <v>65</v>
      </c>
      <c r="E1238" s="66" t="s">
        <v>64</v>
      </c>
      <c r="F1238" s="67" t="s">
        <v>1762</v>
      </c>
      <c r="G1238" s="66" t="s">
        <v>64</v>
      </c>
      <c r="H1238" s="66" t="s">
        <v>64</v>
      </c>
      <c r="I1238" s="66" t="s">
        <v>65</v>
      </c>
      <c r="J1238" s="66" t="s">
        <v>66</v>
      </c>
      <c r="K1238" s="68">
        <v>0</v>
      </c>
      <c r="L1238" s="68">
        <v>0</v>
      </c>
      <c r="M1238" s="68">
        <v>0</v>
      </c>
      <c r="N1238" s="68">
        <v>3</v>
      </c>
      <c r="O1238" s="68">
        <v>3</v>
      </c>
      <c r="P1238" s="68" t="s">
        <v>68</v>
      </c>
      <c r="Q1238" s="68" t="s">
        <v>68</v>
      </c>
      <c r="R1238" s="64"/>
      <c r="S1238" s="65"/>
    </row>
    <row r="1239" spans="2:19" x14ac:dyDescent="0.25">
      <c r="B1239" s="64" t="s">
        <v>525</v>
      </c>
      <c r="C1239" s="65" t="s">
        <v>526</v>
      </c>
      <c r="D1239" s="66" t="s">
        <v>65</v>
      </c>
      <c r="E1239" s="66" t="s">
        <v>64</v>
      </c>
      <c r="F1239" s="67" t="s">
        <v>1871</v>
      </c>
      <c r="G1239" s="66" t="s">
        <v>64</v>
      </c>
      <c r="H1239" s="66" t="s">
        <v>64</v>
      </c>
      <c r="I1239" s="66" t="s">
        <v>65</v>
      </c>
      <c r="J1239" s="66" t="s">
        <v>66</v>
      </c>
      <c r="K1239" s="68">
        <v>0</v>
      </c>
      <c r="L1239" s="68">
        <v>0</v>
      </c>
      <c r="M1239" s="68">
        <v>0</v>
      </c>
      <c r="N1239" s="68">
        <v>3</v>
      </c>
      <c r="O1239" s="68">
        <v>3</v>
      </c>
      <c r="P1239" s="68" t="s">
        <v>68</v>
      </c>
      <c r="Q1239" s="68" t="s">
        <v>68</v>
      </c>
      <c r="R1239" s="64"/>
      <c r="S1239" s="65"/>
    </row>
    <row r="1240" spans="2:19" x14ac:dyDescent="0.25">
      <c r="B1240" s="64" t="s">
        <v>193</v>
      </c>
      <c r="C1240" s="65" t="s">
        <v>1872</v>
      </c>
      <c r="D1240" s="66" t="s">
        <v>65</v>
      </c>
      <c r="E1240" s="66" t="s">
        <v>64</v>
      </c>
      <c r="F1240" s="67" t="s">
        <v>1762</v>
      </c>
      <c r="G1240" s="66" t="s">
        <v>64</v>
      </c>
      <c r="H1240" s="66" t="s">
        <v>64</v>
      </c>
      <c r="I1240" s="66" t="s">
        <v>65</v>
      </c>
      <c r="J1240" s="66" t="s">
        <v>66</v>
      </c>
      <c r="K1240" s="68">
        <v>0</v>
      </c>
      <c r="L1240" s="68">
        <v>0</v>
      </c>
      <c r="M1240" s="68">
        <v>0</v>
      </c>
      <c r="N1240" s="68">
        <v>3</v>
      </c>
      <c r="O1240" s="68">
        <v>3</v>
      </c>
      <c r="P1240" s="68" t="s">
        <v>68</v>
      </c>
      <c r="Q1240" s="68" t="s">
        <v>68</v>
      </c>
      <c r="R1240" s="64"/>
      <c r="S1240" s="65"/>
    </row>
    <row r="1241" spans="2:19" x14ac:dyDescent="0.25">
      <c r="B1241" s="64" t="s">
        <v>1388</v>
      </c>
      <c r="C1241" s="65" t="s">
        <v>182</v>
      </c>
      <c r="D1241" s="66" t="s">
        <v>65</v>
      </c>
      <c r="E1241" s="66" t="s">
        <v>64</v>
      </c>
      <c r="F1241" s="67" t="s">
        <v>1762</v>
      </c>
      <c r="G1241" s="66" t="s">
        <v>64</v>
      </c>
      <c r="H1241" s="66" t="s">
        <v>65</v>
      </c>
      <c r="I1241" s="66" t="s">
        <v>66</v>
      </c>
      <c r="J1241" s="66" t="s">
        <v>66</v>
      </c>
      <c r="K1241" s="68">
        <v>0</v>
      </c>
      <c r="L1241" s="68">
        <v>0</v>
      </c>
      <c r="M1241" s="68">
        <v>0</v>
      </c>
      <c r="N1241" s="68">
        <v>3</v>
      </c>
      <c r="O1241" s="68">
        <v>3</v>
      </c>
      <c r="P1241" s="68" t="s">
        <v>68</v>
      </c>
      <c r="Q1241" s="68" t="s">
        <v>68</v>
      </c>
      <c r="R1241" s="64"/>
      <c r="S1241" s="65"/>
    </row>
    <row r="1242" spans="2:19" x14ac:dyDescent="0.25">
      <c r="B1242" s="64" t="s">
        <v>1793</v>
      </c>
      <c r="C1242" s="65" t="s">
        <v>190</v>
      </c>
      <c r="D1242" s="66" t="s">
        <v>65</v>
      </c>
      <c r="E1242" s="66" t="s">
        <v>64</v>
      </c>
      <c r="F1242" s="67" t="s">
        <v>1828</v>
      </c>
      <c r="G1242" s="66" t="s">
        <v>64</v>
      </c>
      <c r="H1242" s="66" t="s">
        <v>64</v>
      </c>
      <c r="I1242" s="66" t="s">
        <v>66</v>
      </c>
      <c r="J1242" s="66" t="s">
        <v>65</v>
      </c>
      <c r="K1242" s="68">
        <v>0</v>
      </c>
      <c r="L1242" s="68">
        <v>0</v>
      </c>
      <c r="M1242" s="68">
        <v>0</v>
      </c>
      <c r="N1242" s="68">
        <v>3</v>
      </c>
      <c r="O1242" s="68">
        <v>3</v>
      </c>
      <c r="P1242" s="68" t="s">
        <v>68</v>
      </c>
      <c r="Q1242" s="68" t="s">
        <v>68</v>
      </c>
      <c r="R1242" s="64"/>
      <c r="S1242" s="65"/>
    </row>
    <row r="1243" spans="2:19" x14ac:dyDescent="0.25">
      <c r="B1243" s="64" t="s">
        <v>1368</v>
      </c>
      <c r="C1243" s="65" t="s">
        <v>1815</v>
      </c>
      <c r="D1243" s="66" t="s">
        <v>65</v>
      </c>
      <c r="E1243" s="66" t="s">
        <v>64</v>
      </c>
      <c r="F1243" s="67" t="s">
        <v>1873</v>
      </c>
      <c r="G1243" s="66" t="s">
        <v>64</v>
      </c>
      <c r="H1243" s="66" t="s">
        <v>64</v>
      </c>
      <c r="I1243" s="66" t="s">
        <v>66</v>
      </c>
      <c r="J1243" s="66" t="s">
        <v>65</v>
      </c>
      <c r="K1243" s="68">
        <v>0</v>
      </c>
      <c r="L1243" s="68">
        <v>0</v>
      </c>
      <c r="M1243" s="68">
        <v>0</v>
      </c>
      <c r="N1243" s="68">
        <v>3</v>
      </c>
      <c r="O1243" s="68">
        <v>3</v>
      </c>
      <c r="P1243" s="68" t="s">
        <v>68</v>
      </c>
      <c r="Q1243" s="68" t="s">
        <v>68</v>
      </c>
      <c r="R1243" s="64"/>
      <c r="S1243" s="65"/>
    </row>
    <row r="1244" spans="2:19" x14ac:dyDescent="0.25">
      <c r="B1244" s="64" t="s">
        <v>189</v>
      </c>
      <c r="C1244" s="65" t="s">
        <v>1789</v>
      </c>
      <c r="D1244" s="66" t="s">
        <v>64</v>
      </c>
      <c r="E1244" s="66" t="s">
        <v>65</v>
      </c>
      <c r="F1244" s="67" t="s">
        <v>1762</v>
      </c>
      <c r="G1244" s="66" t="s">
        <v>64</v>
      </c>
      <c r="H1244" s="66" t="s">
        <v>64</v>
      </c>
      <c r="I1244" s="66" t="s">
        <v>66</v>
      </c>
      <c r="J1244" s="66" t="s">
        <v>65</v>
      </c>
      <c r="K1244" s="68">
        <v>0</v>
      </c>
      <c r="L1244" s="68">
        <v>0</v>
      </c>
      <c r="M1244" s="68">
        <v>0</v>
      </c>
      <c r="N1244" s="68">
        <v>3</v>
      </c>
      <c r="O1244" s="68">
        <v>3</v>
      </c>
      <c r="P1244" s="68" t="s">
        <v>68</v>
      </c>
      <c r="Q1244" s="68" t="s">
        <v>68</v>
      </c>
      <c r="R1244" s="64"/>
      <c r="S1244" s="65"/>
    </row>
    <row r="1245" spans="2:19" x14ac:dyDescent="0.25">
      <c r="B1245" s="64" t="s">
        <v>1379</v>
      </c>
      <c r="C1245" s="65" t="s">
        <v>173</v>
      </c>
      <c r="D1245" s="66" t="s">
        <v>65</v>
      </c>
      <c r="E1245" s="66" t="s">
        <v>64</v>
      </c>
      <c r="F1245" s="67" t="s">
        <v>1874</v>
      </c>
      <c r="G1245" s="66" t="s">
        <v>64</v>
      </c>
      <c r="H1245" s="66" t="s">
        <v>64</v>
      </c>
      <c r="I1245" s="66" t="s">
        <v>66</v>
      </c>
      <c r="J1245" s="66" t="s">
        <v>65</v>
      </c>
      <c r="K1245" s="68">
        <v>0</v>
      </c>
      <c r="L1245" s="68">
        <v>0</v>
      </c>
      <c r="M1245" s="68">
        <v>0</v>
      </c>
      <c r="N1245" s="68">
        <v>3</v>
      </c>
      <c r="O1245" s="68">
        <v>3</v>
      </c>
      <c r="P1245" s="68" t="s">
        <v>68</v>
      </c>
      <c r="Q1245" s="68" t="s">
        <v>68</v>
      </c>
      <c r="R1245" s="64"/>
      <c r="S1245" s="65"/>
    </row>
    <row r="1246" spans="2:19" x14ac:dyDescent="0.25">
      <c r="B1246" s="64" t="s">
        <v>1875</v>
      </c>
      <c r="C1246" s="65" t="s">
        <v>516</v>
      </c>
      <c r="D1246" s="66" t="s">
        <v>65</v>
      </c>
      <c r="E1246" s="66" t="s">
        <v>64</v>
      </c>
      <c r="F1246" s="67" t="s">
        <v>1762</v>
      </c>
      <c r="G1246" s="66" t="s">
        <v>64</v>
      </c>
      <c r="H1246" s="66" t="s">
        <v>65</v>
      </c>
      <c r="I1246" s="66" t="s">
        <v>66</v>
      </c>
      <c r="J1246" s="66" t="s">
        <v>66</v>
      </c>
      <c r="K1246" s="68">
        <v>0</v>
      </c>
      <c r="L1246" s="68">
        <v>0</v>
      </c>
      <c r="M1246" s="68">
        <v>0</v>
      </c>
      <c r="N1246" s="68">
        <v>3</v>
      </c>
      <c r="O1246" s="68">
        <v>3</v>
      </c>
      <c r="P1246" s="68" t="s">
        <v>68</v>
      </c>
      <c r="Q1246" s="68" t="s">
        <v>68</v>
      </c>
      <c r="R1246" s="64"/>
      <c r="S1246" s="65"/>
    </row>
    <row r="1247" spans="2:19" x14ac:dyDescent="0.25">
      <c r="B1247" s="64" t="s">
        <v>532</v>
      </c>
      <c r="C1247" s="65" t="s">
        <v>533</v>
      </c>
      <c r="D1247" s="66" t="s">
        <v>65</v>
      </c>
      <c r="E1247" s="66" t="s">
        <v>64</v>
      </c>
      <c r="F1247" s="67" t="s">
        <v>1856</v>
      </c>
      <c r="G1247" s="66" t="s">
        <v>64</v>
      </c>
      <c r="H1247" s="66" t="s">
        <v>64</v>
      </c>
      <c r="I1247" s="66" t="s">
        <v>65</v>
      </c>
      <c r="J1247" s="66" t="s">
        <v>66</v>
      </c>
      <c r="K1247" s="68">
        <v>0</v>
      </c>
      <c r="L1247" s="68">
        <v>0</v>
      </c>
      <c r="M1247" s="68">
        <v>0</v>
      </c>
      <c r="N1247" s="68">
        <v>3</v>
      </c>
      <c r="O1247" s="68">
        <v>3</v>
      </c>
      <c r="P1247" s="68" t="s">
        <v>68</v>
      </c>
      <c r="Q1247" s="68" t="s">
        <v>68</v>
      </c>
      <c r="R1247" s="64"/>
      <c r="S1247" s="65"/>
    </row>
    <row r="1248" spans="2:19" x14ac:dyDescent="0.25">
      <c r="B1248" s="64" t="s">
        <v>325</v>
      </c>
      <c r="C1248" s="65" t="s">
        <v>204</v>
      </c>
      <c r="D1248" s="66" t="s">
        <v>64</v>
      </c>
      <c r="E1248" s="66" t="s">
        <v>65</v>
      </c>
      <c r="F1248" s="67" t="s">
        <v>1852</v>
      </c>
      <c r="G1248" s="66" t="s">
        <v>64</v>
      </c>
      <c r="H1248" s="66" t="s">
        <v>64</v>
      </c>
      <c r="I1248" s="66" t="s">
        <v>65</v>
      </c>
      <c r="J1248" s="66" t="s">
        <v>66</v>
      </c>
      <c r="K1248" s="68">
        <v>0</v>
      </c>
      <c r="L1248" s="68">
        <v>0</v>
      </c>
      <c r="M1248" s="68">
        <v>0</v>
      </c>
      <c r="N1248" s="68">
        <v>3</v>
      </c>
      <c r="O1248" s="68">
        <v>3</v>
      </c>
      <c r="P1248" s="68" t="s">
        <v>68</v>
      </c>
      <c r="Q1248" s="68" t="s">
        <v>68</v>
      </c>
      <c r="R1248" s="64"/>
      <c r="S1248" s="65"/>
    </row>
    <row r="1249" spans="2:19" x14ac:dyDescent="0.25">
      <c r="B1249" s="64" t="s">
        <v>1780</v>
      </c>
      <c r="C1249" s="65" t="s">
        <v>392</v>
      </c>
      <c r="D1249" s="66" t="s">
        <v>65</v>
      </c>
      <c r="E1249" s="66" t="s">
        <v>64</v>
      </c>
      <c r="F1249" s="67" t="s">
        <v>1762</v>
      </c>
      <c r="G1249" s="66" t="s">
        <v>64</v>
      </c>
      <c r="H1249" s="66" t="s">
        <v>65</v>
      </c>
      <c r="I1249" s="66" t="s">
        <v>66</v>
      </c>
      <c r="J1249" s="66" t="s">
        <v>66</v>
      </c>
      <c r="K1249" s="68">
        <v>0</v>
      </c>
      <c r="L1249" s="68">
        <v>0</v>
      </c>
      <c r="M1249" s="68">
        <v>0</v>
      </c>
      <c r="N1249" s="68">
        <v>3</v>
      </c>
      <c r="O1249" s="68">
        <v>3</v>
      </c>
      <c r="P1249" s="68" t="s">
        <v>68</v>
      </c>
      <c r="Q1249" s="68" t="s">
        <v>68</v>
      </c>
      <c r="R1249" s="64"/>
      <c r="S1249" s="65"/>
    </row>
    <row r="1250" spans="2:19" x14ac:dyDescent="0.25">
      <c r="B1250" s="64" t="s">
        <v>550</v>
      </c>
      <c r="C1250" s="65" t="s">
        <v>551</v>
      </c>
      <c r="D1250" s="66" t="s">
        <v>65</v>
      </c>
      <c r="E1250" s="66" t="s">
        <v>64</v>
      </c>
      <c r="F1250" s="67" t="s">
        <v>1876</v>
      </c>
      <c r="G1250" s="66" t="s">
        <v>64</v>
      </c>
      <c r="H1250" s="66" t="s">
        <v>64</v>
      </c>
      <c r="I1250" s="66" t="s">
        <v>65</v>
      </c>
      <c r="J1250" s="66" t="s">
        <v>66</v>
      </c>
      <c r="K1250" s="68">
        <v>0</v>
      </c>
      <c r="L1250" s="68">
        <v>0</v>
      </c>
      <c r="M1250" s="68">
        <v>0</v>
      </c>
      <c r="N1250" s="68">
        <v>3</v>
      </c>
      <c r="O1250" s="68">
        <v>3</v>
      </c>
      <c r="P1250" s="68" t="s">
        <v>68</v>
      </c>
      <c r="Q1250" s="68" t="s">
        <v>68</v>
      </c>
      <c r="R1250" s="64"/>
      <c r="S1250" s="65"/>
    </row>
    <row r="1251" spans="2:19" x14ac:dyDescent="0.25">
      <c r="B1251" s="64" t="s">
        <v>123</v>
      </c>
      <c r="C1251" s="65" t="s">
        <v>1866</v>
      </c>
      <c r="D1251" s="66" t="s">
        <v>64</v>
      </c>
      <c r="E1251" s="66" t="s">
        <v>65</v>
      </c>
      <c r="F1251" s="67" t="s">
        <v>1867</v>
      </c>
      <c r="G1251" s="66" t="s">
        <v>64</v>
      </c>
      <c r="H1251" s="66" t="s">
        <v>64</v>
      </c>
      <c r="I1251" s="66" t="s">
        <v>65</v>
      </c>
      <c r="J1251" s="66" t="s">
        <v>66</v>
      </c>
      <c r="K1251" s="68">
        <v>0</v>
      </c>
      <c r="L1251" s="68">
        <v>0</v>
      </c>
      <c r="M1251" s="68">
        <v>0</v>
      </c>
      <c r="N1251" s="68">
        <v>3</v>
      </c>
      <c r="O1251" s="68">
        <v>3</v>
      </c>
      <c r="P1251" s="68" t="s">
        <v>68</v>
      </c>
      <c r="Q1251" s="68" t="s">
        <v>68</v>
      </c>
      <c r="R1251" s="64"/>
      <c r="S1251" s="65"/>
    </row>
    <row r="1252" spans="2:19" x14ac:dyDescent="0.25">
      <c r="B1252" s="64" t="s">
        <v>532</v>
      </c>
      <c r="C1252" s="65" t="s">
        <v>533</v>
      </c>
      <c r="D1252" s="66" t="s">
        <v>65</v>
      </c>
      <c r="E1252" s="66" t="s">
        <v>64</v>
      </c>
      <c r="F1252" s="67" t="s">
        <v>1877</v>
      </c>
      <c r="G1252" s="66" t="s">
        <v>64</v>
      </c>
      <c r="H1252" s="66" t="s">
        <v>64</v>
      </c>
      <c r="I1252" s="66" t="s">
        <v>65</v>
      </c>
      <c r="J1252" s="66" t="s">
        <v>66</v>
      </c>
      <c r="K1252" s="68">
        <v>0</v>
      </c>
      <c r="L1252" s="68">
        <v>0</v>
      </c>
      <c r="M1252" s="68">
        <v>0</v>
      </c>
      <c r="N1252" s="68">
        <v>3</v>
      </c>
      <c r="O1252" s="68">
        <v>3</v>
      </c>
      <c r="P1252" s="68" t="s">
        <v>68</v>
      </c>
      <c r="Q1252" s="68" t="s">
        <v>68</v>
      </c>
      <c r="R1252" s="64"/>
      <c r="S1252" s="65"/>
    </row>
    <row r="1253" spans="2:19" x14ac:dyDescent="0.25">
      <c r="B1253" s="64" t="s">
        <v>1780</v>
      </c>
      <c r="C1253" s="65" t="s">
        <v>392</v>
      </c>
      <c r="D1253" s="66" t="s">
        <v>65</v>
      </c>
      <c r="E1253" s="66" t="s">
        <v>64</v>
      </c>
      <c r="F1253" s="67" t="s">
        <v>1762</v>
      </c>
      <c r="G1253" s="66" t="s">
        <v>64</v>
      </c>
      <c r="H1253" s="66" t="s">
        <v>65</v>
      </c>
      <c r="I1253" s="66" t="s">
        <v>66</v>
      </c>
      <c r="J1253" s="66" t="s">
        <v>66</v>
      </c>
      <c r="K1253" s="68">
        <v>0</v>
      </c>
      <c r="L1253" s="68">
        <v>0</v>
      </c>
      <c r="M1253" s="68">
        <v>0</v>
      </c>
      <c r="N1253" s="68">
        <v>3</v>
      </c>
      <c r="O1253" s="68">
        <v>3</v>
      </c>
      <c r="P1253" s="68" t="s">
        <v>68</v>
      </c>
      <c r="Q1253" s="68" t="s">
        <v>68</v>
      </c>
      <c r="R1253" s="64"/>
      <c r="S1253" s="65"/>
    </row>
    <row r="1254" spans="2:19" x14ac:dyDescent="0.25">
      <c r="B1254" s="64" t="s">
        <v>550</v>
      </c>
      <c r="C1254" s="65" t="s">
        <v>551</v>
      </c>
      <c r="D1254" s="66" t="s">
        <v>65</v>
      </c>
      <c r="E1254" s="66" t="s">
        <v>64</v>
      </c>
      <c r="F1254" s="67" t="s">
        <v>1876</v>
      </c>
      <c r="G1254" s="66" t="s">
        <v>64</v>
      </c>
      <c r="H1254" s="66" t="s">
        <v>64</v>
      </c>
      <c r="I1254" s="66" t="s">
        <v>65</v>
      </c>
      <c r="J1254" s="66" t="s">
        <v>66</v>
      </c>
      <c r="K1254" s="68">
        <v>0</v>
      </c>
      <c r="L1254" s="68">
        <v>0</v>
      </c>
      <c r="M1254" s="68">
        <v>0</v>
      </c>
      <c r="N1254" s="68">
        <v>3</v>
      </c>
      <c r="O1254" s="68">
        <v>3</v>
      </c>
      <c r="P1254" s="68" t="s">
        <v>68</v>
      </c>
      <c r="Q1254" s="68" t="s">
        <v>68</v>
      </c>
      <c r="R1254" s="64"/>
      <c r="S1254" s="65"/>
    </row>
    <row r="1255" spans="2:19" x14ac:dyDescent="0.25">
      <c r="B1255" s="64" t="s">
        <v>123</v>
      </c>
      <c r="C1255" s="65" t="s">
        <v>1866</v>
      </c>
      <c r="D1255" s="66" t="s">
        <v>64</v>
      </c>
      <c r="E1255" s="66" t="s">
        <v>65</v>
      </c>
      <c r="F1255" s="67" t="s">
        <v>1867</v>
      </c>
      <c r="G1255" s="66" t="s">
        <v>64</v>
      </c>
      <c r="H1255" s="66" t="s">
        <v>64</v>
      </c>
      <c r="I1255" s="66" t="s">
        <v>65</v>
      </c>
      <c r="J1255" s="66" t="s">
        <v>66</v>
      </c>
      <c r="K1255" s="68">
        <v>0</v>
      </c>
      <c r="L1255" s="68">
        <v>0</v>
      </c>
      <c r="M1255" s="68">
        <v>0</v>
      </c>
      <c r="N1255" s="68">
        <v>3</v>
      </c>
      <c r="O1255" s="68">
        <v>3</v>
      </c>
      <c r="P1255" s="68" t="s">
        <v>68</v>
      </c>
      <c r="Q1255" s="68" t="s">
        <v>68</v>
      </c>
      <c r="R1255" s="64"/>
      <c r="S1255" s="65"/>
    </row>
    <row r="1256" spans="2:19" x14ac:dyDescent="0.25">
      <c r="B1256" s="64" t="s">
        <v>1878</v>
      </c>
      <c r="C1256" s="65" t="s">
        <v>528</v>
      </c>
      <c r="D1256" s="66" t="s">
        <v>65</v>
      </c>
      <c r="E1256" s="66" t="s">
        <v>64</v>
      </c>
      <c r="F1256" s="67" t="s">
        <v>1879</v>
      </c>
      <c r="G1256" s="66" t="s">
        <v>64</v>
      </c>
      <c r="H1256" s="66" t="s">
        <v>65</v>
      </c>
      <c r="I1256" s="66" t="s">
        <v>66</v>
      </c>
      <c r="J1256" s="66" t="s">
        <v>66</v>
      </c>
      <c r="K1256" s="68">
        <v>0</v>
      </c>
      <c r="L1256" s="68">
        <v>0</v>
      </c>
      <c r="M1256" s="68">
        <v>0</v>
      </c>
      <c r="N1256" s="68">
        <v>3</v>
      </c>
      <c r="O1256" s="68">
        <v>3</v>
      </c>
      <c r="P1256" s="68" t="s">
        <v>68</v>
      </c>
      <c r="Q1256" s="68" t="s">
        <v>68</v>
      </c>
      <c r="R1256" s="64"/>
      <c r="S1256" s="65"/>
    </row>
    <row r="1257" spans="2:19" x14ac:dyDescent="0.25">
      <c r="B1257" s="64" t="s">
        <v>1880</v>
      </c>
      <c r="C1257" s="65" t="s">
        <v>215</v>
      </c>
      <c r="D1257" s="66" t="s">
        <v>65</v>
      </c>
      <c r="E1257" s="66" t="s">
        <v>64</v>
      </c>
      <c r="F1257" s="67" t="s">
        <v>1762</v>
      </c>
      <c r="G1257" s="66" t="s">
        <v>65</v>
      </c>
      <c r="H1257" s="66" t="s">
        <v>64</v>
      </c>
      <c r="I1257" s="66" t="s">
        <v>66</v>
      </c>
      <c r="J1257" s="66" t="s">
        <v>66</v>
      </c>
      <c r="K1257" s="68">
        <v>0</v>
      </c>
      <c r="L1257" s="68">
        <v>0</v>
      </c>
      <c r="M1257" s="68">
        <v>0</v>
      </c>
      <c r="N1257" s="68">
        <v>3</v>
      </c>
      <c r="O1257" s="68">
        <v>3</v>
      </c>
      <c r="P1257" s="68" t="s">
        <v>68</v>
      </c>
      <c r="Q1257" s="68" t="s">
        <v>68</v>
      </c>
      <c r="R1257" s="64"/>
      <c r="S1257" s="65"/>
    </row>
    <row r="1258" spans="2:19" x14ac:dyDescent="0.25">
      <c r="B1258" s="64" t="s">
        <v>418</v>
      </c>
      <c r="C1258" s="65" t="s">
        <v>1881</v>
      </c>
      <c r="D1258" s="66" t="s">
        <v>65</v>
      </c>
      <c r="E1258" s="66" t="s">
        <v>64</v>
      </c>
      <c r="F1258" s="67" t="s">
        <v>1882</v>
      </c>
      <c r="G1258" s="66" t="s">
        <v>64</v>
      </c>
      <c r="H1258" s="66" t="s">
        <v>64</v>
      </c>
      <c r="I1258" s="66" t="s">
        <v>65</v>
      </c>
      <c r="J1258" s="66" t="s">
        <v>66</v>
      </c>
      <c r="K1258" s="68">
        <v>0</v>
      </c>
      <c r="L1258" s="68">
        <v>0</v>
      </c>
      <c r="M1258" s="68">
        <v>0</v>
      </c>
      <c r="N1258" s="68">
        <v>3</v>
      </c>
      <c r="O1258" s="68">
        <v>3</v>
      </c>
      <c r="P1258" s="68" t="s">
        <v>68</v>
      </c>
      <c r="Q1258" s="68" t="s">
        <v>68</v>
      </c>
      <c r="R1258" s="64"/>
      <c r="S1258" s="65"/>
    </row>
    <row r="1259" spans="2:19" x14ac:dyDescent="0.25">
      <c r="B1259" s="64" t="s">
        <v>415</v>
      </c>
      <c r="C1259" s="65" t="s">
        <v>317</v>
      </c>
      <c r="D1259" s="66" t="s">
        <v>65</v>
      </c>
      <c r="E1259" s="66" t="s">
        <v>64</v>
      </c>
      <c r="F1259" s="67" t="s">
        <v>1762</v>
      </c>
      <c r="G1259" s="66" t="s">
        <v>64</v>
      </c>
      <c r="H1259" s="66" t="s">
        <v>64</v>
      </c>
      <c r="I1259" s="66" t="s">
        <v>65</v>
      </c>
      <c r="J1259" s="66" t="s">
        <v>66</v>
      </c>
      <c r="K1259" s="68">
        <v>0</v>
      </c>
      <c r="L1259" s="68">
        <v>0</v>
      </c>
      <c r="M1259" s="68">
        <v>0</v>
      </c>
      <c r="N1259" s="68">
        <v>3</v>
      </c>
      <c r="O1259" s="68">
        <v>3</v>
      </c>
      <c r="P1259" s="68" t="s">
        <v>68</v>
      </c>
      <c r="Q1259" s="68" t="s">
        <v>68</v>
      </c>
      <c r="R1259" s="64"/>
      <c r="S1259" s="65"/>
    </row>
    <row r="1260" spans="2:19" x14ac:dyDescent="0.25">
      <c r="B1260" s="64" t="s">
        <v>522</v>
      </c>
      <c r="C1260" s="65" t="s">
        <v>351</v>
      </c>
      <c r="D1260" s="66" t="s">
        <v>65</v>
      </c>
      <c r="E1260" s="66" t="s">
        <v>64</v>
      </c>
      <c r="F1260" s="67" t="s">
        <v>1883</v>
      </c>
      <c r="G1260" s="66" t="s">
        <v>64</v>
      </c>
      <c r="H1260" s="66" t="s">
        <v>64</v>
      </c>
      <c r="I1260" s="66" t="s">
        <v>66</v>
      </c>
      <c r="J1260" s="66" t="s">
        <v>65</v>
      </c>
      <c r="K1260" s="68">
        <v>0</v>
      </c>
      <c r="L1260" s="68">
        <v>0</v>
      </c>
      <c r="M1260" s="68">
        <v>0</v>
      </c>
      <c r="N1260" s="68">
        <v>3</v>
      </c>
      <c r="O1260" s="68">
        <v>3</v>
      </c>
      <c r="P1260" s="68" t="s">
        <v>68</v>
      </c>
      <c r="Q1260" s="68" t="s">
        <v>68</v>
      </c>
      <c r="R1260" s="64"/>
      <c r="S1260" s="65"/>
    </row>
    <row r="1261" spans="2:19" x14ac:dyDescent="0.25">
      <c r="B1261" s="64" t="s">
        <v>1884</v>
      </c>
      <c r="C1261" s="65" t="s">
        <v>1885</v>
      </c>
      <c r="D1261" s="66" t="s">
        <v>64</v>
      </c>
      <c r="E1261" s="66" t="s">
        <v>65</v>
      </c>
      <c r="F1261" s="67" t="s">
        <v>1762</v>
      </c>
      <c r="G1261" s="66" t="s">
        <v>65</v>
      </c>
      <c r="H1261" s="66" t="s">
        <v>64</v>
      </c>
      <c r="I1261" s="66" t="s">
        <v>66</v>
      </c>
      <c r="J1261" s="66" t="s">
        <v>66</v>
      </c>
      <c r="K1261" s="68">
        <v>0</v>
      </c>
      <c r="L1261" s="68">
        <v>0</v>
      </c>
      <c r="M1261" s="68">
        <v>0</v>
      </c>
      <c r="N1261" s="68">
        <v>3</v>
      </c>
      <c r="O1261" s="68">
        <v>3</v>
      </c>
      <c r="P1261" s="68" t="s">
        <v>68</v>
      </c>
      <c r="Q1261" s="68" t="s">
        <v>68</v>
      </c>
      <c r="R1261" s="64"/>
      <c r="S1261" s="65"/>
    </row>
    <row r="1262" spans="2:19" x14ac:dyDescent="0.25">
      <c r="B1262" s="64" t="s">
        <v>1659</v>
      </c>
      <c r="C1262" s="65" t="s">
        <v>1834</v>
      </c>
      <c r="D1262" s="66" t="s">
        <v>64</v>
      </c>
      <c r="E1262" s="66" t="s">
        <v>65</v>
      </c>
      <c r="F1262" s="67" t="s">
        <v>1762</v>
      </c>
      <c r="G1262" s="66" t="s">
        <v>64</v>
      </c>
      <c r="H1262" s="66" t="s">
        <v>65</v>
      </c>
      <c r="I1262" s="66" t="s">
        <v>66</v>
      </c>
      <c r="J1262" s="66" t="s">
        <v>66</v>
      </c>
      <c r="K1262" s="68">
        <v>0</v>
      </c>
      <c r="L1262" s="68">
        <v>0</v>
      </c>
      <c r="M1262" s="68">
        <v>0</v>
      </c>
      <c r="N1262" s="68">
        <v>3</v>
      </c>
      <c r="O1262" s="68">
        <v>3</v>
      </c>
      <c r="P1262" s="68" t="s">
        <v>68</v>
      </c>
      <c r="Q1262" s="68" t="s">
        <v>68</v>
      </c>
      <c r="R1262" s="64"/>
      <c r="S1262" s="65"/>
    </row>
    <row r="1263" spans="2:19" x14ac:dyDescent="0.25">
      <c r="B1263" s="64" t="s">
        <v>174</v>
      </c>
      <c r="C1263" s="65" t="s">
        <v>175</v>
      </c>
      <c r="D1263" s="66" t="s">
        <v>64</v>
      </c>
      <c r="E1263" s="66" t="s">
        <v>65</v>
      </c>
      <c r="F1263" s="67" t="s">
        <v>1762</v>
      </c>
      <c r="G1263" s="66" t="s">
        <v>64</v>
      </c>
      <c r="H1263" s="66" t="s">
        <v>64</v>
      </c>
      <c r="I1263" s="66" t="s">
        <v>65</v>
      </c>
      <c r="J1263" s="66" t="s">
        <v>66</v>
      </c>
      <c r="K1263" s="68">
        <v>0</v>
      </c>
      <c r="L1263" s="68">
        <v>0</v>
      </c>
      <c r="M1263" s="68">
        <v>0</v>
      </c>
      <c r="N1263" s="68">
        <v>3</v>
      </c>
      <c r="O1263" s="68">
        <v>3</v>
      </c>
      <c r="P1263" s="68" t="s">
        <v>68</v>
      </c>
      <c r="Q1263" s="68" t="s">
        <v>68</v>
      </c>
      <c r="R1263" s="64"/>
      <c r="S1263" s="65"/>
    </row>
    <row r="1264" spans="2:19" x14ac:dyDescent="0.25">
      <c r="B1264" s="64" t="s">
        <v>1567</v>
      </c>
      <c r="C1264" s="65" t="s">
        <v>186</v>
      </c>
      <c r="D1264" s="66" t="s">
        <v>64</v>
      </c>
      <c r="E1264" s="66" t="s">
        <v>65</v>
      </c>
      <c r="F1264" s="67" t="s">
        <v>1762</v>
      </c>
      <c r="G1264" s="66" t="s">
        <v>64</v>
      </c>
      <c r="H1264" s="66" t="s">
        <v>65</v>
      </c>
      <c r="I1264" s="66" t="s">
        <v>66</v>
      </c>
      <c r="J1264" s="66" t="s">
        <v>66</v>
      </c>
      <c r="K1264" s="68">
        <v>0</v>
      </c>
      <c r="L1264" s="68">
        <v>0</v>
      </c>
      <c r="M1264" s="68">
        <v>0</v>
      </c>
      <c r="N1264" s="68">
        <v>3</v>
      </c>
      <c r="O1264" s="68">
        <v>3</v>
      </c>
      <c r="P1264" s="68" t="s">
        <v>68</v>
      </c>
      <c r="Q1264" s="68" t="s">
        <v>68</v>
      </c>
      <c r="R1264" s="64"/>
      <c r="S1264" s="65"/>
    </row>
    <row r="1265" spans="2:19" x14ac:dyDescent="0.25">
      <c r="B1265" s="64" t="s">
        <v>417</v>
      </c>
      <c r="C1265" s="65" t="s">
        <v>1405</v>
      </c>
      <c r="D1265" s="66" t="s">
        <v>65</v>
      </c>
      <c r="E1265" s="66" t="s">
        <v>64</v>
      </c>
      <c r="F1265" s="67" t="s">
        <v>1762</v>
      </c>
      <c r="G1265" s="66" t="s">
        <v>64</v>
      </c>
      <c r="H1265" s="66" t="s">
        <v>64</v>
      </c>
      <c r="I1265" s="66" t="s">
        <v>65</v>
      </c>
      <c r="J1265" s="66" t="s">
        <v>66</v>
      </c>
      <c r="K1265" s="68">
        <v>0</v>
      </c>
      <c r="L1265" s="68">
        <v>0</v>
      </c>
      <c r="M1265" s="68">
        <v>0</v>
      </c>
      <c r="N1265" s="68">
        <v>3</v>
      </c>
      <c r="O1265" s="68">
        <v>3</v>
      </c>
      <c r="P1265" s="68" t="s">
        <v>68</v>
      </c>
      <c r="Q1265" s="68" t="s">
        <v>68</v>
      </c>
      <c r="R1265" s="64"/>
      <c r="S1265" s="65"/>
    </row>
    <row r="1266" spans="2:19" x14ac:dyDescent="0.25">
      <c r="B1266" s="64" t="s">
        <v>1886</v>
      </c>
      <c r="C1266" s="65" t="s">
        <v>1887</v>
      </c>
      <c r="D1266" s="66" t="s">
        <v>65</v>
      </c>
      <c r="E1266" s="66" t="s">
        <v>64</v>
      </c>
      <c r="F1266" s="67" t="s">
        <v>1888</v>
      </c>
      <c r="G1266" s="66" t="s">
        <v>64</v>
      </c>
      <c r="H1266" s="66" t="s">
        <v>64</v>
      </c>
      <c r="I1266" s="66" t="s">
        <v>65</v>
      </c>
      <c r="J1266" s="66" t="s">
        <v>66</v>
      </c>
      <c r="K1266" s="68">
        <v>0</v>
      </c>
      <c r="L1266" s="68">
        <v>0</v>
      </c>
      <c r="M1266" s="68">
        <v>0</v>
      </c>
      <c r="N1266" s="68">
        <v>3</v>
      </c>
      <c r="O1266" s="68">
        <v>3</v>
      </c>
      <c r="P1266" s="68" t="s">
        <v>68</v>
      </c>
      <c r="Q1266" s="68" t="s">
        <v>68</v>
      </c>
      <c r="R1266" s="64"/>
      <c r="S1266" s="65"/>
    </row>
    <row r="1267" spans="2:19" x14ac:dyDescent="0.25">
      <c r="B1267" s="64" t="s">
        <v>1773</v>
      </c>
      <c r="C1267" s="65" t="s">
        <v>186</v>
      </c>
      <c r="D1267" s="66" t="s">
        <v>65</v>
      </c>
      <c r="E1267" s="66" t="s">
        <v>64</v>
      </c>
      <c r="F1267" s="67" t="s">
        <v>1889</v>
      </c>
      <c r="G1267" s="66" t="s">
        <v>64</v>
      </c>
      <c r="H1267" s="66" t="s">
        <v>64</v>
      </c>
      <c r="I1267" s="66" t="s">
        <v>65</v>
      </c>
      <c r="J1267" s="66" t="s">
        <v>66</v>
      </c>
      <c r="K1267" s="68">
        <v>0</v>
      </c>
      <c r="L1267" s="68">
        <v>0</v>
      </c>
      <c r="M1267" s="68">
        <v>0</v>
      </c>
      <c r="N1267" s="68">
        <v>3</v>
      </c>
      <c r="O1267" s="68">
        <v>3</v>
      </c>
      <c r="P1267" s="68" t="s">
        <v>68</v>
      </c>
      <c r="Q1267" s="68" t="s">
        <v>68</v>
      </c>
      <c r="R1267" s="64"/>
      <c r="S1267" s="65"/>
    </row>
    <row r="1268" spans="2:19" x14ac:dyDescent="0.25">
      <c r="B1268" s="64" t="s">
        <v>1884</v>
      </c>
      <c r="C1268" s="65" t="s">
        <v>1885</v>
      </c>
      <c r="D1268" s="66" t="s">
        <v>64</v>
      </c>
      <c r="E1268" s="66" t="s">
        <v>65</v>
      </c>
      <c r="F1268" s="67" t="s">
        <v>1762</v>
      </c>
      <c r="G1268" s="66" t="s">
        <v>65</v>
      </c>
      <c r="H1268" s="66" t="s">
        <v>64</v>
      </c>
      <c r="I1268" s="66" t="s">
        <v>66</v>
      </c>
      <c r="J1268" s="66" t="s">
        <v>66</v>
      </c>
      <c r="K1268" s="68">
        <v>0</v>
      </c>
      <c r="L1268" s="68">
        <v>0</v>
      </c>
      <c r="M1268" s="68">
        <v>0</v>
      </c>
      <c r="N1268" s="68">
        <v>3</v>
      </c>
      <c r="O1268" s="68">
        <v>3</v>
      </c>
      <c r="P1268" s="68" t="s">
        <v>68</v>
      </c>
      <c r="Q1268" s="68" t="s">
        <v>68</v>
      </c>
      <c r="R1268" s="64"/>
      <c r="S1268" s="65"/>
    </row>
    <row r="1269" spans="2:19" x14ac:dyDescent="0.25">
      <c r="B1269" s="64" t="s">
        <v>506</v>
      </c>
      <c r="C1269" s="65" t="s">
        <v>360</v>
      </c>
      <c r="D1269" s="66" t="s">
        <v>65</v>
      </c>
      <c r="E1269" s="66" t="s">
        <v>64</v>
      </c>
      <c r="F1269" s="67" t="s">
        <v>1890</v>
      </c>
      <c r="G1269" s="66" t="s">
        <v>64</v>
      </c>
      <c r="H1269" s="66" t="s">
        <v>64</v>
      </c>
      <c r="I1269" s="66" t="s">
        <v>65</v>
      </c>
      <c r="J1269" s="66" t="s">
        <v>66</v>
      </c>
      <c r="K1269" s="68">
        <v>0</v>
      </c>
      <c r="L1269" s="68">
        <v>0</v>
      </c>
      <c r="M1269" s="68">
        <v>0</v>
      </c>
      <c r="N1269" s="68">
        <v>3</v>
      </c>
      <c r="O1269" s="68">
        <v>3</v>
      </c>
      <c r="P1269" s="68" t="s">
        <v>68</v>
      </c>
      <c r="Q1269" s="68" t="s">
        <v>68</v>
      </c>
      <c r="R1269" s="64"/>
      <c r="S1269" s="65"/>
    </row>
    <row r="1270" spans="2:19" x14ac:dyDescent="0.25">
      <c r="B1270" s="64" t="s">
        <v>418</v>
      </c>
      <c r="C1270" s="65" t="s">
        <v>192</v>
      </c>
      <c r="D1270" s="66" t="s">
        <v>65</v>
      </c>
      <c r="E1270" s="66" t="s">
        <v>64</v>
      </c>
      <c r="F1270" s="67" t="s">
        <v>1891</v>
      </c>
      <c r="G1270" s="66" t="s">
        <v>64</v>
      </c>
      <c r="H1270" s="66" t="s">
        <v>64</v>
      </c>
      <c r="I1270" s="66" t="s">
        <v>66</v>
      </c>
      <c r="J1270" s="66" t="s">
        <v>65</v>
      </c>
      <c r="K1270" s="68">
        <v>0</v>
      </c>
      <c r="L1270" s="68">
        <v>0</v>
      </c>
      <c r="M1270" s="68">
        <v>0</v>
      </c>
      <c r="N1270" s="68">
        <v>3</v>
      </c>
      <c r="O1270" s="68">
        <v>3</v>
      </c>
      <c r="P1270" s="68" t="s">
        <v>68</v>
      </c>
      <c r="Q1270" s="68" t="s">
        <v>68</v>
      </c>
      <c r="R1270" s="64"/>
      <c r="S1270" s="65"/>
    </row>
    <row r="1271" spans="2:19" x14ac:dyDescent="0.25">
      <c r="B1271" s="64" t="s">
        <v>506</v>
      </c>
      <c r="C1271" s="65" t="s">
        <v>360</v>
      </c>
      <c r="D1271" s="66" t="s">
        <v>65</v>
      </c>
      <c r="E1271" s="66" t="s">
        <v>64</v>
      </c>
      <c r="F1271" s="67" t="s">
        <v>1890</v>
      </c>
      <c r="G1271" s="66" t="s">
        <v>64</v>
      </c>
      <c r="H1271" s="66" t="s">
        <v>64</v>
      </c>
      <c r="I1271" s="66" t="s">
        <v>65</v>
      </c>
      <c r="J1271" s="66" t="s">
        <v>66</v>
      </c>
      <c r="K1271" s="68">
        <v>0</v>
      </c>
      <c r="L1271" s="68">
        <v>0</v>
      </c>
      <c r="M1271" s="68">
        <v>0</v>
      </c>
      <c r="N1271" s="68">
        <v>3</v>
      </c>
      <c r="O1271" s="68">
        <v>3</v>
      </c>
      <c r="P1271" s="68" t="s">
        <v>68</v>
      </c>
      <c r="Q1271" s="68" t="s">
        <v>68</v>
      </c>
      <c r="R1271" s="64"/>
      <c r="S1271" s="65"/>
    </row>
    <row r="1272" spans="2:19" x14ac:dyDescent="0.25">
      <c r="B1272" s="64" t="s">
        <v>1892</v>
      </c>
      <c r="C1272" s="65" t="s">
        <v>1887</v>
      </c>
      <c r="D1272" s="66" t="s">
        <v>65</v>
      </c>
      <c r="E1272" s="66" t="s">
        <v>64</v>
      </c>
      <c r="F1272" s="67" t="s">
        <v>1893</v>
      </c>
      <c r="G1272" s="66" t="s">
        <v>64</v>
      </c>
      <c r="H1272" s="66" t="s">
        <v>64</v>
      </c>
      <c r="I1272" s="66" t="s">
        <v>65</v>
      </c>
      <c r="J1272" s="66" t="s">
        <v>66</v>
      </c>
      <c r="K1272" s="68">
        <v>0</v>
      </c>
      <c r="L1272" s="68">
        <v>0</v>
      </c>
      <c r="M1272" s="68">
        <v>0</v>
      </c>
      <c r="N1272" s="68">
        <v>3</v>
      </c>
      <c r="O1272" s="68">
        <v>3</v>
      </c>
      <c r="P1272" s="68" t="s">
        <v>68</v>
      </c>
      <c r="Q1272" s="68" t="s">
        <v>68</v>
      </c>
      <c r="R1272" s="64"/>
      <c r="S1272" s="65"/>
    </row>
    <row r="1273" spans="2:19" x14ac:dyDescent="0.25">
      <c r="B1273" s="64" t="s">
        <v>1894</v>
      </c>
      <c r="C1273" s="65" t="s">
        <v>1881</v>
      </c>
      <c r="D1273" s="66" t="s">
        <v>65</v>
      </c>
      <c r="E1273" s="66" t="s">
        <v>64</v>
      </c>
      <c r="F1273" s="67" t="s">
        <v>1882</v>
      </c>
      <c r="G1273" s="66" t="s">
        <v>64</v>
      </c>
      <c r="H1273" s="66" t="s">
        <v>64</v>
      </c>
      <c r="I1273" s="66" t="s">
        <v>65</v>
      </c>
      <c r="J1273" s="66" t="s">
        <v>66</v>
      </c>
      <c r="K1273" s="68">
        <v>0</v>
      </c>
      <c r="L1273" s="68">
        <v>0</v>
      </c>
      <c r="M1273" s="68">
        <v>0</v>
      </c>
      <c r="N1273" s="68">
        <v>3</v>
      </c>
      <c r="O1273" s="68">
        <v>3</v>
      </c>
      <c r="P1273" s="68" t="s">
        <v>68</v>
      </c>
      <c r="Q1273" s="68" t="s">
        <v>68</v>
      </c>
      <c r="R1273" s="64"/>
      <c r="S1273" s="65"/>
    </row>
    <row r="1274" spans="2:19" x14ac:dyDescent="0.25">
      <c r="B1274" s="64" t="s">
        <v>1895</v>
      </c>
      <c r="C1274" s="65" t="s">
        <v>1710</v>
      </c>
      <c r="D1274" s="66" t="s">
        <v>65</v>
      </c>
      <c r="E1274" s="66" t="s">
        <v>64</v>
      </c>
      <c r="F1274" s="67" t="s">
        <v>1896</v>
      </c>
      <c r="G1274" s="66" t="s">
        <v>64</v>
      </c>
      <c r="H1274" s="66" t="s">
        <v>64</v>
      </c>
      <c r="I1274" s="66" t="s">
        <v>65</v>
      </c>
      <c r="J1274" s="66" t="s">
        <v>66</v>
      </c>
      <c r="K1274" s="68">
        <v>0</v>
      </c>
      <c r="L1274" s="68">
        <v>0</v>
      </c>
      <c r="M1274" s="68">
        <v>0</v>
      </c>
      <c r="N1274" s="68">
        <v>3</v>
      </c>
      <c r="O1274" s="68">
        <v>3</v>
      </c>
      <c r="P1274" s="68" t="s">
        <v>68</v>
      </c>
      <c r="Q1274" s="68" t="s">
        <v>68</v>
      </c>
      <c r="R1274" s="64"/>
      <c r="S1274" s="65"/>
    </row>
    <row r="1275" spans="2:19" x14ac:dyDescent="0.25">
      <c r="B1275" s="64" t="s">
        <v>1897</v>
      </c>
      <c r="C1275" s="65" t="s">
        <v>1898</v>
      </c>
      <c r="D1275" s="66" t="s">
        <v>64</v>
      </c>
      <c r="E1275" s="66" t="s">
        <v>65</v>
      </c>
      <c r="F1275" s="67" t="s">
        <v>1762</v>
      </c>
      <c r="G1275" s="66" t="s">
        <v>64</v>
      </c>
      <c r="H1275" s="66" t="s">
        <v>65</v>
      </c>
      <c r="I1275" s="66" t="s">
        <v>66</v>
      </c>
      <c r="J1275" s="66" t="s">
        <v>66</v>
      </c>
      <c r="K1275" s="68">
        <v>0</v>
      </c>
      <c r="L1275" s="68">
        <v>0</v>
      </c>
      <c r="M1275" s="68">
        <v>0</v>
      </c>
      <c r="N1275" s="68">
        <v>3</v>
      </c>
      <c r="O1275" s="68">
        <v>3</v>
      </c>
      <c r="P1275" s="68" t="s">
        <v>68</v>
      </c>
      <c r="Q1275" s="68" t="s">
        <v>68</v>
      </c>
      <c r="R1275" s="64"/>
      <c r="S1275" s="65"/>
    </row>
    <row r="1276" spans="2:19" x14ac:dyDescent="0.25">
      <c r="B1276" s="64" t="s">
        <v>406</v>
      </c>
      <c r="C1276" s="65" t="s">
        <v>1783</v>
      </c>
      <c r="D1276" s="66" t="s">
        <v>65</v>
      </c>
      <c r="E1276" s="66" t="s">
        <v>64</v>
      </c>
      <c r="F1276" s="67" t="s">
        <v>1899</v>
      </c>
      <c r="G1276" s="66" t="s">
        <v>64</v>
      </c>
      <c r="H1276" s="66" t="s">
        <v>64</v>
      </c>
      <c r="I1276" s="66" t="s">
        <v>66</v>
      </c>
      <c r="J1276" s="66" t="s">
        <v>65</v>
      </c>
      <c r="K1276" s="68">
        <v>0</v>
      </c>
      <c r="L1276" s="68">
        <v>0</v>
      </c>
      <c r="M1276" s="68">
        <v>0</v>
      </c>
      <c r="N1276" s="68">
        <v>3</v>
      </c>
      <c r="O1276" s="68">
        <v>3</v>
      </c>
      <c r="P1276" s="68" t="s">
        <v>68</v>
      </c>
      <c r="Q1276" s="68" t="s">
        <v>68</v>
      </c>
      <c r="R1276" s="64"/>
      <c r="S1276" s="65"/>
    </row>
    <row r="1277" spans="2:19" x14ac:dyDescent="0.25">
      <c r="B1277" s="64" t="s">
        <v>417</v>
      </c>
      <c r="C1277" s="65" t="s">
        <v>1405</v>
      </c>
      <c r="D1277" s="66" t="s">
        <v>65</v>
      </c>
      <c r="E1277" s="66" t="s">
        <v>64</v>
      </c>
      <c r="F1277" s="67" t="s">
        <v>1762</v>
      </c>
      <c r="G1277" s="66" t="s">
        <v>64</v>
      </c>
      <c r="H1277" s="66" t="s">
        <v>64</v>
      </c>
      <c r="I1277" s="66" t="s">
        <v>65</v>
      </c>
      <c r="J1277" s="66" t="s">
        <v>66</v>
      </c>
      <c r="K1277" s="68">
        <v>0</v>
      </c>
      <c r="L1277" s="68">
        <v>0</v>
      </c>
      <c r="M1277" s="68">
        <v>0</v>
      </c>
      <c r="N1277" s="68">
        <v>3</v>
      </c>
      <c r="O1277" s="68">
        <v>3</v>
      </c>
      <c r="P1277" s="68" t="s">
        <v>68</v>
      </c>
      <c r="Q1277" s="68" t="s">
        <v>68</v>
      </c>
      <c r="R1277" s="64"/>
      <c r="S1277" s="65"/>
    </row>
    <row r="1280" spans="2:19" ht="15.75" x14ac:dyDescent="0.25">
      <c r="B1280" s="182" t="s">
        <v>0</v>
      </c>
      <c r="C1280" s="182"/>
      <c r="D1280" s="182"/>
      <c r="E1280" s="182"/>
      <c r="F1280" s="182"/>
      <c r="G1280" s="182"/>
      <c r="H1280" s="182"/>
      <c r="I1280" s="182"/>
      <c r="J1280" s="182"/>
      <c r="K1280" s="182"/>
      <c r="L1280" s="182"/>
      <c r="M1280" s="182"/>
      <c r="N1280" s="182"/>
      <c r="O1280" s="182"/>
      <c r="P1280" s="182"/>
    </row>
    <row r="1281" spans="2:19" x14ac:dyDescent="0.25">
      <c r="B1281" s="2" t="s">
        <v>1</v>
      </c>
      <c r="C1281" s="183"/>
      <c r="D1281" s="183"/>
      <c r="E1281" s="183"/>
      <c r="F1281" s="183"/>
      <c r="G1281" s="183"/>
      <c r="H1281" s="183"/>
      <c r="I1281" s="183"/>
      <c r="J1281" s="183"/>
      <c r="K1281" s="183"/>
      <c r="L1281" s="183"/>
      <c r="M1281" s="183"/>
      <c r="N1281" s="183"/>
      <c r="O1281" s="183"/>
      <c r="P1281" s="3"/>
    </row>
    <row r="1282" spans="2:19" x14ac:dyDescent="0.25">
      <c r="B1282" s="4"/>
      <c r="C1282" s="5"/>
      <c r="D1282" s="5"/>
      <c r="E1282" s="5"/>
      <c r="F1282" s="6"/>
      <c r="G1282" s="6"/>
      <c r="H1282" s="6"/>
      <c r="I1282" s="6"/>
      <c r="J1282" s="5"/>
      <c r="K1282" s="5"/>
      <c r="L1282" s="5"/>
      <c r="M1282" s="5"/>
      <c r="N1282" s="5"/>
      <c r="O1282" s="5"/>
      <c r="P1282" s="7"/>
    </row>
    <row r="1283" spans="2:19" x14ac:dyDescent="0.25">
      <c r="B1283" s="2" t="s">
        <v>3</v>
      </c>
      <c r="C1283" s="183"/>
      <c r="D1283" s="183"/>
      <c r="E1283" s="183"/>
      <c r="F1283" s="183"/>
      <c r="G1283" s="183"/>
      <c r="H1283" s="183"/>
      <c r="I1283" s="183"/>
      <c r="J1283" s="183"/>
      <c r="K1283" s="183"/>
      <c r="L1283" s="183"/>
      <c r="M1283" s="183"/>
      <c r="N1283" s="183"/>
      <c r="O1283" s="183"/>
      <c r="P1283" s="3"/>
    </row>
    <row r="1284" spans="2:19" ht="15.75" thickBot="1" x14ac:dyDescent="0.3">
      <c r="B1284" s="184" t="s">
        <v>5</v>
      </c>
      <c r="C1284" s="184"/>
      <c r="D1284" s="184"/>
      <c r="E1284" s="184"/>
      <c r="F1284" s="184"/>
      <c r="G1284" s="184"/>
      <c r="H1284" s="184"/>
      <c r="I1284" s="184"/>
      <c r="J1284" s="184"/>
      <c r="K1284" s="184"/>
      <c r="L1284" s="184"/>
      <c r="M1284" s="184"/>
      <c r="N1284" s="184"/>
      <c r="O1284" s="184"/>
      <c r="P1284" s="9"/>
    </row>
    <row r="1285" spans="2:19" ht="15.75" thickBot="1" x14ac:dyDescent="0.3">
      <c r="B1285" s="185" t="s">
        <v>6</v>
      </c>
      <c r="C1285" s="186"/>
      <c r="D1285" s="186"/>
      <c r="E1285" s="186"/>
      <c r="F1285" s="186"/>
      <c r="G1285" s="187"/>
      <c r="H1285" s="185" t="s">
        <v>7</v>
      </c>
      <c r="I1285" s="186"/>
      <c r="J1285" s="187"/>
      <c r="K1285" s="188" t="s">
        <v>8</v>
      </c>
      <c r="L1285" s="189"/>
      <c r="M1285" s="189"/>
      <c r="N1285" s="188" t="s">
        <v>9</v>
      </c>
      <c r="O1285" s="190"/>
      <c r="P1285" s="9"/>
    </row>
    <row r="1286" spans="2:19" ht="39" thickBot="1" x14ac:dyDescent="0.3">
      <c r="B1286" s="11" t="s">
        <v>10</v>
      </c>
      <c r="C1286" s="12" t="s">
        <v>11</v>
      </c>
      <c r="D1286" s="12" t="s">
        <v>12</v>
      </c>
      <c r="E1286" s="12" t="s">
        <v>13</v>
      </c>
      <c r="F1286" s="12" t="s">
        <v>14</v>
      </c>
      <c r="G1286" s="13" t="s">
        <v>15</v>
      </c>
      <c r="H1286" s="11" t="s">
        <v>16</v>
      </c>
      <c r="I1286" s="14" t="s">
        <v>17</v>
      </c>
      <c r="J1286" s="13" t="s">
        <v>18</v>
      </c>
      <c r="K1286" s="15" t="s">
        <v>19</v>
      </c>
      <c r="L1286" s="16" t="s">
        <v>20</v>
      </c>
      <c r="M1286" s="17" t="s">
        <v>21</v>
      </c>
      <c r="N1286" s="191" t="s">
        <v>22</v>
      </c>
      <c r="O1286" s="192"/>
      <c r="P1286" s="18"/>
    </row>
    <row r="1287" spans="2:19" x14ac:dyDescent="0.25">
      <c r="B1287" s="19">
        <v>13</v>
      </c>
      <c r="C1287" s="20"/>
      <c r="D1287" s="20"/>
      <c r="E1287" s="21" t="s">
        <v>23</v>
      </c>
      <c r="F1287" s="22"/>
      <c r="G1287" s="23" t="s">
        <v>49</v>
      </c>
      <c r="H1287" s="24" t="s">
        <v>61</v>
      </c>
      <c r="I1287" s="25" t="s">
        <v>358</v>
      </c>
      <c r="J1287" s="26">
        <v>191001.38</v>
      </c>
      <c r="K1287" t="s">
        <v>1900</v>
      </c>
      <c r="L1287" s="27">
        <v>1668096</v>
      </c>
      <c r="M1287" s="27">
        <v>137800</v>
      </c>
      <c r="N1287" s="193"/>
      <c r="O1287" s="194"/>
      <c r="P1287" s="28"/>
    </row>
    <row r="1288" spans="2:19" x14ac:dyDescent="0.25">
      <c r="B1288" s="29"/>
      <c r="C1288" s="30"/>
      <c r="D1288" s="30"/>
      <c r="E1288" s="21"/>
      <c r="F1288" s="22"/>
      <c r="G1288" s="23"/>
      <c r="H1288" s="24"/>
      <c r="I1288" s="25"/>
      <c r="J1288" s="26"/>
      <c r="K1288" s="31"/>
      <c r="L1288" s="32"/>
      <c r="M1288" s="33"/>
      <c r="N1288" s="180"/>
      <c r="O1288" s="181"/>
      <c r="P1288" s="28"/>
    </row>
    <row r="1289" spans="2:19" x14ac:dyDescent="0.25">
      <c r="B1289" s="29"/>
      <c r="C1289" s="30"/>
      <c r="D1289" s="30"/>
      <c r="E1289" s="21"/>
      <c r="F1289" s="22"/>
      <c r="G1289" s="23"/>
      <c r="H1289" s="24"/>
      <c r="I1289" s="25"/>
      <c r="J1289" s="26"/>
      <c r="K1289" s="31"/>
      <c r="L1289" s="32"/>
      <c r="M1289" s="33"/>
      <c r="N1289" s="180"/>
      <c r="O1289" s="181"/>
      <c r="P1289" s="28"/>
    </row>
    <row r="1290" spans="2:19" x14ac:dyDescent="0.25">
      <c r="B1290" s="29"/>
      <c r="C1290" s="30"/>
      <c r="D1290" s="30"/>
      <c r="E1290" s="21"/>
      <c r="F1290" s="22"/>
      <c r="G1290" s="23"/>
      <c r="H1290" s="24"/>
      <c r="I1290" s="25"/>
      <c r="J1290" s="26"/>
      <c r="K1290" s="31"/>
      <c r="L1290" s="32"/>
      <c r="M1290" s="33"/>
      <c r="N1290" s="180"/>
      <c r="O1290" s="181"/>
      <c r="P1290" s="28"/>
    </row>
    <row r="1291" spans="2:19" x14ac:dyDescent="0.25">
      <c r="B1291" s="29"/>
      <c r="C1291" s="30"/>
      <c r="D1291" s="30"/>
      <c r="E1291" s="34"/>
      <c r="F1291" s="35"/>
      <c r="G1291" s="36"/>
      <c r="H1291" s="37"/>
      <c r="I1291" s="38"/>
      <c r="J1291" s="39"/>
      <c r="K1291" s="40"/>
      <c r="L1291" s="41"/>
      <c r="M1291" s="42"/>
      <c r="N1291" s="180"/>
      <c r="O1291" s="181"/>
      <c r="P1291" s="28"/>
    </row>
    <row r="1292" spans="2:19" ht="15.75" thickBot="1" x14ac:dyDescent="0.3">
      <c r="B1292" s="43"/>
      <c r="C1292" s="44"/>
      <c r="D1292" s="44"/>
      <c r="E1292" s="45"/>
      <c r="F1292" s="46"/>
      <c r="G1292" s="47"/>
      <c r="H1292" s="48"/>
      <c r="I1292" s="49"/>
      <c r="J1292" s="50"/>
      <c r="K1292" s="51"/>
      <c r="L1292" s="52"/>
      <c r="M1292" s="53"/>
      <c r="N1292" s="195"/>
      <c r="O1292" s="196"/>
      <c r="P1292" s="28"/>
    </row>
    <row r="1295" spans="2:19" x14ac:dyDescent="0.25">
      <c r="B1295" s="56"/>
      <c r="C1295" s="197" t="s">
        <v>26</v>
      </c>
      <c r="D1295" s="197"/>
      <c r="E1295" s="197"/>
      <c r="F1295" s="197"/>
      <c r="G1295" s="197"/>
      <c r="H1295" s="197"/>
      <c r="I1295" s="197"/>
      <c r="J1295" s="197"/>
      <c r="K1295" s="197"/>
      <c r="L1295" s="197"/>
      <c r="M1295" s="197"/>
      <c r="N1295" s="197"/>
      <c r="O1295" s="197"/>
      <c r="P1295" s="197"/>
      <c r="Q1295" s="197"/>
      <c r="R1295" s="56"/>
      <c r="S1295" s="87"/>
    </row>
    <row r="1296" spans="2:19" ht="15.75" thickBot="1" x14ac:dyDescent="0.3">
      <c r="B1296" s="198" t="s">
        <v>27</v>
      </c>
      <c r="C1296" s="198"/>
      <c r="D1296" s="198"/>
      <c r="E1296" s="198"/>
      <c r="F1296" s="198"/>
      <c r="G1296" s="198"/>
      <c r="H1296" s="198"/>
      <c r="I1296" s="198"/>
      <c r="J1296" s="198"/>
      <c r="K1296" s="198"/>
      <c r="L1296" s="198"/>
      <c r="M1296" s="198"/>
      <c r="N1296" s="198"/>
      <c r="O1296" s="198"/>
      <c r="P1296" s="198"/>
      <c r="Q1296" s="198"/>
      <c r="R1296" s="198"/>
      <c r="S1296" s="198"/>
    </row>
    <row r="1297" spans="2:19" ht="40.5" customHeight="1" thickBot="1" x14ac:dyDescent="0.3">
      <c r="B1297" s="199" t="s">
        <v>28</v>
      </c>
      <c r="C1297" s="199"/>
      <c r="D1297" s="199"/>
      <c r="E1297" s="199"/>
      <c r="F1297" s="200"/>
      <c r="G1297" s="185" t="s">
        <v>29</v>
      </c>
      <c r="H1297" s="186"/>
      <c r="I1297" s="186"/>
      <c r="J1297" s="187"/>
      <c r="K1297" s="186" t="s">
        <v>30</v>
      </c>
      <c r="L1297" s="186"/>
      <c r="M1297" s="186"/>
      <c r="N1297" s="186"/>
      <c r="O1297" s="187"/>
      <c r="P1297" s="185" t="s">
        <v>31</v>
      </c>
      <c r="Q1297" s="187"/>
      <c r="R1297" s="199"/>
      <c r="S1297" s="199"/>
    </row>
    <row r="1298" spans="2:19" ht="51.75" thickBot="1" x14ac:dyDescent="0.3">
      <c r="B1298" s="201" t="s">
        <v>32</v>
      </c>
      <c r="C1298" s="202"/>
      <c r="D1298" s="57" t="s">
        <v>33</v>
      </c>
      <c r="E1298" s="58" t="s">
        <v>34</v>
      </c>
      <c r="F1298" s="13" t="s">
        <v>35</v>
      </c>
      <c r="G1298" s="11" t="s">
        <v>36</v>
      </c>
      <c r="H1298" s="59" t="s">
        <v>37</v>
      </c>
      <c r="I1298" s="17" t="s">
        <v>38</v>
      </c>
      <c r="J1298" s="13" t="s">
        <v>39</v>
      </c>
      <c r="K1298" s="60" t="s">
        <v>40</v>
      </c>
      <c r="L1298" s="57" t="s">
        <v>41</v>
      </c>
      <c r="M1298" s="57" t="s">
        <v>42</v>
      </c>
      <c r="N1298" s="58" t="s">
        <v>43</v>
      </c>
      <c r="O1298" s="61" t="s">
        <v>44</v>
      </c>
      <c r="P1298" s="62" t="s">
        <v>45</v>
      </c>
      <c r="Q1298" s="63" t="s">
        <v>46</v>
      </c>
      <c r="R1298" s="201"/>
      <c r="S1298" s="202"/>
    </row>
    <row r="1299" spans="2:19" x14ac:dyDescent="0.25">
      <c r="B1299" s="90" t="s">
        <v>1633</v>
      </c>
      <c r="C1299" s="91" t="s">
        <v>1901</v>
      </c>
      <c r="D1299" s="92" t="s">
        <v>65</v>
      </c>
      <c r="E1299" s="92" t="s">
        <v>64</v>
      </c>
      <c r="F1299" s="93">
        <v>0</v>
      </c>
      <c r="G1299" s="92" t="s">
        <v>64</v>
      </c>
      <c r="H1299" s="92" t="s">
        <v>65</v>
      </c>
      <c r="I1299" s="92" t="s">
        <v>66</v>
      </c>
      <c r="J1299" s="92" t="s">
        <v>66</v>
      </c>
      <c r="K1299" s="94">
        <v>0</v>
      </c>
      <c r="L1299" s="94">
        <v>0</v>
      </c>
      <c r="M1299" s="94">
        <v>0</v>
      </c>
      <c r="N1299" s="94" t="s">
        <v>65</v>
      </c>
      <c r="O1299" s="94">
        <v>0</v>
      </c>
      <c r="P1299" s="94" t="s">
        <v>68</v>
      </c>
      <c r="Q1299" s="94" t="s">
        <v>68</v>
      </c>
      <c r="R1299" s="90"/>
      <c r="S1299" s="91"/>
    </row>
    <row r="1300" spans="2:19" x14ac:dyDescent="0.25">
      <c r="B1300" s="64" t="s">
        <v>148</v>
      </c>
      <c r="C1300" s="65" t="s">
        <v>1902</v>
      </c>
      <c r="D1300" s="66" t="s">
        <v>64</v>
      </c>
      <c r="E1300" s="66" t="s">
        <v>65</v>
      </c>
      <c r="F1300" s="67">
        <v>0</v>
      </c>
      <c r="G1300" s="66" t="s">
        <v>64</v>
      </c>
      <c r="H1300" s="66" t="s">
        <v>65</v>
      </c>
      <c r="I1300" s="66" t="s">
        <v>66</v>
      </c>
      <c r="J1300" s="66" t="s">
        <v>66</v>
      </c>
      <c r="K1300" s="68">
        <v>0</v>
      </c>
      <c r="L1300" s="68">
        <v>0</v>
      </c>
      <c r="M1300" s="68">
        <v>0</v>
      </c>
      <c r="N1300" s="68" t="s">
        <v>65</v>
      </c>
      <c r="O1300" s="68">
        <v>0</v>
      </c>
      <c r="P1300" s="68" t="s">
        <v>68</v>
      </c>
      <c r="Q1300" s="68" t="s">
        <v>68</v>
      </c>
      <c r="R1300" s="64"/>
      <c r="S1300" s="65"/>
    </row>
    <row r="1301" spans="2:19" x14ac:dyDescent="0.25">
      <c r="B1301" s="64" t="s">
        <v>1903</v>
      </c>
      <c r="C1301" s="65" t="s">
        <v>1904</v>
      </c>
      <c r="D1301" s="66" t="s">
        <v>65</v>
      </c>
      <c r="E1301" s="66" t="s">
        <v>64</v>
      </c>
      <c r="F1301" s="67">
        <v>0</v>
      </c>
      <c r="G1301" s="66" t="s">
        <v>64</v>
      </c>
      <c r="H1301" s="66" t="s">
        <v>65</v>
      </c>
      <c r="I1301" s="66" t="s">
        <v>66</v>
      </c>
      <c r="J1301" s="66" t="s">
        <v>66</v>
      </c>
      <c r="K1301" s="68">
        <v>0</v>
      </c>
      <c r="L1301" s="68">
        <v>0</v>
      </c>
      <c r="M1301" s="68">
        <v>0</v>
      </c>
      <c r="N1301" s="68" t="s">
        <v>65</v>
      </c>
      <c r="O1301" s="68">
        <v>0</v>
      </c>
      <c r="P1301" s="68" t="s">
        <v>68</v>
      </c>
      <c r="Q1301" s="68" t="s">
        <v>68</v>
      </c>
      <c r="R1301" s="64"/>
      <c r="S1301" s="65"/>
    </row>
    <row r="1302" spans="2:19" x14ac:dyDescent="0.25">
      <c r="B1302" s="64" t="s">
        <v>1905</v>
      </c>
      <c r="C1302" s="65" t="s">
        <v>186</v>
      </c>
      <c r="D1302" s="66" t="s">
        <v>64</v>
      </c>
      <c r="E1302" s="66" t="s">
        <v>65</v>
      </c>
      <c r="F1302" s="67">
        <v>0</v>
      </c>
      <c r="G1302" s="66" t="s">
        <v>64</v>
      </c>
      <c r="H1302" s="66" t="s">
        <v>65</v>
      </c>
      <c r="I1302" s="66" t="s">
        <v>66</v>
      </c>
      <c r="J1302" s="66" t="s">
        <v>66</v>
      </c>
      <c r="K1302" s="68">
        <v>0</v>
      </c>
      <c r="L1302" s="68">
        <v>0</v>
      </c>
      <c r="M1302" s="68">
        <v>0</v>
      </c>
      <c r="N1302" s="68" t="s">
        <v>65</v>
      </c>
      <c r="O1302" s="68">
        <v>0</v>
      </c>
      <c r="P1302" s="68" t="s">
        <v>68</v>
      </c>
      <c r="Q1302" s="68" t="s">
        <v>68</v>
      </c>
      <c r="R1302" s="64"/>
      <c r="S1302" s="65"/>
    </row>
    <row r="1303" spans="2:19" x14ac:dyDescent="0.25">
      <c r="B1303" s="64" t="s">
        <v>1422</v>
      </c>
      <c r="C1303" s="65" t="s">
        <v>1906</v>
      </c>
      <c r="D1303" s="66" t="s">
        <v>65</v>
      </c>
      <c r="E1303" s="66" t="s">
        <v>64</v>
      </c>
      <c r="F1303" s="67">
        <v>0</v>
      </c>
      <c r="G1303" s="66" t="s">
        <v>64</v>
      </c>
      <c r="H1303" s="66" t="s">
        <v>65</v>
      </c>
      <c r="I1303" s="66" t="s">
        <v>66</v>
      </c>
      <c r="J1303" s="66" t="s">
        <v>66</v>
      </c>
      <c r="K1303" s="68">
        <v>0</v>
      </c>
      <c r="L1303" s="68">
        <v>0</v>
      </c>
      <c r="M1303" s="68">
        <v>0</v>
      </c>
      <c r="N1303" s="68" t="s">
        <v>65</v>
      </c>
      <c r="O1303" s="68">
        <v>0</v>
      </c>
      <c r="P1303" s="68" t="s">
        <v>68</v>
      </c>
      <c r="Q1303" s="68" t="s">
        <v>68</v>
      </c>
      <c r="R1303" s="64"/>
      <c r="S1303" s="65"/>
    </row>
    <row r="1304" spans="2:19" x14ac:dyDescent="0.25">
      <c r="B1304" s="64" t="s">
        <v>1907</v>
      </c>
      <c r="C1304" s="65" t="s">
        <v>160</v>
      </c>
      <c r="D1304" s="66" t="s">
        <v>65</v>
      </c>
      <c r="E1304" s="66" t="s">
        <v>64</v>
      </c>
      <c r="F1304" s="67">
        <v>0</v>
      </c>
      <c r="G1304" s="66" t="s">
        <v>64</v>
      </c>
      <c r="H1304" s="66" t="s">
        <v>65</v>
      </c>
      <c r="I1304" s="66" t="s">
        <v>66</v>
      </c>
      <c r="J1304" s="66" t="s">
        <v>66</v>
      </c>
      <c r="K1304" s="68">
        <v>0</v>
      </c>
      <c r="L1304" s="68">
        <v>0</v>
      </c>
      <c r="M1304" s="68">
        <v>0</v>
      </c>
      <c r="N1304" s="68" t="s">
        <v>65</v>
      </c>
      <c r="O1304" s="68">
        <v>0</v>
      </c>
      <c r="P1304" s="68" t="s">
        <v>68</v>
      </c>
      <c r="Q1304" s="68" t="s">
        <v>68</v>
      </c>
      <c r="R1304" s="64"/>
      <c r="S1304" s="65"/>
    </row>
    <row r="1305" spans="2:19" x14ac:dyDescent="0.25">
      <c r="B1305" s="64" t="s">
        <v>1908</v>
      </c>
      <c r="C1305" s="65" t="s">
        <v>1435</v>
      </c>
      <c r="D1305" s="66" t="s">
        <v>65</v>
      </c>
      <c r="E1305" s="66" t="s">
        <v>64</v>
      </c>
      <c r="F1305" s="67">
        <v>0</v>
      </c>
      <c r="G1305" s="66" t="s">
        <v>64</v>
      </c>
      <c r="H1305" s="66" t="s">
        <v>65</v>
      </c>
      <c r="I1305" s="66" t="s">
        <v>66</v>
      </c>
      <c r="J1305" s="66" t="s">
        <v>66</v>
      </c>
      <c r="K1305" s="68">
        <v>0</v>
      </c>
      <c r="L1305" s="68">
        <v>0</v>
      </c>
      <c r="M1305" s="68">
        <v>0</v>
      </c>
      <c r="N1305" s="68" t="s">
        <v>65</v>
      </c>
      <c r="O1305" s="68">
        <v>0</v>
      </c>
      <c r="P1305" s="68" t="s">
        <v>68</v>
      </c>
      <c r="Q1305" s="68" t="s">
        <v>68</v>
      </c>
      <c r="R1305" s="64"/>
      <c r="S1305" s="65"/>
    </row>
    <row r="1306" spans="2:19" x14ac:dyDescent="0.25">
      <c r="B1306" s="64" t="s">
        <v>472</v>
      </c>
      <c r="C1306" s="65" t="s">
        <v>1909</v>
      </c>
      <c r="D1306" s="66" t="s">
        <v>65</v>
      </c>
      <c r="E1306" s="66" t="s">
        <v>64</v>
      </c>
      <c r="F1306" s="67">
        <v>0</v>
      </c>
      <c r="G1306" s="66" t="s">
        <v>64</v>
      </c>
      <c r="H1306" s="66" t="s">
        <v>65</v>
      </c>
      <c r="I1306" s="66" t="s">
        <v>66</v>
      </c>
      <c r="J1306" s="66" t="s">
        <v>66</v>
      </c>
      <c r="K1306" s="68">
        <v>0</v>
      </c>
      <c r="L1306" s="68">
        <v>0</v>
      </c>
      <c r="M1306" s="68">
        <v>0</v>
      </c>
      <c r="N1306" s="68" t="s">
        <v>65</v>
      </c>
      <c r="O1306" s="68">
        <v>0</v>
      </c>
      <c r="P1306" s="68" t="s">
        <v>68</v>
      </c>
      <c r="Q1306" s="68" t="s">
        <v>68</v>
      </c>
      <c r="R1306" s="64"/>
      <c r="S1306" s="65"/>
    </row>
    <row r="1307" spans="2:19" x14ac:dyDescent="0.25">
      <c r="B1307" s="64" t="s">
        <v>1910</v>
      </c>
      <c r="C1307" s="65" t="s">
        <v>1911</v>
      </c>
      <c r="D1307" s="66" t="s">
        <v>65</v>
      </c>
      <c r="E1307" s="66" t="s">
        <v>64</v>
      </c>
      <c r="F1307" s="67">
        <v>0</v>
      </c>
      <c r="G1307" s="66" t="s">
        <v>65</v>
      </c>
      <c r="H1307" s="66" t="s">
        <v>65</v>
      </c>
      <c r="I1307" s="66" t="s">
        <v>66</v>
      </c>
      <c r="J1307" s="66" t="s">
        <v>66</v>
      </c>
      <c r="K1307" s="68">
        <v>0</v>
      </c>
      <c r="L1307" s="68">
        <v>0</v>
      </c>
      <c r="M1307" s="68">
        <v>0</v>
      </c>
      <c r="N1307" s="68" t="s">
        <v>65</v>
      </c>
      <c r="O1307" s="68">
        <v>0</v>
      </c>
      <c r="P1307" s="68" t="s">
        <v>68</v>
      </c>
      <c r="Q1307" s="68" t="s">
        <v>68</v>
      </c>
      <c r="R1307" s="64"/>
      <c r="S1307" s="65"/>
    </row>
    <row r="1308" spans="2:19" x14ac:dyDescent="0.25">
      <c r="B1308" s="64" t="s">
        <v>1506</v>
      </c>
      <c r="C1308" s="65" t="s">
        <v>441</v>
      </c>
      <c r="D1308" s="66" t="s">
        <v>64</v>
      </c>
      <c r="E1308" s="66" t="s">
        <v>65</v>
      </c>
      <c r="F1308" s="67">
        <v>0</v>
      </c>
      <c r="G1308" s="66" t="s">
        <v>64</v>
      </c>
      <c r="H1308" s="66" t="s">
        <v>65</v>
      </c>
      <c r="I1308" s="66" t="s">
        <v>66</v>
      </c>
      <c r="J1308" s="66" t="s">
        <v>66</v>
      </c>
      <c r="K1308" s="68">
        <v>0</v>
      </c>
      <c r="L1308" s="68">
        <v>0</v>
      </c>
      <c r="M1308" s="68">
        <v>0</v>
      </c>
      <c r="N1308" s="68" t="s">
        <v>65</v>
      </c>
      <c r="O1308" s="68">
        <v>0</v>
      </c>
      <c r="P1308" s="68" t="s">
        <v>68</v>
      </c>
      <c r="Q1308" s="68" t="s">
        <v>68</v>
      </c>
      <c r="R1308" s="64"/>
      <c r="S1308" s="65"/>
    </row>
    <row r="1309" spans="2:19" x14ac:dyDescent="0.25">
      <c r="B1309" s="64" t="s">
        <v>1912</v>
      </c>
      <c r="C1309" s="65" t="s">
        <v>1904</v>
      </c>
      <c r="D1309" s="66" t="s">
        <v>65</v>
      </c>
      <c r="E1309" s="66" t="s">
        <v>64</v>
      </c>
      <c r="F1309" s="67">
        <v>0</v>
      </c>
      <c r="G1309" s="66" t="s">
        <v>65</v>
      </c>
      <c r="H1309" s="66" t="s">
        <v>65</v>
      </c>
      <c r="I1309" s="66" t="s">
        <v>66</v>
      </c>
      <c r="J1309" s="66" t="s">
        <v>66</v>
      </c>
      <c r="K1309" s="68">
        <v>0</v>
      </c>
      <c r="L1309" s="68">
        <v>0</v>
      </c>
      <c r="M1309" s="68">
        <v>0</v>
      </c>
      <c r="N1309" s="68" t="s">
        <v>65</v>
      </c>
      <c r="O1309" s="68">
        <v>0</v>
      </c>
      <c r="P1309" s="68" t="s">
        <v>68</v>
      </c>
      <c r="Q1309" s="68" t="s">
        <v>68</v>
      </c>
      <c r="R1309" s="64"/>
      <c r="S1309" s="65"/>
    </row>
    <row r="1310" spans="2:19" x14ac:dyDescent="0.25">
      <c r="B1310" s="64" t="s">
        <v>1913</v>
      </c>
      <c r="C1310" s="65" t="s">
        <v>1914</v>
      </c>
      <c r="D1310" s="66" t="s">
        <v>64</v>
      </c>
      <c r="E1310" s="66" t="s">
        <v>65</v>
      </c>
      <c r="F1310" s="67">
        <v>0</v>
      </c>
      <c r="G1310" s="66" t="s">
        <v>64</v>
      </c>
      <c r="H1310" s="66" t="s">
        <v>65</v>
      </c>
      <c r="I1310" s="66" t="s">
        <v>66</v>
      </c>
      <c r="J1310" s="66" t="s">
        <v>66</v>
      </c>
      <c r="K1310" s="68">
        <v>0</v>
      </c>
      <c r="L1310" s="68">
        <v>0</v>
      </c>
      <c r="M1310" s="68">
        <v>0</v>
      </c>
      <c r="N1310" s="68" t="s">
        <v>65</v>
      </c>
      <c r="O1310" s="68">
        <v>0</v>
      </c>
      <c r="P1310" s="68" t="s">
        <v>68</v>
      </c>
      <c r="Q1310" s="68" t="s">
        <v>68</v>
      </c>
      <c r="R1310" s="64"/>
      <c r="S1310" s="65"/>
    </row>
    <row r="1311" spans="2:19" x14ac:dyDescent="0.25">
      <c r="B1311" s="64" t="s">
        <v>1915</v>
      </c>
      <c r="C1311" s="65" t="s">
        <v>165</v>
      </c>
      <c r="D1311" s="66" t="s">
        <v>64</v>
      </c>
      <c r="E1311" s="66" t="s">
        <v>65</v>
      </c>
      <c r="F1311" s="67">
        <v>0</v>
      </c>
      <c r="G1311" s="66" t="s">
        <v>64</v>
      </c>
      <c r="H1311" s="66" t="s">
        <v>65</v>
      </c>
      <c r="I1311" s="66" t="s">
        <v>66</v>
      </c>
      <c r="J1311" s="66" t="s">
        <v>66</v>
      </c>
      <c r="K1311" s="68">
        <v>0</v>
      </c>
      <c r="L1311" s="68">
        <v>0</v>
      </c>
      <c r="M1311" s="68">
        <v>0</v>
      </c>
      <c r="N1311" s="68" t="s">
        <v>65</v>
      </c>
      <c r="O1311" s="68">
        <v>0</v>
      </c>
      <c r="P1311" s="68" t="s">
        <v>68</v>
      </c>
      <c r="Q1311" s="68" t="s">
        <v>68</v>
      </c>
      <c r="R1311" s="64"/>
      <c r="S1311" s="65"/>
    </row>
    <row r="1312" spans="2:19" x14ac:dyDescent="0.25">
      <c r="B1312" s="64" t="s">
        <v>1621</v>
      </c>
      <c r="C1312" s="65" t="s">
        <v>1916</v>
      </c>
      <c r="D1312" s="66" t="s">
        <v>65</v>
      </c>
      <c r="E1312" s="66" t="s">
        <v>64</v>
      </c>
      <c r="F1312" s="67">
        <v>0</v>
      </c>
      <c r="G1312" s="66" t="s">
        <v>64</v>
      </c>
      <c r="H1312" s="66" t="s">
        <v>65</v>
      </c>
      <c r="I1312" s="66" t="s">
        <v>66</v>
      </c>
      <c r="J1312" s="66" t="s">
        <v>66</v>
      </c>
      <c r="K1312" s="68">
        <v>0</v>
      </c>
      <c r="L1312" s="68">
        <v>0</v>
      </c>
      <c r="M1312" s="68">
        <v>0</v>
      </c>
      <c r="N1312" s="68" t="s">
        <v>65</v>
      </c>
      <c r="O1312" s="68">
        <v>0</v>
      </c>
      <c r="P1312" s="68" t="s">
        <v>68</v>
      </c>
      <c r="Q1312" s="68" t="s">
        <v>68</v>
      </c>
      <c r="R1312" s="64"/>
      <c r="S1312" s="65"/>
    </row>
    <row r="1313" spans="2:19" x14ac:dyDescent="0.25">
      <c r="B1313" s="64" t="s">
        <v>1917</v>
      </c>
      <c r="C1313" s="65" t="s">
        <v>165</v>
      </c>
      <c r="D1313" s="66" t="s">
        <v>65</v>
      </c>
      <c r="E1313" s="66" t="s">
        <v>64</v>
      </c>
      <c r="F1313" s="67">
        <v>0</v>
      </c>
      <c r="G1313" s="66" t="s">
        <v>64</v>
      </c>
      <c r="H1313" s="66" t="s">
        <v>65</v>
      </c>
      <c r="I1313" s="66" t="s">
        <v>66</v>
      </c>
      <c r="J1313" s="66" t="s">
        <v>66</v>
      </c>
      <c r="K1313" s="68">
        <v>0</v>
      </c>
      <c r="L1313" s="68">
        <v>0</v>
      </c>
      <c r="M1313" s="68">
        <v>0</v>
      </c>
      <c r="N1313" s="68" t="s">
        <v>65</v>
      </c>
      <c r="O1313" s="68">
        <v>0</v>
      </c>
      <c r="P1313" s="68" t="s">
        <v>68</v>
      </c>
      <c r="Q1313" s="68" t="s">
        <v>68</v>
      </c>
      <c r="R1313" s="64"/>
      <c r="S1313" s="65"/>
    </row>
    <row r="1314" spans="2:19" x14ac:dyDescent="0.25">
      <c r="B1314" s="64" t="s">
        <v>1918</v>
      </c>
      <c r="C1314" s="65" t="s">
        <v>116</v>
      </c>
      <c r="D1314" s="66" t="s">
        <v>65</v>
      </c>
      <c r="E1314" s="66" t="s">
        <v>64</v>
      </c>
      <c r="F1314" s="67">
        <v>0</v>
      </c>
      <c r="G1314" s="66" t="s">
        <v>64</v>
      </c>
      <c r="H1314" s="66" t="s">
        <v>65</v>
      </c>
      <c r="I1314" s="66" t="s">
        <v>66</v>
      </c>
      <c r="J1314" s="66" t="s">
        <v>66</v>
      </c>
      <c r="K1314" s="68">
        <v>0</v>
      </c>
      <c r="L1314" s="68">
        <v>0</v>
      </c>
      <c r="M1314" s="68">
        <v>0</v>
      </c>
      <c r="N1314" s="68" t="s">
        <v>65</v>
      </c>
      <c r="O1314" s="68">
        <v>0</v>
      </c>
      <c r="P1314" s="68" t="s">
        <v>68</v>
      </c>
      <c r="Q1314" s="68" t="s">
        <v>68</v>
      </c>
      <c r="R1314" s="64"/>
      <c r="S1314" s="65"/>
    </row>
    <row r="1315" spans="2:19" x14ac:dyDescent="0.25">
      <c r="B1315" s="64" t="s">
        <v>1422</v>
      </c>
      <c r="C1315" s="65" t="s">
        <v>186</v>
      </c>
      <c r="D1315" s="66" t="s">
        <v>65</v>
      </c>
      <c r="E1315" s="66" t="s">
        <v>64</v>
      </c>
      <c r="F1315" s="67">
        <v>0</v>
      </c>
      <c r="G1315" s="66" t="s">
        <v>64</v>
      </c>
      <c r="H1315" s="66" t="s">
        <v>65</v>
      </c>
      <c r="I1315" s="66" t="s">
        <v>66</v>
      </c>
      <c r="J1315" s="66" t="s">
        <v>66</v>
      </c>
      <c r="K1315" s="68">
        <v>0</v>
      </c>
      <c r="L1315" s="68">
        <v>0</v>
      </c>
      <c r="M1315" s="68">
        <v>0</v>
      </c>
      <c r="N1315" s="68" t="s">
        <v>65</v>
      </c>
      <c r="O1315" s="68">
        <v>0</v>
      </c>
      <c r="P1315" s="68" t="s">
        <v>68</v>
      </c>
      <c r="Q1315" s="68" t="s">
        <v>68</v>
      </c>
      <c r="R1315" s="64"/>
      <c r="S1315" s="65"/>
    </row>
    <row r="1316" spans="2:19" x14ac:dyDescent="0.25">
      <c r="B1316" s="64" t="s">
        <v>1919</v>
      </c>
      <c r="C1316" s="65" t="s">
        <v>1920</v>
      </c>
      <c r="D1316" s="66" t="s">
        <v>64</v>
      </c>
      <c r="E1316" s="66" t="s">
        <v>65</v>
      </c>
      <c r="F1316" s="67">
        <v>0</v>
      </c>
      <c r="G1316" s="66" t="s">
        <v>64</v>
      </c>
      <c r="H1316" s="66" t="s">
        <v>65</v>
      </c>
      <c r="I1316" s="66" t="s">
        <v>66</v>
      </c>
      <c r="J1316" s="66" t="s">
        <v>66</v>
      </c>
      <c r="K1316" s="68">
        <v>0</v>
      </c>
      <c r="L1316" s="68">
        <v>0</v>
      </c>
      <c r="M1316" s="68">
        <v>0</v>
      </c>
      <c r="N1316" s="68" t="s">
        <v>65</v>
      </c>
      <c r="O1316" s="68">
        <v>0</v>
      </c>
      <c r="P1316" s="68" t="s">
        <v>68</v>
      </c>
      <c r="Q1316" s="68" t="s">
        <v>68</v>
      </c>
      <c r="R1316" s="64"/>
      <c r="S1316" s="65"/>
    </row>
    <row r="1317" spans="2:19" x14ac:dyDescent="0.25">
      <c r="B1317" s="64" t="s">
        <v>464</v>
      </c>
      <c r="C1317" s="65" t="s">
        <v>1921</v>
      </c>
      <c r="D1317" s="66" t="s">
        <v>64</v>
      </c>
      <c r="E1317" s="66" t="s">
        <v>65</v>
      </c>
      <c r="F1317" s="67">
        <v>0</v>
      </c>
      <c r="G1317" s="66" t="s">
        <v>65</v>
      </c>
      <c r="H1317" s="66" t="s">
        <v>65</v>
      </c>
      <c r="I1317" s="66" t="s">
        <v>66</v>
      </c>
      <c r="J1317" s="66" t="s">
        <v>66</v>
      </c>
      <c r="K1317" s="68">
        <v>0</v>
      </c>
      <c r="L1317" s="68">
        <v>0</v>
      </c>
      <c r="M1317" s="68">
        <v>0</v>
      </c>
      <c r="N1317" s="68" t="s">
        <v>65</v>
      </c>
      <c r="O1317" s="68">
        <v>0</v>
      </c>
      <c r="P1317" s="68" t="s">
        <v>68</v>
      </c>
      <c r="Q1317" s="68" t="s">
        <v>68</v>
      </c>
      <c r="R1317" s="64"/>
      <c r="S1317" s="65"/>
    </row>
    <row r="1318" spans="2:19" x14ac:dyDescent="0.25">
      <c r="B1318" s="64" t="s">
        <v>1922</v>
      </c>
      <c r="C1318" s="65" t="s">
        <v>1407</v>
      </c>
      <c r="D1318" s="66" t="s">
        <v>65</v>
      </c>
      <c r="E1318" s="66" t="s">
        <v>64</v>
      </c>
      <c r="F1318" s="67">
        <v>0</v>
      </c>
      <c r="G1318" s="66" t="s">
        <v>64</v>
      </c>
      <c r="H1318" s="66" t="s">
        <v>65</v>
      </c>
      <c r="I1318" s="66" t="s">
        <v>66</v>
      </c>
      <c r="J1318" s="66" t="s">
        <v>66</v>
      </c>
      <c r="K1318" s="68">
        <v>0</v>
      </c>
      <c r="L1318" s="68">
        <v>0</v>
      </c>
      <c r="M1318" s="68">
        <v>0</v>
      </c>
      <c r="N1318" s="68" t="s">
        <v>65</v>
      </c>
      <c r="O1318" s="68">
        <v>0</v>
      </c>
      <c r="P1318" s="68" t="s">
        <v>68</v>
      </c>
      <c r="Q1318" s="68" t="s">
        <v>68</v>
      </c>
      <c r="R1318" s="64"/>
      <c r="S1318" s="65"/>
    </row>
    <row r="1319" spans="2:19" x14ac:dyDescent="0.25">
      <c r="B1319" s="64" t="s">
        <v>1923</v>
      </c>
      <c r="C1319" s="65" t="s">
        <v>1924</v>
      </c>
      <c r="D1319" s="66" t="s">
        <v>65</v>
      </c>
      <c r="E1319" s="66" t="s">
        <v>64</v>
      </c>
      <c r="F1319" s="67">
        <v>0</v>
      </c>
      <c r="G1319" s="66" t="s">
        <v>64</v>
      </c>
      <c r="H1319" s="66" t="s">
        <v>65</v>
      </c>
      <c r="I1319" s="66" t="s">
        <v>66</v>
      </c>
      <c r="J1319" s="66" t="s">
        <v>66</v>
      </c>
      <c r="K1319" s="68">
        <v>0</v>
      </c>
      <c r="L1319" s="68">
        <v>0</v>
      </c>
      <c r="M1319" s="68">
        <v>0</v>
      </c>
      <c r="N1319" s="68" t="s">
        <v>65</v>
      </c>
      <c r="O1319" s="68">
        <v>0</v>
      </c>
      <c r="P1319" s="68" t="s">
        <v>68</v>
      </c>
      <c r="Q1319" s="68" t="s">
        <v>68</v>
      </c>
      <c r="R1319" s="64"/>
      <c r="S1319" s="65"/>
    </row>
    <row r="1320" spans="2:19" x14ac:dyDescent="0.25">
      <c r="B1320" s="64" t="s">
        <v>1490</v>
      </c>
      <c r="C1320" s="65" t="s">
        <v>1575</v>
      </c>
      <c r="D1320" s="66" t="s">
        <v>65</v>
      </c>
      <c r="E1320" s="66" t="s">
        <v>64</v>
      </c>
      <c r="F1320" s="67">
        <v>0</v>
      </c>
      <c r="G1320" s="66" t="s">
        <v>64</v>
      </c>
      <c r="H1320" s="66" t="s">
        <v>65</v>
      </c>
      <c r="I1320" s="66" t="s">
        <v>66</v>
      </c>
      <c r="J1320" s="66" t="s">
        <v>66</v>
      </c>
      <c r="K1320" s="68">
        <v>0</v>
      </c>
      <c r="L1320" s="68">
        <v>0</v>
      </c>
      <c r="M1320" s="68">
        <v>0</v>
      </c>
      <c r="N1320" s="68" t="s">
        <v>65</v>
      </c>
      <c r="O1320" s="68">
        <v>0</v>
      </c>
      <c r="P1320" s="68" t="s">
        <v>68</v>
      </c>
      <c r="Q1320" s="68" t="s">
        <v>68</v>
      </c>
      <c r="R1320" s="64"/>
      <c r="S1320" s="65"/>
    </row>
    <row r="1321" spans="2:19" x14ac:dyDescent="0.25">
      <c r="B1321" s="64" t="s">
        <v>1925</v>
      </c>
      <c r="C1321" s="65" t="s">
        <v>163</v>
      </c>
      <c r="D1321" s="66" t="s">
        <v>65</v>
      </c>
      <c r="E1321" s="66" t="s">
        <v>64</v>
      </c>
      <c r="F1321" s="67">
        <v>0</v>
      </c>
      <c r="G1321" s="66" t="s">
        <v>64</v>
      </c>
      <c r="H1321" s="66" t="s">
        <v>65</v>
      </c>
      <c r="I1321" s="66" t="s">
        <v>66</v>
      </c>
      <c r="J1321" s="66" t="s">
        <v>66</v>
      </c>
      <c r="K1321" s="68">
        <v>0</v>
      </c>
      <c r="L1321" s="68">
        <v>0</v>
      </c>
      <c r="M1321" s="68">
        <v>0</v>
      </c>
      <c r="N1321" s="68" t="s">
        <v>65</v>
      </c>
      <c r="O1321" s="68">
        <v>0</v>
      </c>
      <c r="P1321" s="68" t="s">
        <v>68</v>
      </c>
      <c r="Q1321" s="68" t="s">
        <v>68</v>
      </c>
      <c r="R1321" s="64"/>
      <c r="S1321" s="65"/>
    </row>
    <row r="1322" spans="2:19" x14ac:dyDescent="0.25">
      <c r="B1322" s="64" t="s">
        <v>1926</v>
      </c>
      <c r="C1322" s="65" t="s">
        <v>1369</v>
      </c>
      <c r="D1322" s="66" t="s">
        <v>65</v>
      </c>
      <c r="E1322" s="66" t="s">
        <v>64</v>
      </c>
      <c r="F1322" s="67">
        <v>0</v>
      </c>
      <c r="G1322" s="66" t="s">
        <v>64</v>
      </c>
      <c r="H1322" s="66" t="s">
        <v>65</v>
      </c>
      <c r="I1322" s="66" t="s">
        <v>66</v>
      </c>
      <c r="J1322" s="66" t="s">
        <v>66</v>
      </c>
      <c r="K1322" s="68">
        <v>0</v>
      </c>
      <c r="L1322" s="68">
        <v>0</v>
      </c>
      <c r="M1322" s="68">
        <v>0</v>
      </c>
      <c r="N1322" s="68" t="s">
        <v>65</v>
      </c>
      <c r="O1322" s="68">
        <v>0</v>
      </c>
      <c r="P1322" s="68" t="s">
        <v>68</v>
      </c>
      <c r="Q1322" s="68" t="s">
        <v>68</v>
      </c>
      <c r="R1322" s="64"/>
      <c r="S1322" s="65"/>
    </row>
    <row r="1323" spans="2:19" x14ac:dyDescent="0.25">
      <c r="B1323" s="64" t="s">
        <v>1927</v>
      </c>
      <c r="C1323" s="65" t="s">
        <v>1928</v>
      </c>
      <c r="D1323" s="66" t="s">
        <v>65</v>
      </c>
      <c r="E1323" s="66" t="s">
        <v>64</v>
      </c>
      <c r="F1323" s="67">
        <v>0</v>
      </c>
      <c r="G1323" s="66" t="s">
        <v>64</v>
      </c>
      <c r="H1323" s="66" t="s">
        <v>65</v>
      </c>
      <c r="I1323" s="66" t="s">
        <v>66</v>
      </c>
      <c r="J1323" s="66" t="s">
        <v>66</v>
      </c>
      <c r="K1323" s="68">
        <v>0</v>
      </c>
      <c r="L1323" s="68">
        <v>0</v>
      </c>
      <c r="M1323" s="68">
        <v>0</v>
      </c>
      <c r="N1323" s="68" t="s">
        <v>65</v>
      </c>
      <c r="O1323" s="68">
        <v>0</v>
      </c>
      <c r="P1323" s="68" t="s">
        <v>68</v>
      </c>
      <c r="Q1323" s="68" t="s">
        <v>68</v>
      </c>
      <c r="R1323" s="64"/>
      <c r="S1323" s="65"/>
    </row>
    <row r="1324" spans="2:19" x14ac:dyDescent="0.25">
      <c r="B1324" s="64" t="s">
        <v>369</v>
      </c>
      <c r="C1324" s="65" t="s">
        <v>163</v>
      </c>
      <c r="D1324" s="66" t="s">
        <v>64</v>
      </c>
      <c r="E1324" s="66" t="s">
        <v>65</v>
      </c>
      <c r="F1324" s="67">
        <v>0</v>
      </c>
      <c r="G1324" s="66" t="s">
        <v>65</v>
      </c>
      <c r="H1324" s="66" t="s">
        <v>65</v>
      </c>
      <c r="I1324" s="66" t="s">
        <v>66</v>
      </c>
      <c r="J1324" s="66" t="s">
        <v>66</v>
      </c>
      <c r="K1324" s="68">
        <v>0</v>
      </c>
      <c r="L1324" s="68">
        <v>0</v>
      </c>
      <c r="M1324" s="68">
        <v>0</v>
      </c>
      <c r="N1324" s="68" t="s">
        <v>65</v>
      </c>
      <c r="O1324" s="68">
        <v>0</v>
      </c>
      <c r="P1324" s="68" t="s">
        <v>68</v>
      </c>
      <c r="Q1324" s="68" t="s">
        <v>68</v>
      </c>
      <c r="R1324" s="64"/>
      <c r="S1324" s="65"/>
    </row>
    <row r="1325" spans="2:19" x14ac:dyDescent="0.25">
      <c r="B1325" s="64" t="s">
        <v>1929</v>
      </c>
      <c r="C1325" s="65" t="s">
        <v>1930</v>
      </c>
      <c r="D1325" s="66" t="s">
        <v>65</v>
      </c>
      <c r="E1325" s="66" t="s">
        <v>64</v>
      </c>
      <c r="F1325" s="67">
        <v>0</v>
      </c>
      <c r="G1325" s="66" t="s">
        <v>64</v>
      </c>
      <c r="H1325" s="66" t="s">
        <v>65</v>
      </c>
      <c r="I1325" s="66" t="s">
        <v>66</v>
      </c>
      <c r="J1325" s="66" t="s">
        <v>66</v>
      </c>
      <c r="K1325" s="68">
        <v>0</v>
      </c>
      <c r="L1325" s="68">
        <v>0</v>
      </c>
      <c r="M1325" s="68">
        <v>0</v>
      </c>
      <c r="N1325" s="68" t="s">
        <v>65</v>
      </c>
      <c r="O1325" s="68">
        <v>0</v>
      </c>
      <c r="P1325" s="68" t="s">
        <v>68</v>
      </c>
      <c r="Q1325" s="68" t="s">
        <v>68</v>
      </c>
      <c r="R1325" s="64"/>
      <c r="S1325" s="65"/>
    </row>
    <row r="1326" spans="2:19" x14ac:dyDescent="0.25">
      <c r="B1326" s="64" t="s">
        <v>1931</v>
      </c>
      <c r="C1326" s="65" t="s">
        <v>1757</v>
      </c>
      <c r="D1326" s="66" t="s">
        <v>65</v>
      </c>
      <c r="E1326" s="66" t="s">
        <v>64</v>
      </c>
      <c r="F1326" s="67">
        <v>0</v>
      </c>
      <c r="G1326" s="66" t="s">
        <v>64</v>
      </c>
      <c r="H1326" s="66" t="s">
        <v>65</v>
      </c>
      <c r="I1326" s="66" t="s">
        <v>66</v>
      </c>
      <c r="J1326" s="66" t="s">
        <v>66</v>
      </c>
      <c r="K1326" s="68">
        <v>0</v>
      </c>
      <c r="L1326" s="68">
        <v>0</v>
      </c>
      <c r="M1326" s="68">
        <v>0</v>
      </c>
      <c r="N1326" s="68" t="s">
        <v>65</v>
      </c>
      <c r="O1326" s="68">
        <v>0</v>
      </c>
      <c r="P1326" s="68" t="s">
        <v>68</v>
      </c>
      <c r="Q1326" s="68" t="s">
        <v>68</v>
      </c>
      <c r="R1326" s="64"/>
      <c r="S1326" s="65"/>
    </row>
    <row r="1327" spans="2:19" x14ac:dyDescent="0.25">
      <c r="B1327" s="64" t="s">
        <v>1535</v>
      </c>
      <c r="C1327" s="65" t="s">
        <v>1932</v>
      </c>
      <c r="D1327" s="66" t="s">
        <v>65</v>
      </c>
      <c r="E1327" s="66" t="s">
        <v>64</v>
      </c>
      <c r="F1327" s="67">
        <v>0</v>
      </c>
      <c r="G1327" s="66" t="s">
        <v>64</v>
      </c>
      <c r="H1327" s="66" t="s">
        <v>65</v>
      </c>
      <c r="I1327" s="66" t="s">
        <v>66</v>
      </c>
      <c r="J1327" s="66" t="s">
        <v>66</v>
      </c>
      <c r="K1327" s="68">
        <v>0</v>
      </c>
      <c r="L1327" s="68">
        <v>0</v>
      </c>
      <c r="M1327" s="68">
        <v>0</v>
      </c>
      <c r="N1327" s="68" t="s">
        <v>65</v>
      </c>
      <c r="O1327" s="68">
        <v>0</v>
      </c>
      <c r="P1327" s="68" t="s">
        <v>68</v>
      </c>
      <c r="Q1327" s="68" t="s">
        <v>68</v>
      </c>
      <c r="R1327" s="64"/>
      <c r="S1327" s="65"/>
    </row>
    <row r="1328" spans="2:19" x14ac:dyDescent="0.25">
      <c r="B1328" s="64" t="s">
        <v>1933</v>
      </c>
      <c r="C1328" s="65" t="s">
        <v>1373</v>
      </c>
      <c r="D1328" s="66" t="s">
        <v>64</v>
      </c>
      <c r="E1328" s="66" t="s">
        <v>65</v>
      </c>
      <c r="F1328" s="67">
        <v>0</v>
      </c>
      <c r="G1328" s="66" t="s">
        <v>64</v>
      </c>
      <c r="H1328" s="66" t="s">
        <v>65</v>
      </c>
      <c r="I1328" s="66" t="s">
        <v>66</v>
      </c>
      <c r="J1328" s="66" t="s">
        <v>66</v>
      </c>
      <c r="K1328" s="68">
        <v>0</v>
      </c>
      <c r="L1328" s="68">
        <v>0</v>
      </c>
      <c r="M1328" s="68">
        <v>0</v>
      </c>
      <c r="N1328" s="68" t="s">
        <v>65</v>
      </c>
      <c r="O1328" s="68">
        <v>0</v>
      </c>
      <c r="P1328" s="68" t="s">
        <v>68</v>
      </c>
      <c r="Q1328" s="68" t="s">
        <v>68</v>
      </c>
      <c r="R1328" s="64"/>
      <c r="S1328" s="65"/>
    </row>
    <row r="1329" spans="2:19" x14ac:dyDescent="0.25">
      <c r="B1329" s="64" t="s">
        <v>181</v>
      </c>
      <c r="C1329" s="65" t="s">
        <v>543</v>
      </c>
      <c r="D1329" s="66" t="s">
        <v>64</v>
      </c>
      <c r="E1329" s="66" t="s">
        <v>65</v>
      </c>
      <c r="F1329" s="67">
        <v>0</v>
      </c>
      <c r="G1329" s="66" t="s">
        <v>65</v>
      </c>
      <c r="H1329" s="66" t="s">
        <v>64</v>
      </c>
      <c r="I1329" s="66" t="s">
        <v>66</v>
      </c>
      <c r="J1329" s="66" t="s">
        <v>66</v>
      </c>
      <c r="K1329" s="68">
        <v>0</v>
      </c>
      <c r="L1329" s="68">
        <v>0</v>
      </c>
      <c r="M1329" s="68">
        <v>0</v>
      </c>
      <c r="N1329" s="68" t="s">
        <v>65</v>
      </c>
      <c r="O1329" s="68">
        <v>0</v>
      </c>
      <c r="P1329" s="68" t="s">
        <v>68</v>
      </c>
      <c r="Q1329" s="68" t="s">
        <v>68</v>
      </c>
      <c r="R1329" s="64"/>
      <c r="S1329" s="65"/>
    </row>
    <row r="1330" spans="2:19" x14ac:dyDescent="0.25">
      <c r="B1330" s="64" t="s">
        <v>350</v>
      </c>
      <c r="C1330" s="65" t="s">
        <v>543</v>
      </c>
      <c r="D1330" s="66" t="s">
        <v>64</v>
      </c>
      <c r="E1330" s="66" t="s">
        <v>65</v>
      </c>
      <c r="F1330" s="67">
        <v>0</v>
      </c>
      <c r="G1330" s="66" t="s">
        <v>65</v>
      </c>
      <c r="H1330" s="66" t="s">
        <v>64</v>
      </c>
      <c r="I1330" s="66" t="s">
        <v>66</v>
      </c>
      <c r="J1330" s="66" t="s">
        <v>66</v>
      </c>
      <c r="K1330" s="68">
        <v>0</v>
      </c>
      <c r="L1330" s="68">
        <v>0</v>
      </c>
      <c r="M1330" s="68">
        <v>0</v>
      </c>
      <c r="N1330" s="68" t="s">
        <v>65</v>
      </c>
      <c r="O1330" s="68">
        <v>0</v>
      </c>
      <c r="P1330" s="68" t="s">
        <v>68</v>
      </c>
      <c r="Q1330" s="68" t="s">
        <v>68</v>
      </c>
      <c r="R1330" s="64"/>
      <c r="S1330" s="65"/>
    </row>
    <row r="1331" spans="2:19" x14ac:dyDescent="0.25">
      <c r="B1331" s="64" t="s">
        <v>1934</v>
      </c>
      <c r="C1331" s="65" t="s">
        <v>1761</v>
      </c>
      <c r="D1331" s="66" t="s">
        <v>64</v>
      </c>
      <c r="E1331" s="66" t="s">
        <v>65</v>
      </c>
      <c r="F1331" s="67">
        <v>0</v>
      </c>
      <c r="G1331" s="66" t="s">
        <v>65</v>
      </c>
      <c r="H1331" s="66" t="s">
        <v>64</v>
      </c>
      <c r="I1331" s="66" t="s">
        <v>66</v>
      </c>
      <c r="J1331" s="66" t="s">
        <v>66</v>
      </c>
      <c r="K1331" s="68">
        <v>0</v>
      </c>
      <c r="L1331" s="68">
        <v>0</v>
      </c>
      <c r="M1331" s="68">
        <v>0</v>
      </c>
      <c r="N1331" s="68" t="s">
        <v>65</v>
      </c>
      <c r="O1331" s="68">
        <v>0</v>
      </c>
      <c r="P1331" s="68" t="s">
        <v>68</v>
      </c>
      <c r="Q1331" s="68" t="s">
        <v>68</v>
      </c>
      <c r="R1331" s="64"/>
      <c r="S1331" s="65"/>
    </row>
    <row r="1332" spans="2:19" x14ac:dyDescent="0.25">
      <c r="B1332" s="64" t="s">
        <v>1935</v>
      </c>
      <c r="C1332" s="65" t="s">
        <v>1936</v>
      </c>
      <c r="D1332" s="66" t="s">
        <v>64</v>
      </c>
      <c r="E1332" s="66" t="s">
        <v>65</v>
      </c>
      <c r="F1332" s="67">
        <v>0</v>
      </c>
      <c r="G1332" s="66" t="s">
        <v>65</v>
      </c>
      <c r="H1332" s="66" t="s">
        <v>64</v>
      </c>
      <c r="I1332" s="66" t="s">
        <v>66</v>
      </c>
      <c r="J1332" s="66" t="s">
        <v>66</v>
      </c>
      <c r="K1332" s="68">
        <v>0</v>
      </c>
      <c r="L1332" s="68">
        <v>0</v>
      </c>
      <c r="M1332" s="68">
        <v>0</v>
      </c>
      <c r="N1332" s="68" t="s">
        <v>65</v>
      </c>
      <c r="O1332" s="68">
        <v>0</v>
      </c>
      <c r="P1332" s="68" t="s">
        <v>68</v>
      </c>
      <c r="Q1332" s="68" t="s">
        <v>68</v>
      </c>
      <c r="R1332" s="64"/>
      <c r="S1332" s="65"/>
    </row>
    <row r="1333" spans="2:19" x14ac:dyDescent="0.25">
      <c r="B1333" s="64" t="s">
        <v>189</v>
      </c>
      <c r="C1333" s="65" t="s">
        <v>1544</v>
      </c>
      <c r="D1333" s="66" t="s">
        <v>64</v>
      </c>
      <c r="E1333" s="66" t="s">
        <v>65</v>
      </c>
      <c r="F1333" s="67">
        <v>0</v>
      </c>
      <c r="G1333" s="66" t="s">
        <v>65</v>
      </c>
      <c r="H1333" s="66" t="s">
        <v>64</v>
      </c>
      <c r="I1333" s="66" t="s">
        <v>66</v>
      </c>
      <c r="J1333" s="66" t="s">
        <v>66</v>
      </c>
      <c r="K1333" s="68">
        <v>0</v>
      </c>
      <c r="L1333" s="68">
        <v>0</v>
      </c>
      <c r="M1333" s="68">
        <v>0</v>
      </c>
      <c r="N1333" s="68" t="s">
        <v>65</v>
      </c>
      <c r="O1333" s="68">
        <v>0</v>
      </c>
      <c r="P1333" s="68" t="s">
        <v>68</v>
      </c>
      <c r="Q1333" s="68" t="s">
        <v>68</v>
      </c>
      <c r="R1333" s="64"/>
      <c r="S1333" s="65"/>
    </row>
    <row r="1334" spans="2:19" x14ac:dyDescent="0.25">
      <c r="B1334" s="64" t="s">
        <v>1937</v>
      </c>
      <c r="C1334" s="65" t="s">
        <v>1938</v>
      </c>
      <c r="D1334" s="66" t="s">
        <v>64</v>
      </c>
      <c r="E1334" s="66" t="s">
        <v>65</v>
      </c>
      <c r="F1334" s="67">
        <v>0</v>
      </c>
      <c r="G1334" s="66" t="s">
        <v>65</v>
      </c>
      <c r="H1334" s="66" t="s">
        <v>64</v>
      </c>
      <c r="I1334" s="66" t="s">
        <v>66</v>
      </c>
      <c r="J1334" s="66" t="s">
        <v>66</v>
      </c>
      <c r="K1334" s="68">
        <v>0</v>
      </c>
      <c r="L1334" s="68">
        <v>0</v>
      </c>
      <c r="M1334" s="68">
        <v>0</v>
      </c>
      <c r="N1334" s="68" t="s">
        <v>65</v>
      </c>
      <c r="O1334" s="68">
        <v>0</v>
      </c>
      <c r="P1334" s="68" t="s">
        <v>68</v>
      </c>
      <c r="Q1334" s="68" t="s">
        <v>68</v>
      </c>
      <c r="R1334" s="64"/>
      <c r="S1334" s="65"/>
    </row>
    <row r="1335" spans="2:19" x14ac:dyDescent="0.25">
      <c r="B1335" s="64" t="s">
        <v>1939</v>
      </c>
      <c r="C1335" s="65" t="s">
        <v>202</v>
      </c>
      <c r="D1335" s="66" t="s">
        <v>65</v>
      </c>
      <c r="E1335" s="66" t="s">
        <v>64</v>
      </c>
      <c r="F1335" s="67">
        <v>0</v>
      </c>
      <c r="G1335" s="66" t="s">
        <v>64</v>
      </c>
      <c r="H1335" s="66" t="s">
        <v>65</v>
      </c>
      <c r="I1335" s="66" t="s">
        <v>66</v>
      </c>
      <c r="J1335" s="66" t="s">
        <v>66</v>
      </c>
      <c r="K1335" s="68">
        <v>0</v>
      </c>
      <c r="L1335" s="68">
        <v>0</v>
      </c>
      <c r="M1335" s="68">
        <v>0</v>
      </c>
      <c r="N1335" s="68" t="s">
        <v>65</v>
      </c>
      <c r="O1335" s="68">
        <v>0</v>
      </c>
      <c r="P1335" s="68" t="s">
        <v>68</v>
      </c>
      <c r="Q1335" s="68" t="s">
        <v>68</v>
      </c>
      <c r="R1335" s="64"/>
      <c r="S1335" s="65"/>
    </row>
    <row r="1336" spans="2:19" x14ac:dyDescent="0.25">
      <c r="B1336" s="64" t="s">
        <v>1696</v>
      </c>
      <c r="C1336" s="65" t="s">
        <v>202</v>
      </c>
      <c r="D1336" s="66" t="s">
        <v>65</v>
      </c>
      <c r="E1336" s="66" t="s">
        <v>64</v>
      </c>
      <c r="F1336" s="67">
        <v>0</v>
      </c>
      <c r="G1336" s="66" t="s">
        <v>64</v>
      </c>
      <c r="H1336" s="66" t="s">
        <v>65</v>
      </c>
      <c r="I1336" s="66" t="s">
        <v>66</v>
      </c>
      <c r="J1336" s="66" t="s">
        <v>66</v>
      </c>
      <c r="K1336" s="68">
        <v>0</v>
      </c>
      <c r="L1336" s="68">
        <v>0</v>
      </c>
      <c r="M1336" s="68">
        <v>0</v>
      </c>
      <c r="N1336" s="68" t="s">
        <v>65</v>
      </c>
      <c r="O1336" s="68">
        <v>0</v>
      </c>
      <c r="P1336" s="68" t="s">
        <v>68</v>
      </c>
      <c r="Q1336" s="68" t="s">
        <v>68</v>
      </c>
      <c r="R1336" s="64"/>
      <c r="S1336" s="65"/>
    </row>
    <row r="1337" spans="2:19" x14ac:dyDescent="0.25">
      <c r="B1337" s="64" t="s">
        <v>1940</v>
      </c>
      <c r="C1337" s="65" t="s">
        <v>537</v>
      </c>
      <c r="D1337" s="66" t="s">
        <v>65</v>
      </c>
      <c r="E1337" s="66" t="s">
        <v>64</v>
      </c>
      <c r="F1337" s="67">
        <v>0</v>
      </c>
      <c r="G1337" s="66" t="s">
        <v>64</v>
      </c>
      <c r="H1337" s="66" t="s">
        <v>65</v>
      </c>
      <c r="I1337" s="66" t="s">
        <v>66</v>
      </c>
      <c r="J1337" s="66" t="s">
        <v>66</v>
      </c>
      <c r="K1337" s="68">
        <v>0</v>
      </c>
      <c r="L1337" s="68">
        <v>0</v>
      </c>
      <c r="M1337" s="68">
        <v>0</v>
      </c>
      <c r="N1337" s="68" t="s">
        <v>65</v>
      </c>
      <c r="O1337" s="68">
        <v>0</v>
      </c>
      <c r="P1337" s="68" t="s">
        <v>68</v>
      </c>
      <c r="Q1337" s="68" t="s">
        <v>68</v>
      </c>
      <c r="R1337" s="64"/>
      <c r="S1337" s="65"/>
    </row>
    <row r="1338" spans="2:19" x14ac:dyDescent="0.25">
      <c r="B1338" s="64" t="s">
        <v>1886</v>
      </c>
      <c r="C1338" s="65" t="s">
        <v>116</v>
      </c>
      <c r="D1338" s="66" t="s">
        <v>65</v>
      </c>
      <c r="E1338" s="66" t="s">
        <v>64</v>
      </c>
      <c r="F1338" s="67">
        <v>0</v>
      </c>
      <c r="G1338" s="66" t="s">
        <v>64</v>
      </c>
      <c r="H1338" s="66" t="s">
        <v>65</v>
      </c>
      <c r="I1338" s="66" t="s">
        <v>66</v>
      </c>
      <c r="J1338" s="66" t="s">
        <v>66</v>
      </c>
      <c r="K1338" s="68">
        <v>0</v>
      </c>
      <c r="L1338" s="68">
        <v>0</v>
      </c>
      <c r="M1338" s="68">
        <v>0</v>
      </c>
      <c r="N1338" s="68" t="s">
        <v>65</v>
      </c>
      <c r="O1338" s="68">
        <v>0</v>
      </c>
      <c r="P1338" s="68" t="s">
        <v>68</v>
      </c>
      <c r="Q1338" s="68" t="s">
        <v>68</v>
      </c>
      <c r="R1338" s="64"/>
      <c r="S1338" s="65"/>
    </row>
    <row r="1339" spans="2:19" x14ac:dyDescent="0.25">
      <c r="B1339" s="64" t="s">
        <v>1941</v>
      </c>
      <c r="C1339" s="65" t="s">
        <v>1942</v>
      </c>
      <c r="D1339" s="66" t="s">
        <v>65</v>
      </c>
      <c r="E1339" s="66" t="s">
        <v>64</v>
      </c>
      <c r="F1339" s="67">
        <v>0</v>
      </c>
      <c r="G1339" s="66" t="s">
        <v>64</v>
      </c>
      <c r="H1339" s="66" t="s">
        <v>65</v>
      </c>
      <c r="I1339" s="66" t="s">
        <v>66</v>
      </c>
      <c r="J1339" s="66" t="s">
        <v>66</v>
      </c>
      <c r="K1339" s="68">
        <v>0</v>
      </c>
      <c r="L1339" s="68">
        <v>0</v>
      </c>
      <c r="M1339" s="68">
        <v>0</v>
      </c>
      <c r="N1339" s="68" t="s">
        <v>65</v>
      </c>
      <c r="O1339" s="68">
        <v>0</v>
      </c>
      <c r="P1339" s="68" t="s">
        <v>68</v>
      </c>
      <c r="Q1339" s="68" t="s">
        <v>68</v>
      </c>
      <c r="R1339" s="64"/>
      <c r="S1339" s="65"/>
    </row>
    <row r="1340" spans="2:19" x14ac:dyDescent="0.25">
      <c r="B1340" s="64" t="s">
        <v>1943</v>
      </c>
      <c r="C1340" s="65" t="s">
        <v>1764</v>
      </c>
      <c r="D1340" s="66" t="s">
        <v>65</v>
      </c>
      <c r="E1340" s="66" t="s">
        <v>64</v>
      </c>
      <c r="F1340" s="67">
        <v>0</v>
      </c>
      <c r="G1340" s="66" t="s">
        <v>64</v>
      </c>
      <c r="H1340" s="66" t="s">
        <v>65</v>
      </c>
      <c r="I1340" s="66" t="s">
        <v>66</v>
      </c>
      <c r="J1340" s="66" t="s">
        <v>66</v>
      </c>
      <c r="K1340" s="68">
        <v>0</v>
      </c>
      <c r="L1340" s="68">
        <v>0</v>
      </c>
      <c r="M1340" s="68">
        <v>0</v>
      </c>
      <c r="N1340" s="68" t="s">
        <v>65</v>
      </c>
      <c r="O1340" s="68">
        <v>0</v>
      </c>
      <c r="P1340" s="68" t="s">
        <v>68</v>
      </c>
      <c r="Q1340" s="68" t="s">
        <v>68</v>
      </c>
      <c r="R1340" s="64"/>
      <c r="S1340" s="65"/>
    </row>
    <row r="1341" spans="2:19" x14ac:dyDescent="0.25">
      <c r="B1341" s="64" t="s">
        <v>1490</v>
      </c>
      <c r="C1341" s="65" t="s">
        <v>1944</v>
      </c>
      <c r="D1341" s="66" t="s">
        <v>65</v>
      </c>
      <c r="E1341" s="66" t="s">
        <v>64</v>
      </c>
      <c r="F1341" s="67">
        <v>0</v>
      </c>
      <c r="G1341" s="66" t="s">
        <v>64</v>
      </c>
      <c r="H1341" s="66" t="s">
        <v>65</v>
      </c>
      <c r="I1341" s="66" t="s">
        <v>66</v>
      </c>
      <c r="J1341" s="66" t="s">
        <v>66</v>
      </c>
      <c r="K1341" s="68">
        <v>0</v>
      </c>
      <c r="L1341" s="68">
        <v>0</v>
      </c>
      <c r="M1341" s="68">
        <v>0</v>
      </c>
      <c r="N1341" s="68" t="s">
        <v>65</v>
      </c>
      <c r="O1341" s="68">
        <v>0</v>
      </c>
      <c r="P1341" s="68" t="s">
        <v>68</v>
      </c>
      <c r="Q1341" s="68" t="s">
        <v>68</v>
      </c>
      <c r="R1341" s="64"/>
      <c r="S1341" s="65"/>
    </row>
    <row r="1342" spans="2:19" x14ac:dyDescent="0.25">
      <c r="B1342" s="64" t="s">
        <v>1941</v>
      </c>
      <c r="C1342" s="65" t="s">
        <v>299</v>
      </c>
      <c r="D1342" s="66" t="s">
        <v>65</v>
      </c>
      <c r="E1342" s="66" t="s">
        <v>64</v>
      </c>
      <c r="F1342" s="67">
        <v>0</v>
      </c>
      <c r="G1342" s="66" t="s">
        <v>64</v>
      </c>
      <c r="H1342" s="66" t="s">
        <v>65</v>
      </c>
      <c r="I1342" s="66" t="s">
        <v>66</v>
      </c>
      <c r="J1342" s="66" t="s">
        <v>66</v>
      </c>
      <c r="K1342" s="68">
        <v>0</v>
      </c>
      <c r="L1342" s="68">
        <v>0</v>
      </c>
      <c r="M1342" s="68">
        <v>0</v>
      </c>
      <c r="N1342" s="68" t="s">
        <v>65</v>
      </c>
      <c r="O1342" s="68">
        <v>0</v>
      </c>
      <c r="P1342" s="68" t="s">
        <v>68</v>
      </c>
      <c r="Q1342" s="68" t="s">
        <v>68</v>
      </c>
      <c r="R1342" s="64"/>
      <c r="S1342" s="65"/>
    </row>
    <row r="1343" spans="2:19" x14ac:dyDescent="0.25">
      <c r="B1343" s="64" t="s">
        <v>1945</v>
      </c>
      <c r="C1343" s="65" t="s">
        <v>308</v>
      </c>
      <c r="D1343" s="66" t="s">
        <v>65</v>
      </c>
      <c r="E1343" s="66" t="s">
        <v>64</v>
      </c>
      <c r="F1343" s="67">
        <v>0</v>
      </c>
      <c r="G1343" s="66" t="s">
        <v>64</v>
      </c>
      <c r="H1343" s="66" t="s">
        <v>65</v>
      </c>
      <c r="I1343" s="66" t="s">
        <v>66</v>
      </c>
      <c r="J1343" s="66" t="s">
        <v>66</v>
      </c>
      <c r="K1343" s="68">
        <v>0</v>
      </c>
      <c r="L1343" s="68">
        <v>0</v>
      </c>
      <c r="M1343" s="68">
        <v>0</v>
      </c>
      <c r="N1343" s="68" t="s">
        <v>65</v>
      </c>
      <c r="O1343" s="68">
        <v>0</v>
      </c>
      <c r="P1343" s="68" t="s">
        <v>68</v>
      </c>
      <c r="Q1343" s="68" t="s">
        <v>68</v>
      </c>
      <c r="R1343" s="64"/>
      <c r="S1343" s="65"/>
    </row>
    <row r="1344" spans="2:19" x14ac:dyDescent="0.25">
      <c r="B1344" s="64" t="s">
        <v>1946</v>
      </c>
      <c r="C1344" s="65" t="s">
        <v>1947</v>
      </c>
      <c r="D1344" s="66" t="s">
        <v>65</v>
      </c>
      <c r="E1344" s="66" t="s">
        <v>64</v>
      </c>
      <c r="F1344" s="67">
        <v>0</v>
      </c>
      <c r="G1344" s="66" t="s">
        <v>64</v>
      </c>
      <c r="H1344" s="66" t="s">
        <v>65</v>
      </c>
      <c r="I1344" s="66" t="s">
        <v>66</v>
      </c>
      <c r="J1344" s="66" t="s">
        <v>66</v>
      </c>
      <c r="K1344" s="68">
        <v>0</v>
      </c>
      <c r="L1344" s="68">
        <v>0</v>
      </c>
      <c r="M1344" s="68">
        <v>0</v>
      </c>
      <c r="N1344" s="68" t="s">
        <v>65</v>
      </c>
      <c r="O1344" s="68">
        <v>0</v>
      </c>
      <c r="P1344" s="68" t="s">
        <v>68</v>
      </c>
      <c r="Q1344" s="68" t="s">
        <v>68</v>
      </c>
      <c r="R1344" s="64"/>
      <c r="S1344" s="65"/>
    </row>
    <row r="1345" spans="2:19" x14ac:dyDescent="0.25">
      <c r="B1345" s="64" t="s">
        <v>1948</v>
      </c>
      <c r="C1345" s="65" t="s">
        <v>461</v>
      </c>
      <c r="D1345" s="66" t="s">
        <v>65</v>
      </c>
      <c r="E1345" s="66" t="s">
        <v>64</v>
      </c>
      <c r="F1345" s="67">
        <v>0</v>
      </c>
      <c r="G1345" s="66" t="s">
        <v>64</v>
      </c>
      <c r="H1345" s="66" t="s">
        <v>65</v>
      </c>
      <c r="I1345" s="66" t="s">
        <v>66</v>
      </c>
      <c r="J1345" s="66" t="s">
        <v>66</v>
      </c>
      <c r="K1345" s="68">
        <v>0</v>
      </c>
      <c r="L1345" s="68">
        <v>0</v>
      </c>
      <c r="M1345" s="68">
        <v>0</v>
      </c>
      <c r="N1345" s="68" t="s">
        <v>65</v>
      </c>
      <c r="O1345" s="68">
        <v>0</v>
      </c>
      <c r="P1345" s="68" t="s">
        <v>68</v>
      </c>
      <c r="Q1345" s="68" t="s">
        <v>68</v>
      </c>
      <c r="R1345" s="64"/>
      <c r="S1345" s="65"/>
    </row>
    <row r="1346" spans="2:19" x14ac:dyDescent="0.25">
      <c r="B1346" s="64" t="s">
        <v>1949</v>
      </c>
      <c r="C1346" s="65" t="s">
        <v>198</v>
      </c>
      <c r="D1346" s="66" t="s">
        <v>65</v>
      </c>
      <c r="E1346" s="66" t="s">
        <v>64</v>
      </c>
      <c r="F1346" s="67">
        <v>0</v>
      </c>
      <c r="G1346" s="66" t="s">
        <v>64</v>
      </c>
      <c r="H1346" s="66" t="s">
        <v>65</v>
      </c>
      <c r="I1346" s="66" t="s">
        <v>66</v>
      </c>
      <c r="J1346" s="66" t="s">
        <v>66</v>
      </c>
      <c r="K1346" s="68">
        <v>0</v>
      </c>
      <c r="L1346" s="68">
        <v>0</v>
      </c>
      <c r="M1346" s="68">
        <v>0</v>
      </c>
      <c r="N1346" s="68" t="s">
        <v>65</v>
      </c>
      <c r="O1346" s="68">
        <v>0</v>
      </c>
      <c r="P1346" s="68" t="s">
        <v>68</v>
      </c>
      <c r="Q1346" s="68" t="s">
        <v>68</v>
      </c>
      <c r="R1346" s="64"/>
      <c r="S1346" s="65"/>
    </row>
    <row r="1347" spans="2:19" x14ac:dyDescent="0.25">
      <c r="B1347" s="64" t="s">
        <v>1950</v>
      </c>
      <c r="C1347" s="65" t="s">
        <v>1951</v>
      </c>
      <c r="D1347" s="66" t="s">
        <v>65</v>
      </c>
      <c r="E1347" s="66" t="s">
        <v>64</v>
      </c>
      <c r="F1347" s="67">
        <v>0</v>
      </c>
      <c r="G1347" s="66" t="s">
        <v>64</v>
      </c>
      <c r="H1347" s="66" t="s">
        <v>65</v>
      </c>
      <c r="I1347" s="66" t="s">
        <v>66</v>
      </c>
      <c r="J1347" s="66" t="s">
        <v>66</v>
      </c>
      <c r="K1347" s="68">
        <v>0</v>
      </c>
      <c r="L1347" s="68">
        <v>0</v>
      </c>
      <c r="M1347" s="68">
        <v>0</v>
      </c>
      <c r="N1347" s="68" t="s">
        <v>65</v>
      </c>
      <c r="O1347" s="68">
        <v>0</v>
      </c>
      <c r="P1347" s="68" t="s">
        <v>68</v>
      </c>
      <c r="Q1347" s="68" t="s">
        <v>68</v>
      </c>
      <c r="R1347" s="64"/>
      <c r="S1347" s="65"/>
    </row>
    <row r="1348" spans="2:19" x14ac:dyDescent="0.25">
      <c r="B1348" s="64" t="s">
        <v>1952</v>
      </c>
      <c r="C1348" s="65" t="s">
        <v>212</v>
      </c>
      <c r="D1348" s="66" t="s">
        <v>65</v>
      </c>
      <c r="E1348" s="66" t="s">
        <v>64</v>
      </c>
      <c r="F1348" s="67">
        <v>0</v>
      </c>
      <c r="G1348" s="66" t="s">
        <v>64</v>
      </c>
      <c r="H1348" s="66" t="s">
        <v>65</v>
      </c>
      <c r="I1348" s="66" t="s">
        <v>66</v>
      </c>
      <c r="J1348" s="66" t="s">
        <v>66</v>
      </c>
      <c r="K1348" s="68">
        <v>0</v>
      </c>
      <c r="L1348" s="68">
        <v>0</v>
      </c>
      <c r="M1348" s="68">
        <v>0</v>
      </c>
      <c r="N1348" s="68" t="s">
        <v>65</v>
      </c>
      <c r="O1348" s="68">
        <v>0</v>
      </c>
      <c r="P1348" s="68" t="s">
        <v>68</v>
      </c>
      <c r="Q1348" s="68" t="s">
        <v>68</v>
      </c>
      <c r="R1348" s="64"/>
      <c r="S1348" s="65"/>
    </row>
    <row r="1349" spans="2:19" x14ac:dyDescent="0.25">
      <c r="B1349" s="64" t="s">
        <v>1940</v>
      </c>
      <c r="C1349" s="65" t="s">
        <v>1951</v>
      </c>
      <c r="D1349" s="66" t="s">
        <v>65</v>
      </c>
      <c r="E1349" s="66" t="s">
        <v>64</v>
      </c>
      <c r="F1349" s="67">
        <v>0</v>
      </c>
      <c r="G1349" s="66" t="s">
        <v>65</v>
      </c>
      <c r="H1349" s="66" t="s">
        <v>65</v>
      </c>
      <c r="I1349" s="66" t="s">
        <v>66</v>
      </c>
      <c r="J1349" s="66" t="s">
        <v>66</v>
      </c>
      <c r="K1349" s="68">
        <v>0</v>
      </c>
      <c r="L1349" s="68">
        <v>0</v>
      </c>
      <c r="M1349" s="68">
        <v>0</v>
      </c>
      <c r="N1349" s="68" t="s">
        <v>65</v>
      </c>
      <c r="O1349" s="68">
        <v>0</v>
      </c>
      <c r="P1349" s="68" t="s">
        <v>68</v>
      </c>
      <c r="Q1349" s="68" t="s">
        <v>68</v>
      </c>
      <c r="R1349" s="64"/>
      <c r="S1349" s="65"/>
    </row>
    <row r="1350" spans="2:19" x14ac:dyDescent="0.25">
      <c r="B1350" s="64" t="s">
        <v>1953</v>
      </c>
      <c r="C1350" s="65" t="s">
        <v>336</v>
      </c>
      <c r="D1350" s="66" t="s">
        <v>65</v>
      </c>
      <c r="E1350" s="66" t="s">
        <v>64</v>
      </c>
      <c r="F1350" s="67">
        <v>0</v>
      </c>
      <c r="G1350" s="66" t="s">
        <v>64</v>
      </c>
      <c r="H1350" s="66" t="s">
        <v>65</v>
      </c>
      <c r="I1350" s="66" t="s">
        <v>66</v>
      </c>
      <c r="J1350" s="66" t="s">
        <v>66</v>
      </c>
      <c r="K1350" s="68">
        <v>0</v>
      </c>
      <c r="L1350" s="68">
        <v>0</v>
      </c>
      <c r="M1350" s="68">
        <v>0</v>
      </c>
      <c r="N1350" s="68" t="s">
        <v>65</v>
      </c>
      <c r="O1350" s="68">
        <v>0</v>
      </c>
      <c r="P1350" s="68" t="s">
        <v>68</v>
      </c>
      <c r="Q1350" s="68" t="s">
        <v>68</v>
      </c>
      <c r="R1350" s="64"/>
      <c r="S1350" s="65"/>
    </row>
    <row r="1351" spans="2:19" x14ac:dyDescent="0.25">
      <c r="B1351" s="64" t="s">
        <v>1954</v>
      </c>
      <c r="C1351" s="65" t="s">
        <v>459</v>
      </c>
      <c r="D1351" s="66" t="s">
        <v>65</v>
      </c>
      <c r="E1351" s="66" t="s">
        <v>64</v>
      </c>
      <c r="F1351" s="67">
        <v>0</v>
      </c>
      <c r="G1351" s="66" t="s">
        <v>64</v>
      </c>
      <c r="H1351" s="66" t="s">
        <v>65</v>
      </c>
      <c r="I1351" s="66" t="s">
        <v>66</v>
      </c>
      <c r="J1351" s="66" t="s">
        <v>66</v>
      </c>
      <c r="K1351" s="68">
        <v>0</v>
      </c>
      <c r="L1351" s="68">
        <v>0</v>
      </c>
      <c r="M1351" s="68">
        <v>0</v>
      </c>
      <c r="N1351" s="68" t="s">
        <v>65</v>
      </c>
      <c r="O1351" s="68">
        <v>0</v>
      </c>
      <c r="P1351" s="68" t="s">
        <v>68</v>
      </c>
      <c r="Q1351" s="68" t="s">
        <v>68</v>
      </c>
      <c r="R1351" s="64"/>
      <c r="S1351" s="65"/>
    </row>
    <row r="1352" spans="2:19" x14ac:dyDescent="0.25">
      <c r="B1352" s="64" t="s">
        <v>1955</v>
      </c>
      <c r="C1352" s="65" t="s">
        <v>1956</v>
      </c>
      <c r="D1352" s="66" t="s">
        <v>65</v>
      </c>
      <c r="E1352" s="66" t="s">
        <v>64</v>
      </c>
      <c r="F1352" s="67">
        <v>0</v>
      </c>
      <c r="G1352" s="66" t="s">
        <v>64</v>
      </c>
      <c r="H1352" s="66" t="s">
        <v>65</v>
      </c>
      <c r="I1352" s="66" t="s">
        <v>66</v>
      </c>
      <c r="J1352" s="66" t="s">
        <v>66</v>
      </c>
      <c r="K1352" s="68">
        <v>0</v>
      </c>
      <c r="L1352" s="68">
        <v>0</v>
      </c>
      <c r="M1352" s="68">
        <v>0</v>
      </c>
      <c r="N1352" s="68" t="s">
        <v>65</v>
      </c>
      <c r="O1352" s="68">
        <v>0</v>
      </c>
      <c r="P1352" s="68" t="s">
        <v>68</v>
      </c>
      <c r="Q1352" s="68" t="s">
        <v>68</v>
      </c>
      <c r="R1352" s="64"/>
      <c r="S1352" s="65"/>
    </row>
    <row r="1353" spans="2:19" x14ac:dyDescent="0.25">
      <c r="B1353" s="64" t="s">
        <v>1957</v>
      </c>
      <c r="C1353" s="65" t="s">
        <v>304</v>
      </c>
      <c r="D1353" s="66" t="s">
        <v>65</v>
      </c>
      <c r="E1353" s="66" t="s">
        <v>64</v>
      </c>
      <c r="F1353" s="67">
        <v>0</v>
      </c>
      <c r="G1353" s="66" t="s">
        <v>64</v>
      </c>
      <c r="H1353" s="66" t="s">
        <v>65</v>
      </c>
      <c r="I1353" s="66" t="s">
        <v>66</v>
      </c>
      <c r="J1353" s="66" t="s">
        <v>66</v>
      </c>
      <c r="K1353" s="68">
        <v>0</v>
      </c>
      <c r="L1353" s="68">
        <v>0</v>
      </c>
      <c r="M1353" s="68">
        <v>0</v>
      </c>
      <c r="N1353" s="68" t="s">
        <v>65</v>
      </c>
      <c r="O1353" s="68">
        <v>0</v>
      </c>
      <c r="P1353" s="68" t="s">
        <v>68</v>
      </c>
      <c r="Q1353" s="68" t="s">
        <v>68</v>
      </c>
      <c r="R1353" s="64"/>
      <c r="S1353" s="65"/>
    </row>
    <row r="1354" spans="2:19" x14ac:dyDescent="0.25">
      <c r="B1354" s="64" t="s">
        <v>1941</v>
      </c>
      <c r="C1354" s="65" t="s">
        <v>1872</v>
      </c>
      <c r="D1354" s="66" t="s">
        <v>65</v>
      </c>
      <c r="E1354" s="66" t="s">
        <v>64</v>
      </c>
      <c r="F1354" s="67">
        <v>0</v>
      </c>
      <c r="G1354" s="66" t="s">
        <v>64</v>
      </c>
      <c r="H1354" s="66" t="s">
        <v>65</v>
      </c>
      <c r="I1354" s="66" t="s">
        <v>66</v>
      </c>
      <c r="J1354" s="66" t="s">
        <v>66</v>
      </c>
      <c r="K1354" s="68">
        <v>0</v>
      </c>
      <c r="L1354" s="68">
        <v>0</v>
      </c>
      <c r="M1354" s="68">
        <v>0</v>
      </c>
      <c r="N1354" s="68" t="s">
        <v>65</v>
      </c>
      <c r="O1354" s="68">
        <v>0</v>
      </c>
      <c r="P1354" s="68" t="s">
        <v>68</v>
      </c>
      <c r="Q1354" s="68" t="s">
        <v>68</v>
      </c>
      <c r="R1354" s="64"/>
      <c r="S1354" s="65"/>
    </row>
    <row r="1355" spans="2:19" x14ac:dyDescent="0.25">
      <c r="B1355" s="64" t="s">
        <v>1958</v>
      </c>
      <c r="C1355" s="65" t="s">
        <v>308</v>
      </c>
      <c r="D1355" s="66" t="s">
        <v>65</v>
      </c>
      <c r="E1355" s="66" t="s">
        <v>64</v>
      </c>
      <c r="F1355" s="67">
        <v>0</v>
      </c>
      <c r="G1355" s="66" t="s">
        <v>64</v>
      </c>
      <c r="H1355" s="66" t="s">
        <v>65</v>
      </c>
      <c r="I1355" s="66" t="s">
        <v>66</v>
      </c>
      <c r="J1355" s="66" t="s">
        <v>66</v>
      </c>
      <c r="K1355" s="68">
        <v>0</v>
      </c>
      <c r="L1355" s="68">
        <v>0</v>
      </c>
      <c r="M1355" s="68">
        <v>0</v>
      </c>
      <c r="N1355" s="68" t="s">
        <v>65</v>
      </c>
      <c r="O1355" s="68">
        <v>0</v>
      </c>
      <c r="P1355" s="68" t="s">
        <v>68</v>
      </c>
      <c r="Q1355" s="68" t="s">
        <v>68</v>
      </c>
      <c r="R1355" s="64"/>
      <c r="S1355" s="65"/>
    </row>
    <row r="1356" spans="2:19" x14ac:dyDescent="0.25">
      <c r="B1356" s="64" t="s">
        <v>1959</v>
      </c>
      <c r="C1356" s="65" t="s">
        <v>192</v>
      </c>
      <c r="D1356" s="66" t="s">
        <v>65</v>
      </c>
      <c r="E1356" s="66" t="s">
        <v>64</v>
      </c>
      <c r="F1356" s="67">
        <v>0</v>
      </c>
      <c r="G1356" s="66" t="s">
        <v>64</v>
      </c>
      <c r="H1356" s="66" t="s">
        <v>65</v>
      </c>
      <c r="I1356" s="66" t="s">
        <v>66</v>
      </c>
      <c r="J1356" s="66" t="s">
        <v>66</v>
      </c>
      <c r="K1356" s="68">
        <v>0</v>
      </c>
      <c r="L1356" s="68">
        <v>0</v>
      </c>
      <c r="M1356" s="68">
        <v>0</v>
      </c>
      <c r="N1356" s="68" t="s">
        <v>65</v>
      </c>
      <c r="O1356" s="68">
        <v>0</v>
      </c>
      <c r="P1356" s="68" t="s">
        <v>68</v>
      </c>
      <c r="Q1356" s="68" t="s">
        <v>68</v>
      </c>
      <c r="R1356" s="64"/>
      <c r="S1356" s="65"/>
    </row>
    <row r="1357" spans="2:19" x14ac:dyDescent="0.25">
      <c r="B1357" s="64" t="s">
        <v>125</v>
      </c>
      <c r="C1357" s="65" t="s">
        <v>1960</v>
      </c>
      <c r="D1357" s="66" t="s">
        <v>64</v>
      </c>
      <c r="E1357" s="66" t="s">
        <v>65</v>
      </c>
      <c r="F1357" s="67">
        <v>0</v>
      </c>
      <c r="G1357" s="66" t="s">
        <v>64</v>
      </c>
      <c r="H1357" s="66" t="s">
        <v>64</v>
      </c>
      <c r="I1357" s="66" t="s">
        <v>65</v>
      </c>
      <c r="J1357" s="66" t="s">
        <v>66</v>
      </c>
      <c r="K1357" s="68">
        <v>0</v>
      </c>
      <c r="L1357" s="68">
        <v>0</v>
      </c>
      <c r="M1357" s="68">
        <v>0</v>
      </c>
      <c r="N1357" s="68" t="s">
        <v>65</v>
      </c>
      <c r="O1357" s="68">
        <v>0</v>
      </c>
      <c r="P1357" s="68" t="s">
        <v>68</v>
      </c>
      <c r="Q1357" s="68" t="s">
        <v>68</v>
      </c>
      <c r="R1357" s="64"/>
      <c r="S1357" s="65"/>
    </row>
    <row r="1358" spans="2:19" x14ac:dyDescent="0.25">
      <c r="B1358" s="64" t="s">
        <v>340</v>
      </c>
      <c r="C1358" s="65" t="s">
        <v>1961</v>
      </c>
      <c r="D1358" s="66" t="s">
        <v>65</v>
      </c>
      <c r="E1358" s="66" t="s">
        <v>64</v>
      </c>
      <c r="F1358" s="67">
        <v>2195086740105</v>
      </c>
      <c r="G1358" s="66" t="s">
        <v>64</v>
      </c>
      <c r="H1358" s="66" t="s">
        <v>65</v>
      </c>
      <c r="I1358" s="66" t="s">
        <v>66</v>
      </c>
      <c r="J1358" s="66" t="s">
        <v>66</v>
      </c>
      <c r="K1358" s="68">
        <v>0</v>
      </c>
      <c r="L1358" s="68">
        <v>0</v>
      </c>
      <c r="M1358" s="68">
        <v>0</v>
      </c>
      <c r="N1358" s="68" t="s">
        <v>65</v>
      </c>
      <c r="O1358" s="68">
        <v>0</v>
      </c>
      <c r="P1358" s="68" t="s">
        <v>68</v>
      </c>
      <c r="Q1358" s="68" t="s">
        <v>68</v>
      </c>
      <c r="R1358" s="64"/>
      <c r="S1358" s="65"/>
    </row>
    <row r="1359" spans="2:19" x14ac:dyDescent="0.25">
      <c r="B1359" s="64" t="s">
        <v>1962</v>
      </c>
      <c r="C1359" s="65" t="s">
        <v>1963</v>
      </c>
      <c r="D1359" s="66" t="s">
        <v>65</v>
      </c>
      <c r="E1359" s="66" t="s">
        <v>64</v>
      </c>
      <c r="F1359" s="67">
        <v>1666662380113</v>
      </c>
      <c r="G1359" s="66" t="s">
        <v>64</v>
      </c>
      <c r="H1359" s="66" t="s">
        <v>64</v>
      </c>
      <c r="I1359" s="66" t="s">
        <v>65</v>
      </c>
      <c r="J1359" s="66" t="s">
        <v>66</v>
      </c>
      <c r="K1359" s="68">
        <v>0</v>
      </c>
      <c r="L1359" s="68">
        <v>0</v>
      </c>
      <c r="M1359" s="68">
        <v>0</v>
      </c>
      <c r="N1359" s="68" t="s">
        <v>65</v>
      </c>
      <c r="O1359" s="68">
        <v>0</v>
      </c>
      <c r="P1359" s="68" t="s">
        <v>68</v>
      </c>
      <c r="Q1359" s="68" t="s">
        <v>68</v>
      </c>
      <c r="R1359" s="64"/>
      <c r="S1359" s="65"/>
    </row>
    <row r="1360" spans="2:19" x14ac:dyDescent="0.25">
      <c r="B1360" s="64" t="s">
        <v>1453</v>
      </c>
      <c r="C1360" s="65" t="s">
        <v>1423</v>
      </c>
      <c r="D1360" s="66" t="s">
        <v>65</v>
      </c>
      <c r="E1360" s="66" t="s">
        <v>64</v>
      </c>
      <c r="F1360" s="67">
        <v>2227929650513</v>
      </c>
      <c r="G1360" s="66" t="s">
        <v>64</v>
      </c>
      <c r="H1360" s="66" t="s">
        <v>64</v>
      </c>
      <c r="I1360" s="66" t="s">
        <v>65</v>
      </c>
      <c r="J1360" s="66" t="s">
        <v>66</v>
      </c>
      <c r="K1360" s="68">
        <v>0</v>
      </c>
      <c r="L1360" s="68">
        <v>0</v>
      </c>
      <c r="M1360" s="68">
        <v>0</v>
      </c>
      <c r="N1360" s="68" t="s">
        <v>65</v>
      </c>
      <c r="O1360" s="68">
        <v>0</v>
      </c>
      <c r="P1360" s="68" t="s">
        <v>68</v>
      </c>
      <c r="Q1360" s="68" t="s">
        <v>68</v>
      </c>
      <c r="R1360" s="64"/>
      <c r="S1360" s="65"/>
    </row>
    <row r="1361" spans="2:19" x14ac:dyDescent="0.25">
      <c r="B1361" s="64" t="s">
        <v>1428</v>
      </c>
      <c r="C1361" s="65" t="s">
        <v>1964</v>
      </c>
      <c r="D1361" s="66" t="s">
        <v>65</v>
      </c>
      <c r="E1361" s="66" t="s">
        <v>64</v>
      </c>
      <c r="F1361" s="67">
        <v>0</v>
      </c>
      <c r="G1361" s="66" t="s">
        <v>64</v>
      </c>
      <c r="H1361" s="66" t="s">
        <v>65</v>
      </c>
      <c r="I1361" s="66" t="s">
        <v>66</v>
      </c>
      <c r="J1361" s="66" t="s">
        <v>66</v>
      </c>
      <c r="K1361" s="68">
        <v>0</v>
      </c>
      <c r="L1361" s="68">
        <v>0</v>
      </c>
      <c r="M1361" s="68">
        <v>0</v>
      </c>
      <c r="N1361" s="68" t="s">
        <v>65</v>
      </c>
      <c r="O1361" s="68">
        <v>0</v>
      </c>
      <c r="P1361" s="68" t="s">
        <v>68</v>
      </c>
      <c r="Q1361" s="68" t="s">
        <v>68</v>
      </c>
      <c r="R1361" s="64"/>
      <c r="S1361" s="65"/>
    </row>
    <row r="1362" spans="2:19" x14ac:dyDescent="0.25">
      <c r="B1362" s="64" t="s">
        <v>1950</v>
      </c>
      <c r="C1362" s="65" t="s">
        <v>1965</v>
      </c>
      <c r="D1362" s="66" t="s">
        <v>65</v>
      </c>
      <c r="E1362" s="66" t="s">
        <v>64</v>
      </c>
      <c r="F1362" s="67">
        <v>1741428810101</v>
      </c>
      <c r="G1362" s="66" t="s">
        <v>64</v>
      </c>
      <c r="H1362" s="66" t="s">
        <v>64</v>
      </c>
      <c r="I1362" s="66" t="s">
        <v>65</v>
      </c>
      <c r="J1362" s="66" t="s">
        <v>66</v>
      </c>
      <c r="K1362" s="68">
        <v>0</v>
      </c>
      <c r="L1362" s="68">
        <v>0</v>
      </c>
      <c r="M1362" s="68">
        <v>0</v>
      </c>
      <c r="N1362" s="68" t="s">
        <v>65</v>
      </c>
      <c r="O1362" s="68">
        <v>0</v>
      </c>
      <c r="P1362" s="68" t="s">
        <v>68</v>
      </c>
      <c r="Q1362" s="68" t="s">
        <v>68</v>
      </c>
      <c r="R1362" s="64"/>
      <c r="S1362" s="65"/>
    </row>
    <row r="1363" spans="2:19" x14ac:dyDescent="0.25">
      <c r="B1363" s="64" t="s">
        <v>1966</v>
      </c>
      <c r="C1363" s="65" t="s">
        <v>1967</v>
      </c>
      <c r="D1363" s="66" t="s">
        <v>65</v>
      </c>
      <c r="E1363" s="66" t="s">
        <v>64</v>
      </c>
      <c r="F1363" s="67">
        <v>2662426930101</v>
      </c>
      <c r="G1363" s="66" t="s">
        <v>64</v>
      </c>
      <c r="H1363" s="66" t="s">
        <v>65</v>
      </c>
      <c r="I1363" s="66" t="s">
        <v>66</v>
      </c>
      <c r="J1363" s="66" t="s">
        <v>66</v>
      </c>
      <c r="K1363" s="68">
        <v>0</v>
      </c>
      <c r="L1363" s="68">
        <v>0</v>
      </c>
      <c r="M1363" s="68">
        <v>0</v>
      </c>
      <c r="N1363" s="68" t="s">
        <v>65</v>
      </c>
      <c r="O1363" s="68">
        <v>0</v>
      </c>
      <c r="P1363" s="68" t="s">
        <v>68</v>
      </c>
      <c r="Q1363" s="68" t="s">
        <v>68</v>
      </c>
      <c r="R1363" s="64"/>
      <c r="S1363" s="65"/>
    </row>
    <row r="1364" spans="2:19" x14ac:dyDescent="0.25">
      <c r="B1364" s="64" t="s">
        <v>472</v>
      </c>
      <c r="C1364" s="65" t="s">
        <v>202</v>
      </c>
      <c r="D1364" s="66" t="s">
        <v>65</v>
      </c>
      <c r="E1364" s="66" t="s">
        <v>64</v>
      </c>
      <c r="F1364" s="67">
        <v>0</v>
      </c>
      <c r="G1364" s="66" t="s">
        <v>64</v>
      </c>
      <c r="H1364" s="66" t="s">
        <v>65</v>
      </c>
      <c r="I1364" s="66" t="s">
        <v>66</v>
      </c>
      <c r="J1364" s="66" t="s">
        <v>66</v>
      </c>
      <c r="K1364" s="68">
        <v>0</v>
      </c>
      <c r="L1364" s="68">
        <v>0</v>
      </c>
      <c r="M1364" s="68">
        <v>0</v>
      </c>
      <c r="N1364" s="68" t="s">
        <v>65</v>
      </c>
      <c r="O1364" s="68">
        <v>0</v>
      </c>
      <c r="P1364" s="68" t="s">
        <v>68</v>
      </c>
      <c r="Q1364" s="68" t="s">
        <v>68</v>
      </c>
      <c r="R1364" s="64"/>
      <c r="S1364" s="65"/>
    </row>
    <row r="1365" spans="2:19" x14ac:dyDescent="0.25">
      <c r="B1365" s="64" t="s">
        <v>1968</v>
      </c>
      <c r="C1365" s="65" t="s">
        <v>1406</v>
      </c>
      <c r="D1365" s="66" t="s">
        <v>65</v>
      </c>
      <c r="E1365" s="66" t="s">
        <v>64</v>
      </c>
      <c r="F1365" s="67">
        <v>0</v>
      </c>
      <c r="G1365" s="66" t="s">
        <v>64</v>
      </c>
      <c r="H1365" s="66" t="s">
        <v>65</v>
      </c>
      <c r="I1365" s="66" t="s">
        <v>66</v>
      </c>
      <c r="J1365" s="66" t="s">
        <v>66</v>
      </c>
      <c r="K1365" s="68">
        <v>0</v>
      </c>
      <c r="L1365" s="68">
        <v>0</v>
      </c>
      <c r="M1365" s="68">
        <v>0</v>
      </c>
      <c r="N1365" s="68" t="s">
        <v>65</v>
      </c>
      <c r="O1365" s="68">
        <v>0</v>
      </c>
      <c r="P1365" s="68" t="s">
        <v>68</v>
      </c>
      <c r="Q1365" s="68" t="s">
        <v>68</v>
      </c>
      <c r="R1365" s="64"/>
      <c r="S1365" s="65"/>
    </row>
    <row r="1366" spans="2:19" x14ac:dyDescent="0.25">
      <c r="B1366" s="64" t="s">
        <v>1969</v>
      </c>
      <c r="C1366" s="65" t="s">
        <v>1970</v>
      </c>
      <c r="D1366" s="66" t="s">
        <v>65</v>
      </c>
      <c r="E1366" s="66" t="s">
        <v>64</v>
      </c>
      <c r="F1366" s="67">
        <v>0</v>
      </c>
      <c r="G1366" s="66" t="s">
        <v>65</v>
      </c>
      <c r="H1366" s="66" t="s">
        <v>64</v>
      </c>
      <c r="I1366" s="66" t="s">
        <v>66</v>
      </c>
      <c r="J1366" s="66" t="s">
        <v>66</v>
      </c>
      <c r="K1366" s="68">
        <v>0</v>
      </c>
      <c r="L1366" s="68">
        <v>0</v>
      </c>
      <c r="M1366" s="68">
        <v>0</v>
      </c>
      <c r="N1366" s="68" t="s">
        <v>65</v>
      </c>
      <c r="O1366" s="68">
        <v>0</v>
      </c>
      <c r="P1366" s="68" t="s">
        <v>68</v>
      </c>
      <c r="Q1366" s="68" t="s">
        <v>68</v>
      </c>
      <c r="R1366" s="64"/>
      <c r="S1366" s="65"/>
    </row>
    <row r="1367" spans="2:19" x14ac:dyDescent="0.25">
      <c r="B1367" s="64" t="s">
        <v>1971</v>
      </c>
      <c r="C1367" s="65" t="s">
        <v>1972</v>
      </c>
      <c r="D1367" s="66" t="s">
        <v>65</v>
      </c>
      <c r="E1367" s="66" t="s">
        <v>64</v>
      </c>
      <c r="F1367" s="67">
        <v>0</v>
      </c>
      <c r="G1367" s="66" t="s">
        <v>64</v>
      </c>
      <c r="H1367" s="66" t="s">
        <v>65</v>
      </c>
      <c r="I1367" s="66" t="s">
        <v>66</v>
      </c>
      <c r="J1367" s="66" t="s">
        <v>66</v>
      </c>
      <c r="K1367" s="68">
        <v>0</v>
      </c>
      <c r="L1367" s="68">
        <v>0</v>
      </c>
      <c r="M1367" s="68">
        <v>0</v>
      </c>
      <c r="N1367" s="68" t="s">
        <v>65</v>
      </c>
      <c r="O1367" s="68">
        <v>0</v>
      </c>
      <c r="P1367" s="68" t="s">
        <v>68</v>
      </c>
      <c r="Q1367" s="68" t="s">
        <v>68</v>
      </c>
      <c r="R1367" s="64"/>
      <c r="S1367" s="65"/>
    </row>
    <row r="1368" spans="2:19" x14ac:dyDescent="0.25">
      <c r="B1368" s="64" t="s">
        <v>1973</v>
      </c>
      <c r="C1368" s="65" t="s">
        <v>1974</v>
      </c>
      <c r="D1368" s="66" t="s">
        <v>65</v>
      </c>
      <c r="E1368" s="66" t="s">
        <v>64</v>
      </c>
      <c r="F1368" s="67">
        <v>0</v>
      </c>
      <c r="G1368" s="66" t="s">
        <v>64</v>
      </c>
      <c r="H1368" s="66" t="s">
        <v>65</v>
      </c>
      <c r="I1368" s="66" t="s">
        <v>66</v>
      </c>
      <c r="J1368" s="66" t="s">
        <v>66</v>
      </c>
      <c r="K1368" s="68">
        <v>0</v>
      </c>
      <c r="L1368" s="68">
        <v>0</v>
      </c>
      <c r="M1368" s="68">
        <v>0</v>
      </c>
      <c r="N1368" s="68" t="s">
        <v>65</v>
      </c>
      <c r="O1368" s="68">
        <v>0</v>
      </c>
      <c r="P1368" s="68" t="s">
        <v>68</v>
      </c>
      <c r="Q1368" s="68" t="s">
        <v>68</v>
      </c>
      <c r="R1368" s="64"/>
      <c r="S1368" s="65"/>
    </row>
    <row r="1369" spans="2:19" x14ac:dyDescent="0.25">
      <c r="B1369" s="64" t="s">
        <v>1975</v>
      </c>
      <c r="C1369" s="65" t="s">
        <v>1947</v>
      </c>
      <c r="D1369" s="66" t="s">
        <v>65</v>
      </c>
      <c r="E1369" s="66" t="s">
        <v>64</v>
      </c>
      <c r="F1369" s="67">
        <v>0</v>
      </c>
      <c r="G1369" s="66" t="s">
        <v>64</v>
      </c>
      <c r="H1369" s="66" t="s">
        <v>65</v>
      </c>
      <c r="I1369" s="66" t="s">
        <v>66</v>
      </c>
      <c r="J1369" s="66" t="s">
        <v>66</v>
      </c>
      <c r="K1369" s="68">
        <v>0</v>
      </c>
      <c r="L1369" s="68">
        <v>0</v>
      </c>
      <c r="M1369" s="68">
        <v>0</v>
      </c>
      <c r="N1369" s="68" t="s">
        <v>65</v>
      </c>
      <c r="O1369" s="68">
        <v>0</v>
      </c>
      <c r="P1369" s="68" t="s">
        <v>68</v>
      </c>
      <c r="Q1369" s="68" t="s">
        <v>68</v>
      </c>
      <c r="R1369" s="64"/>
      <c r="S1369" s="65"/>
    </row>
    <row r="1370" spans="2:19" x14ac:dyDescent="0.25">
      <c r="B1370" s="64" t="s">
        <v>1976</v>
      </c>
      <c r="C1370" s="65" t="s">
        <v>480</v>
      </c>
      <c r="D1370" s="66" t="s">
        <v>65</v>
      </c>
      <c r="E1370" s="66" t="s">
        <v>64</v>
      </c>
      <c r="F1370" s="67">
        <v>0</v>
      </c>
      <c r="G1370" s="66" t="s">
        <v>65</v>
      </c>
      <c r="H1370" s="66" t="s">
        <v>65</v>
      </c>
      <c r="I1370" s="66" t="s">
        <v>66</v>
      </c>
      <c r="J1370" s="66" t="s">
        <v>66</v>
      </c>
      <c r="K1370" s="68">
        <v>0</v>
      </c>
      <c r="L1370" s="68">
        <v>0</v>
      </c>
      <c r="M1370" s="68">
        <v>0</v>
      </c>
      <c r="N1370" s="68" t="s">
        <v>65</v>
      </c>
      <c r="O1370" s="68">
        <v>0</v>
      </c>
      <c r="P1370" s="68" t="s">
        <v>68</v>
      </c>
      <c r="Q1370" s="68" t="s">
        <v>68</v>
      </c>
      <c r="R1370" s="64"/>
      <c r="S1370" s="65"/>
    </row>
    <row r="1371" spans="2:19" x14ac:dyDescent="0.25">
      <c r="B1371" s="64" t="s">
        <v>1977</v>
      </c>
      <c r="C1371" s="65" t="s">
        <v>1978</v>
      </c>
      <c r="D1371" s="66" t="s">
        <v>65</v>
      </c>
      <c r="E1371" s="66" t="s">
        <v>64</v>
      </c>
      <c r="F1371" s="67">
        <v>0</v>
      </c>
      <c r="G1371" s="66" t="s">
        <v>64</v>
      </c>
      <c r="H1371" s="66" t="s">
        <v>65</v>
      </c>
      <c r="I1371" s="66" t="s">
        <v>66</v>
      </c>
      <c r="J1371" s="66" t="s">
        <v>66</v>
      </c>
      <c r="K1371" s="68">
        <v>0</v>
      </c>
      <c r="L1371" s="68">
        <v>0</v>
      </c>
      <c r="M1371" s="68">
        <v>0</v>
      </c>
      <c r="N1371" s="68" t="s">
        <v>65</v>
      </c>
      <c r="O1371" s="68">
        <v>0</v>
      </c>
      <c r="P1371" s="68" t="s">
        <v>68</v>
      </c>
      <c r="Q1371" s="68" t="s">
        <v>68</v>
      </c>
      <c r="R1371" s="64"/>
      <c r="S1371" s="65"/>
    </row>
    <row r="1372" spans="2:19" x14ac:dyDescent="0.25">
      <c r="B1372" s="64" t="s">
        <v>1979</v>
      </c>
      <c r="C1372" s="65" t="s">
        <v>1980</v>
      </c>
      <c r="D1372" s="66" t="s">
        <v>65</v>
      </c>
      <c r="E1372" s="66" t="s">
        <v>64</v>
      </c>
      <c r="F1372" s="67">
        <v>0</v>
      </c>
      <c r="G1372" s="66" t="s">
        <v>64</v>
      </c>
      <c r="H1372" s="66" t="s">
        <v>65</v>
      </c>
      <c r="I1372" s="66" t="s">
        <v>66</v>
      </c>
      <c r="J1372" s="66" t="s">
        <v>66</v>
      </c>
      <c r="K1372" s="68">
        <v>0</v>
      </c>
      <c r="L1372" s="68">
        <v>0</v>
      </c>
      <c r="M1372" s="68">
        <v>0</v>
      </c>
      <c r="N1372" s="68" t="s">
        <v>65</v>
      </c>
      <c r="O1372" s="68">
        <v>0</v>
      </c>
      <c r="P1372" s="68" t="s">
        <v>68</v>
      </c>
      <c r="Q1372" s="68" t="s">
        <v>68</v>
      </c>
      <c r="R1372" s="64"/>
      <c r="S1372" s="65"/>
    </row>
    <row r="1373" spans="2:19" x14ac:dyDescent="0.25">
      <c r="B1373" s="64" t="s">
        <v>1981</v>
      </c>
      <c r="C1373" s="65" t="s">
        <v>1982</v>
      </c>
      <c r="D1373" s="66" t="s">
        <v>64</v>
      </c>
      <c r="E1373" s="66" t="s">
        <v>65</v>
      </c>
      <c r="F1373" s="67">
        <v>0</v>
      </c>
      <c r="G1373" s="66" t="s">
        <v>65</v>
      </c>
      <c r="H1373" s="66" t="s">
        <v>64</v>
      </c>
      <c r="I1373" s="66" t="s">
        <v>66</v>
      </c>
      <c r="J1373" s="66" t="s">
        <v>66</v>
      </c>
      <c r="K1373" s="68">
        <v>0</v>
      </c>
      <c r="L1373" s="68">
        <v>0</v>
      </c>
      <c r="M1373" s="68">
        <v>0</v>
      </c>
      <c r="N1373" s="68" t="s">
        <v>67</v>
      </c>
      <c r="O1373" s="68">
        <v>0</v>
      </c>
      <c r="P1373" s="68" t="s">
        <v>68</v>
      </c>
      <c r="Q1373" s="68" t="s">
        <v>68</v>
      </c>
      <c r="R1373" s="64"/>
      <c r="S1373" s="65"/>
    </row>
    <row r="1374" spans="2:19" x14ac:dyDescent="0.25">
      <c r="B1374" s="64" t="s">
        <v>1983</v>
      </c>
      <c r="C1374" s="65" t="s">
        <v>1984</v>
      </c>
      <c r="D1374" s="66" t="s">
        <v>65</v>
      </c>
      <c r="E1374" s="66" t="s">
        <v>64</v>
      </c>
      <c r="F1374" s="67">
        <v>3002511730101</v>
      </c>
      <c r="G1374" s="66" t="s">
        <v>64</v>
      </c>
      <c r="H1374" s="66" t="s">
        <v>65</v>
      </c>
      <c r="I1374" s="66" t="s">
        <v>66</v>
      </c>
      <c r="J1374" s="66" t="s">
        <v>66</v>
      </c>
      <c r="K1374" s="68">
        <v>0</v>
      </c>
      <c r="L1374" s="68">
        <v>0</v>
      </c>
      <c r="M1374" s="68">
        <v>0</v>
      </c>
      <c r="N1374" s="68" t="s">
        <v>67</v>
      </c>
      <c r="O1374" s="68">
        <v>0</v>
      </c>
      <c r="P1374" s="68" t="s">
        <v>68</v>
      </c>
      <c r="Q1374" s="68" t="s">
        <v>68</v>
      </c>
      <c r="R1374" s="64"/>
      <c r="S1374" s="65"/>
    </row>
    <row r="1375" spans="2:19" x14ac:dyDescent="0.25">
      <c r="B1375" s="64" t="s">
        <v>1985</v>
      </c>
      <c r="C1375" s="65" t="s">
        <v>1986</v>
      </c>
      <c r="D1375" s="66" t="s">
        <v>64</v>
      </c>
      <c r="E1375" s="66" t="s">
        <v>65</v>
      </c>
      <c r="F1375" s="67">
        <v>0</v>
      </c>
      <c r="G1375" s="66" t="s">
        <v>65</v>
      </c>
      <c r="H1375" s="66" t="s">
        <v>65</v>
      </c>
      <c r="I1375" s="66" t="s">
        <v>66</v>
      </c>
      <c r="J1375" s="66" t="s">
        <v>66</v>
      </c>
      <c r="K1375" s="68">
        <v>0</v>
      </c>
      <c r="L1375" s="68">
        <v>0</v>
      </c>
      <c r="M1375" s="68">
        <v>0</v>
      </c>
      <c r="N1375" s="68" t="s">
        <v>67</v>
      </c>
      <c r="O1375" s="68">
        <v>0</v>
      </c>
      <c r="P1375" s="68" t="s">
        <v>68</v>
      </c>
      <c r="Q1375" s="68" t="s">
        <v>68</v>
      </c>
      <c r="R1375" s="64"/>
      <c r="S1375" s="65"/>
    </row>
    <row r="1376" spans="2:19" x14ac:dyDescent="0.25">
      <c r="B1376" s="64" t="s">
        <v>1987</v>
      </c>
      <c r="C1376" s="65" t="s">
        <v>1988</v>
      </c>
      <c r="D1376" s="66" t="s">
        <v>64</v>
      </c>
      <c r="E1376" s="66" t="s">
        <v>65</v>
      </c>
      <c r="F1376" s="67">
        <v>2316029280101</v>
      </c>
      <c r="G1376" s="66" t="s">
        <v>64</v>
      </c>
      <c r="H1376" s="66" t="s">
        <v>64</v>
      </c>
      <c r="I1376" s="66" t="s">
        <v>65</v>
      </c>
      <c r="J1376" s="66" t="s">
        <v>66</v>
      </c>
      <c r="K1376" s="68">
        <v>0</v>
      </c>
      <c r="L1376" s="68">
        <v>0</v>
      </c>
      <c r="M1376" s="68">
        <v>0</v>
      </c>
      <c r="N1376" s="68" t="s">
        <v>67</v>
      </c>
      <c r="O1376" s="68">
        <v>0</v>
      </c>
      <c r="P1376" s="68" t="s">
        <v>68</v>
      </c>
      <c r="Q1376" s="68" t="s">
        <v>68</v>
      </c>
      <c r="R1376" s="64"/>
      <c r="S1376" s="65"/>
    </row>
    <row r="1377" spans="2:19" x14ac:dyDescent="0.25">
      <c r="B1377" s="64" t="s">
        <v>1989</v>
      </c>
      <c r="C1377" s="65" t="s">
        <v>1990</v>
      </c>
      <c r="D1377" s="66" t="s">
        <v>64</v>
      </c>
      <c r="E1377" s="66" t="s">
        <v>65</v>
      </c>
      <c r="F1377" s="67">
        <v>0</v>
      </c>
      <c r="G1377" s="66" t="s">
        <v>65</v>
      </c>
      <c r="H1377" s="66" t="s">
        <v>64</v>
      </c>
      <c r="I1377" s="66" t="s">
        <v>66</v>
      </c>
      <c r="J1377" s="66" t="s">
        <v>66</v>
      </c>
      <c r="K1377" s="68">
        <v>0</v>
      </c>
      <c r="L1377" s="68">
        <v>0</v>
      </c>
      <c r="M1377" s="68">
        <v>0</v>
      </c>
      <c r="N1377" s="68" t="s">
        <v>67</v>
      </c>
      <c r="O1377" s="68">
        <v>0</v>
      </c>
      <c r="P1377" s="68" t="s">
        <v>68</v>
      </c>
      <c r="Q1377" s="68" t="s">
        <v>68</v>
      </c>
      <c r="R1377" s="64"/>
      <c r="S1377" s="65"/>
    </row>
    <row r="1378" spans="2:19" x14ac:dyDescent="0.25">
      <c r="B1378" s="64" t="s">
        <v>1991</v>
      </c>
      <c r="C1378" s="65" t="s">
        <v>1992</v>
      </c>
      <c r="D1378" s="66" t="s">
        <v>65</v>
      </c>
      <c r="E1378" s="66" t="s">
        <v>64</v>
      </c>
      <c r="F1378" s="67">
        <v>2305089280101</v>
      </c>
      <c r="G1378" s="66" t="s">
        <v>64</v>
      </c>
      <c r="H1378" s="66" t="s">
        <v>64</v>
      </c>
      <c r="I1378" s="66" t="s">
        <v>65</v>
      </c>
      <c r="J1378" s="66" t="s">
        <v>66</v>
      </c>
      <c r="K1378" s="68">
        <v>0</v>
      </c>
      <c r="L1378" s="68">
        <v>0</v>
      </c>
      <c r="M1378" s="68">
        <v>0</v>
      </c>
      <c r="N1378" s="68" t="s">
        <v>67</v>
      </c>
      <c r="O1378" s="68">
        <v>0</v>
      </c>
      <c r="P1378" s="68" t="s">
        <v>68</v>
      </c>
      <c r="Q1378" s="68" t="s">
        <v>68</v>
      </c>
      <c r="R1378" s="64"/>
      <c r="S1378" s="65"/>
    </row>
    <row r="1379" spans="2:19" x14ac:dyDescent="0.25">
      <c r="B1379" s="64" t="s">
        <v>1993</v>
      </c>
      <c r="C1379" s="65" t="s">
        <v>1994</v>
      </c>
      <c r="D1379" s="66" t="s">
        <v>64</v>
      </c>
      <c r="E1379" s="66" t="s">
        <v>65</v>
      </c>
      <c r="F1379" s="67">
        <v>2492952290805</v>
      </c>
      <c r="G1379" s="66" t="s">
        <v>64</v>
      </c>
      <c r="H1379" s="66" t="s">
        <v>64</v>
      </c>
      <c r="I1379" s="66" t="s">
        <v>65</v>
      </c>
      <c r="J1379" s="66" t="s">
        <v>66</v>
      </c>
      <c r="K1379" s="68">
        <v>0</v>
      </c>
      <c r="L1379" s="68">
        <v>0</v>
      </c>
      <c r="M1379" s="68">
        <v>0</v>
      </c>
      <c r="N1379" s="68" t="s">
        <v>67</v>
      </c>
      <c r="O1379" s="68">
        <v>0</v>
      </c>
      <c r="P1379" s="68" t="s">
        <v>68</v>
      </c>
      <c r="Q1379" s="68" t="s">
        <v>68</v>
      </c>
      <c r="R1379" s="64"/>
      <c r="S1379" s="65"/>
    </row>
    <row r="1380" spans="2:19" x14ac:dyDescent="0.25">
      <c r="B1380" s="64" t="s">
        <v>1995</v>
      </c>
      <c r="C1380" s="65" t="s">
        <v>1996</v>
      </c>
      <c r="D1380" s="66" t="s">
        <v>64</v>
      </c>
      <c r="E1380" s="66" t="s">
        <v>65</v>
      </c>
      <c r="F1380" s="67">
        <v>0</v>
      </c>
      <c r="G1380" s="66" t="s">
        <v>65</v>
      </c>
      <c r="H1380" s="66" t="s">
        <v>64</v>
      </c>
      <c r="I1380" s="66" t="s">
        <v>66</v>
      </c>
      <c r="J1380" s="66" t="s">
        <v>66</v>
      </c>
      <c r="K1380" s="68">
        <v>0</v>
      </c>
      <c r="L1380" s="68">
        <v>0</v>
      </c>
      <c r="M1380" s="68">
        <v>0</v>
      </c>
      <c r="N1380" s="68" t="s">
        <v>67</v>
      </c>
      <c r="O1380" s="68">
        <v>0</v>
      </c>
      <c r="P1380" s="68" t="s">
        <v>68</v>
      </c>
      <c r="Q1380" s="68" t="s">
        <v>68</v>
      </c>
      <c r="R1380" s="64"/>
      <c r="S1380" s="65"/>
    </row>
    <row r="1381" spans="2:19" x14ac:dyDescent="0.25">
      <c r="B1381" s="64" t="s">
        <v>1997</v>
      </c>
      <c r="C1381" s="65" t="s">
        <v>190</v>
      </c>
      <c r="D1381" s="66" t="s">
        <v>65</v>
      </c>
      <c r="E1381" s="66" t="s">
        <v>64</v>
      </c>
      <c r="F1381" s="67">
        <v>2436510071703</v>
      </c>
      <c r="G1381" s="66" t="s">
        <v>64</v>
      </c>
      <c r="H1381" s="66" t="s">
        <v>64</v>
      </c>
      <c r="I1381" s="66" t="s">
        <v>65</v>
      </c>
      <c r="J1381" s="66" t="s">
        <v>66</v>
      </c>
      <c r="K1381" s="68">
        <v>0</v>
      </c>
      <c r="L1381" s="68">
        <v>0</v>
      </c>
      <c r="M1381" s="68">
        <v>0</v>
      </c>
      <c r="N1381" s="68" t="s">
        <v>67</v>
      </c>
      <c r="O1381" s="68">
        <v>0</v>
      </c>
      <c r="P1381" s="68" t="s">
        <v>68</v>
      </c>
      <c r="Q1381" s="68" t="s">
        <v>68</v>
      </c>
      <c r="R1381" s="64"/>
      <c r="S1381" s="65"/>
    </row>
    <row r="1382" spans="2:19" x14ac:dyDescent="0.25">
      <c r="B1382" s="64" t="s">
        <v>546</v>
      </c>
      <c r="C1382" s="65" t="s">
        <v>1435</v>
      </c>
      <c r="D1382" s="66" t="s">
        <v>65</v>
      </c>
      <c r="E1382" s="66" t="s">
        <v>64</v>
      </c>
      <c r="F1382" s="67">
        <v>1991862190101</v>
      </c>
      <c r="G1382" s="66" t="s">
        <v>64</v>
      </c>
      <c r="H1382" s="66" t="s">
        <v>64</v>
      </c>
      <c r="I1382" s="66" t="s">
        <v>65</v>
      </c>
      <c r="J1382" s="66" t="s">
        <v>66</v>
      </c>
      <c r="K1382" s="68">
        <v>0</v>
      </c>
      <c r="L1382" s="68">
        <v>0</v>
      </c>
      <c r="M1382" s="68">
        <v>0</v>
      </c>
      <c r="N1382" s="68" t="s">
        <v>67</v>
      </c>
      <c r="O1382" s="68">
        <v>0</v>
      </c>
      <c r="P1382" s="68" t="s">
        <v>68</v>
      </c>
      <c r="Q1382" s="68" t="s">
        <v>68</v>
      </c>
      <c r="R1382" s="64"/>
      <c r="S1382" s="65"/>
    </row>
    <row r="1383" spans="2:19" x14ac:dyDescent="0.25">
      <c r="B1383" s="64" t="s">
        <v>1998</v>
      </c>
      <c r="C1383" s="65" t="s">
        <v>1999</v>
      </c>
      <c r="D1383" s="66" t="s">
        <v>64</v>
      </c>
      <c r="E1383" s="66" t="s">
        <v>65</v>
      </c>
      <c r="F1383" s="67">
        <v>0</v>
      </c>
      <c r="G1383" s="66" t="s">
        <v>64</v>
      </c>
      <c r="H1383" s="66" t="s">
        <v>65</v>
      </c>
      <c r="I1383" s="66" t="s">
        <v>66</v>
      </c>
      <c r="J1383" s="66" t="s">
        <v>66</v>
      </c>
      <c r="K1383" s="68">
        <v>0</v>
      </c>
      <c r="L1383" s="68">
        <v>0</v>
      </c>
      <c r="M1383" s="68">
        <v>0</v>
      </c>
      <c r="N1383" s="68" t="s">
        <v>67</v>
      </c>
      <c r="O1383" s="68">
        <v>0</v>
      </c>
      <c r="P1383" s="68" t="s">
        <v>68</v>
      </c>
      <c r="Q1383" s="68" t="s">
        <v>68</v>
      </c>
      <c r="R1383" s="64"/>
      <c r="S1383" s="65"/>
    </row>
    <row r="1384" spans="2:19" x14ac:dyDescent="0.25">
      <c r="B1384" s="64" t="s">
        <v>2000</v>
      </c>
      <c r="C1384" s="65" t="s">
        <v>2001</v>
      </c>
      <c r="D1384" s="66" t="s">
        <v>64</v>
      </c>
      <c r="E1384" s="66" t="s">
        <v>65</v>
      </c>
      <c r="F1384" s="67">
        <v>0</v>
      </c>
      <c r="G1384" s="66" t="s">
        <v>64</v>
      </c>
      <c r="H1384" s="66" t="s">
        <v>65</v>
      </c>
      <c r="I1384" s="66" t="s">
        <v>66</v>
      </c>
      <c r="J1384" s="66" t="s">
        <v>66</v>
      </c>
      <c r="K1384" s="68">
        <v>0</v>
      </c>
      <c r="L1384" s="68">
        <v>0</v>
      </c>
      <c r="M1384" s="68">
        <v>0</v>
      </c>
      <c r="N1384" s="68" t="s">
        <v>67</v>
      </c>
      <c r="O1384" s="68">
        <v>0</v>
      </c>
      <c r="P1384" s="68" t="s">
        <v>68</v>
      </c>
      <c r="Q1384" s="68" t="s">
        <v>68</v>
      </c>
      <c r="R1384" s="64"/>
      <c r="S1384" s="65"/>
    </row>
    <row r="1385" spans="2:19" x14ac:dyDescent="0.25">
      <c r="B1385" s="64" t="s">
        <v>2002</v>
      </c>
      <c r="C1385" s="65" t="s">
        <v>2003</v>
      </c>
      <c r="D1385" s="66" t="s">
        <v>64</v>
      </c>
      <c r="E1385" s="66" t="s">
        <v>65</v>
      </c>
      <c r="F1385" s="67">
        <v>0</v>
      </c>
      <c r="G1385" s="66" t="s">
        <v>65</v>
      </c>
      <c r="H1385" s="66" t="s">
        <v>65</v>
      </c>
      <c r="I1385" s="66" t="s">
        <v>66</v>
      </c>
      <c r="J1385" s="66" t="s">
        <v>66</v>
      </c>
      <c r="K1385" s="68">
        <v>0</v>
      </c>
      <c r="L1385" s="68">
        <v>0</v>
      </c>
      <c r="M1385" s="68">
        <v>0</v>
      </c>
      <c r="N1385" s="68" t="s">
        <v>67</v>
      </c>
      <c r="O1385" s="68">
        <v>0</v>
      </c>
      <c r="P1385" s="68" t="s">
        <v>68</v>
      </c>
      <c r="Q1385" s="68" t="s">
        <v>68</v>
      </c>
      <c r="R1385" s="64"/>
      <c r="S1385" s="65"/>
    </row>
    <row r="1386" spans="2:19" x14ac:dyDescent="0.25">
      <c r="B1386" s="64" t="s">
        <v>2004</v>
      </c>
      <c r="C1386" s="65" t="s">
        <v>2005</v>
      </c>
      <c r="D1386" s="66" t="s">
        <v>64</v>
      </c>
      <c r="E1386" s="66" t="s">
        <v>65</v>
      </c>
      <c r="F1386" s="67">
        <v>1895959060101</v>
      </c>
      <c r="G1386" s="66" t="s">
        <v>64</v>
      </c>
      <c r="H1386" s="66" t="s">
        <v>65</v>
      </c>
      <c r="I1386" s="66" t="s">
        <v>66</v>
      </c>
      <c r="J1386" s="66" t="s">
        <v>66</v>
      </c>
      <c r="K1386" s="68">
        <v>0</v>
      </c>
      <c r="L1386" s="68">
        <v>0</v>
      </c>
      <c r="M1386" s="68">
        <v>0</v>
      </c>
      <c r="N1386" s="68" t="s">
        <v>67</v>
      </c>
      <c r="O1386" s="68">
        <v>0</v>
      </c>
      <c r="P1386" s="68" t="s">
        <v>68</v>
      </c>
      <c r="Q1386" s="68" t="s">
        <v>68</v>
      </c>
      <c r="R1386" s="64"/>
      <c r="S1386" s="65"/>
    </row>
    <row r="1390" spans="2:19" ht="15.75" x14ac:dyDescent="0.25">
      <c r="B1390" s="182" t="s">
        <v>0</v>
      </c>
      <c r="C1390" s="182"/>
      <c r="D1390" s="182"/>
      <c r="E1390" s="182"/>
      <c r="F1390" s="182"/>
      <c r="G1390" s="182"/>
      <c r="H1390" s="182"/>
      <c r="I1390" s="182"/>
      <c r="J1390" s="182"/>
      <c r="K1390" s="182"/>
      <c r="L1390" s="182"/>
      <c r="M1390" s="182"/>
      <c r="N1390" s="182"/>
      <c r="O1390" s="182"/>
      <c r="P1390" s="182"/>
    </row>
    <row r="1391" spans="2:19" x14ac:dyDescent="0.25">
      <c r="B1391" s="2" t="s">
        <v>1</v>
      </c>
      <c r="C1391" s="183"/>
      <c r="D1391" s="183"/>
      <c r="E1391" s="183"/>
      <c r="F1391" s="183"/>
      <c r="G1391" s="183"/>
      <c r="H1391" s="183"/>
      <c r="I1391" s="183"/>
      <c r="J1391" s="183"/>
      <c r="K1391" s="183"/>
      <c r="L1391" s="183"/>
      <c r="M1391" s="183"/>
      <c r="N1391" s="183"/>
      <c r="O1391" s="183"/>
      <c r="P1391" s="3"/>
    </row>
    <row r="1392" spans="2:19" x14ac:dyDescent="0.25">
      <c r="B1392" s="4"/>
      <c r="C1392" s="5"/>
      <c r="D1392" s="5"/>
      <c r="E1392" s="5"/>
      <c r="F1392" s="6"/>
      <c r="G1392" s="6"/>
      <c r="H1392" s="6"/>
      <c r="I1392" s="6"/>
      <c r="J1392" s="5"/>
      <c r="K1392" s="5"/>
      <c r="L1392" s="5"/>
      <c r="M1392" s="5"/>
      <c r="N1392" s="5"/>
      <c r="O1392" s="5"/>
      <c r="P1392" s="7"/>
    </row>
    <row r="1393" spans="2:19" x14ac:dyDescent="0.25">
      <c r="B1393" s="2" t="s">
        <v>3</v>
      </c>
      <c r="C1393" s="183"/>
      <c r="D1393" s="183"/>
      <c r="E1393" s="183"/>
      <c r="F1393" s="183"/>
      <c r="G1393" s="183"/>
      <c r="H1393" s="183"/>
      <c r="I1393" s="183"/>
      <c r="J1393" s="183"/>
      <c r="K1393" s="183"/>
      <c r="L1393" s="183"/>
      <c r="M1393" s="183"/>
      <c r="N1393" s="183"/>
      <c r="O1393" s="183"/>
      <c r="P1393" s="3"/>
    </row>
    <row r="1394" spans="2:19" ht="15.75" thickBot="1" x14ac:dyDescent="0.3">
      <c r="B1394" s="184" t="s">
        <v>5</v>
      </c>
      <c r="C1394" s="184"/>
      <c r="D1394" s="184"/>
      <c r="E1394" s="184"/>
      <c r="F1394" s="184"/>
      <c r="G1394" s="184"/>
      <c r="H1394" s="184"/>
      <c r="I1394" s="184"/>
      <c r="J1394" s="184"/>
      <c r="K1394" s="184"/>
      <c r="L1394" s="184"/>
      <c r="M1394" s="184"/>
      <c r="N1394" s="184"/>
      <c r="O1394" s="184"/>
      <c r="P1394" s="9"/>
    </row>
    <row r="1395" spans="2:19" ht="15.75" thickBot="1" x14ac:dyDescent="0.3">
      <c r="B1395" s="185" t="s">
        <v>6</v>
      </c>
      <c r="C1395" s="186"/>
      <c r="D1395" s="186"/>
      <c r="E1395" s="186"/>
      <c r="F1395" s="186"/>
      <c r="G1395" s="187"/>
      <c r="H1395" s="185" t="s">
        <v>7</v>
      </c>
      <c r="I1395" s="186"/>
      <c r="J1395" s="187"/>
      <c r="K1395" s="188" t="s">
        <v>8</v>
      </c>
      <c r="L1395" s="189"/>
      <c r="M1395" s="189"/>
      <c r="N1395" s="188" t="s">
        <v>9</v>
      </c>
      <c r="O1395" s="190"/>
      <c r="P1395" s="9"/>
    </row>
    <row r="1396" spans="2:19" ht="39" thickBot="1" x14ac:dyDescent="0.3">
      <c r="B1396" s="11" t="s">
        <v>10</v>
      </c>
      <c r="C1396" s="12" t="s">
        <v>11</v>
      </c>
      <c r="D1396" s="12" t="s">
        <v>12</v>
      </c>
      <c r="E1396" s="12" t="s">
        <v>13</v>
      </c>
      <c r="F1396" s="12" t="s">
        <v>14</v>
      </c>
      <c r="G1396" s="13" t="s">
        <v>15</v>
      </c>
      <c r="H1396" s="11" t="s">
        <v>16</v>
      </c>
      <c r="I1396" s="14" t="s">
        <v>17</v>
      </c>
      <c r="J1396" s="13" t="s">
        <v>18</v>
      </c>
      <c r="K1396" s="15" t="s">
        <v>19</v>
      </c>
      <c r="L1396" s="16" t="s">
        <v>20</v>
      </c>
      <c r="M1396" s="17" t="s">
        <v>21</v>
      </c>
      <c r="N1396" s="191" t="s">
        <v>22</v>
      </c>
      <c r="O1396" s="192"/>
      <c r="P1396" s="18"/>
    </row>
    <row r="1397" spans="2:19" x14ac:dyDescent="0.25">
      <c r="B1397" s="19">
        <v>13</v>
      </c>
      <c r="C1397" s="20"/>
      <c r="D1397" s="20"/>
      <c r="E1397" s="21" t="s">
        <v>2006</v>
      </c>
      <c r="F1397" s="22"/>
      <c r="G1397" s="23" t="s">
        <v>24</v>
      </c>
      <c r="H1397" s="24" t="s">
        <v>2007</v>
      </c>
      <c r="I1397" s="25" t="s">
        <v>2008</v>
      </c>
      <c r="J1397" s="26">
        <v>11551.6</v>
      </c>
      <c r="K1397" s="27">
        <v>75170</v>
      </c>
      <c r="L1397" s="27">
        <v>31376</v>
      </c>
      <c r="M1397">
        <v>986</v>
      </c>
      <c r="N1397" s="193"/>
      <c r="O1397" s="194"/>
      <c r="P1397" s="28"/>
    </row>
    <row r="1398" spans="2:19" x14ac:dyDescent="0.25">
      <c r="B1398" s="29"/>
      <c r="C1398" s="30"/>
      <c r="D1398" s="30"/>
      <c r="E1398" s="21"/>
      <c r="F1398" s="22"/>
      <c r="G1398" s="23"/>
      <c r="H1398" s="24"/>
      <c r="I1398" s="25"/>
      <c r="J1398" s="26"/>
      <c r="K1398" s="31"/>
      <c r="L1398" s="32"/>
      <c r="M1398" s="33"/>
      <c r="N1398" s="180"/>
      <c r="O1398" s="181"/>
      <c r="P1398" s="28"/>
    </row>
    <row r="1399" spans="2:19" x14ac:dyDescent="0.25">
      <c r="B1399" s="29"/>
      <c r="C1399" s="30"/>
      <c r="D1399" s="30"/>
      <c r="E1399" s="21"/>
      <c r="F1399" s="22"/>
      <c r="G1399" s="23"/>
      <c r="H1399" s="24"/>
      <c r="I1399" s="25"/>
      <c r="J1399" s="26"/>
      <c r="K1399" s="31"/>
      <c r="L1399" s="32"/>
      <c r="M1399" s="33"/>
      <c r="N1399" s="180"/>
      <c r="O1399" s="181"/>
      <c r="P1399" s="28"/>
    </row>
    <row r="1400" spans="2:19" x14ac:dyDescent="0.25">
      <c r="B1400" s="29"/>
      <c r="C1400" s="30"/>
      <c r="D1400" s="30"/>
      <c r="E1400" s="21"/>
      <c r="F1400" s="22"/>
      <c r="G1400" s="23"/>
      <c r="H1400" s="24"/>
      <c r="I1400" s="25"/>
      <c r="J1400" s="26"/>
      <c r="K1400" s="31"/>
      <c r="L1400" s="32"/>
      <c r="M1400" s="33"/>
      <c r="N1400" s="180"/>
      <c r="O1400" s="181"/>
      <c r="P1400" s="28"/>
    </row>
    <row r="1401" spans="2:19" x14ac:dyDescent="0.25">
      <c r="B1401" s="29"/>
      <c r="C1401" s="30"/>
      <c r="D1401" s="30"/>
      <c r="E1401" s="34"/>
      <c r="F1401" s="35"/>
      <c r="G1401" s="36"/>
      <c r="H1401" s="37"/>
      <c r="I1401" s="38"/>
      <c r="J1401" s="39"/>
      <c r="K1401" s="40"/>
      <c r="L1401" s="41"/>
      <c r="M1401" s="42"/>
      <c r="N1401" s="180"/>
      <c r="O1401" s="181"/>
      <c r="P1401" s="28"/>
    </row>
    <row r="1402" spans="2:19" ht="15.75" thickBot="1" x14ac:dyDescent="0.3">
      <c r="B1402" s="43"/>
      <c r="C1402" s="44"/>
      <c r="D1402" s="44"/>
      <c r="E1402" s="45"/>
      <c r="F1402" s="46"/>
      <c r="G1402" s="47"/>
      <c r="H1402" s="48"/>
      <c r="I1402" s="49"/>
      <c r="J1402" s="50"/>
      <c r="K1402" s="51"/>
      <c r="L1402" s="52"/>
      <c r="M1402" s="53"/>
      <c r="N1402" s="195"/>
      <c r="O1402" s="196"/>
      <c r="P1402" s="28"/>
    </row>
    <row r="1405" spans="2:19" x14ac:dyDescent="0.25">
      <c r="B1405" s="56"/>
      <c r="C1405" s="197" t="s">
        <v>26</v>
      </c>
      <c r="D1405" s="197"/>
      <c r="E1405" s="197"/>
      <c r="F1405" s="197"/>
      <c r="G1405" s="197"/>
      <c r="H1405" s="197"/>
      <c r="I1405" s="197"/>
      <c r="J1405" s="197"/>
      <c r="K1405" s="197"/>
      <c r="L1405" s="197"/>
      <c r="M1405" s="197"/>
      <c r="N1405" s="197"/>
      <c r="O1405" s="197"/>
      <c r="P1405" s="197"/>
      <c r="Q1405" s="197"/>
      <c r="R1405" s="56"/>
      <c r="S1405" s="87"/>
    </row>
    <row r="1406" spans="2:19" ht="15.75" thickBot="1" x14ac:dyDescent="0.3">
      <c r="B1406" s="198" t="s">
        <v>27</v>
      </c>
      <c r="C1406" s="198"/>
      <c r="D1406" s="198"/>
      <c r="E1406" s="198"/>
      <c r="F1406" s="198"/>
      <c r="G1406" s="198"/>
      <c r="H1406" s="198"/>
      <c r="I1406" s="198"/>
      <c r="J1406" s="198"/>
      <c r="K1406" s="198"/>
      <c r="L1406" s="198"/>
      <c r="M1406" s="198"/>
      <c r="N1406" s="198"/>
      <c r="O1406" s="198"/>
      <c r="P1406" s="198"/>
      <c r="Q1406" s="198"/>
      <c r="R1406" s="198"/>
      <c r="S1406" s="198"/>
    </row>
    <row r="1407" spans="2:19" ht="32.25" customHeight="1" thickBot="1" x14ac:dyDescent="0.3">
      <c r="B1407" s="199" t="s">
        <v>28</v>
      </c>
      <c r="C1407" s="199"/>
      <c r="D1407" s="199"/>
      <c r="E1407" s="199"/>
      <c r="F1407" s="200"/>
      <c r="G1407" s="185" t="s">
        <v>29</v>
      </c>
      <c r="H1407" s="186"/>
      <c r="I1407" s="186"/>
      <c r="J1407" s="187"/>
      <c r="K1407" s="186" t="s">
        <v>30</v>
      </c>
      <c r="L1407" s="186"/>
      <c r="M1407" s="186"/>
      <c r="N1407" s="186"/>
      <c r="O1407" s="187"/>
      <c r="P1407" s="185" t="s">
        <v>31</v>
      </c>
      <c r="Q1407" s="187"/>
      <c r="R1407" s="199"/>
      <c r="S1407" s="199"/>
    </row>
    <row r="1408" spans="2:19" ht="51.75" thickBot="1" x14ac:dyDescent="0.3">
      <c r="B1408" s="201" t="s">
        <v>32</v>
      </c>
      <c r="C1408" s="202"/>
      <c r="D1408" s="57" t="s">
        <v>33</v>
      </c>
      <c r="E1408" s="58" t="s">
        <v>34</v>
      </c>
      <c r="F1408" s="13" t="s">
        <v>35</v>
      </c>
      <c r="G1408" s="11" t="s">
        <v>36</v>
      </c>
      <c r="H1408" s="59" t="s">
        <v>37</v>
      </c>
      <c r="I1408" s="17" t="s">
        <v>38</v>
      </c>
      <c r="J1408" s="13" t="s">
        <v>39</v>
      </c>
      <c r="K1408" s="60" t="s">
        <v>40</v>
      </c>
      <c r="L1408" s="57" t="s">
        <v>41</v>
      </c>
      <c r="M1408" s="57" t="s">
        <v>42</v>
      </c>
      <c r="N1408" s="58" t="s">
        <v>43</v>
      </c>
      <c r="O1408" s="61" t="s">
        <v>44</v>
      </c>
      <c r="P1408" s="62" t="s">
        <v>45</v>
      </c>
      <c r="Q1408" s="63" t="s">
        <v>46</v>
      </c>
      <c r="R1408" s="201"/>
      <c r="S1408" s="202"/>
    </row>
    <row r="1409" spans="2:19" ht="15.75" thickBot="1" x14ac:dyDescent="0.3">
      <c r="B1409" s="90" t="s">
        <v>470</v>
      </c>
      <c r="C1409" s="91" t="s">
        <v>163</v>
      </c>
      <c r="D1409" s="92" t="s">
        <v>65</v>
      </c>
      <c r="E1409" s="92" t="s">
        <v>64</v>
      </c>
      <c r="F1409" s="93" t="s">
        <v>2009</v>
      </c>
      <c r="G1409" s="92" t="s">
        <v>64</v>
      </c>
      <c r="H1409" s="92" t="s">
        <v>64</v>
      </c>
      <c r="I1409" s="92" t="s">
        <v>66</v>
      </c>
      <c r="J1409" s="92" t="s">
        <v>66</v>
      </c>
      <c r="K1409" s="94">
        <v>0</v>
      </c>
      <c r="L1409" s="94">
        <v>0</v>
      </c>
      <c r="M1409" s="94">
        <v>0</v>
      </c>
      <c r="N1409" s="94">
        <v>3</v>
      </c>
      <c r="O1409" s="94">
        <v>3</v>
      </c>
      <c r="P1409" s="94" t="s">
        <v>68</v>
      </c>
      <c r="Q1409" s="94" t="s">
        <v>68</v>
      </c>
      <c r="R1409" s="90"/>
      <c r="S1409" s="91"/>
    </row>
    <row r="1410" spans="2:19" ht="15.75" thickBot="1" x14ac:dyDescent="0.3">
      <c r="B1410" s="90" t="s">
        <v>566</v>
      </c>
      <c r="C1410" s="91" t="s">
        <v>163</v>
      </c>
      <c r="D1410" s="92" t="s">
        <v>65</v>
      </c>
      <c r="E1410" s="92" t="s">
        <v>64</v>
      </c>
      <c r="F1410" s="93">
        <v>2369650852201</v>
      </c>
      <c r="G1410" s="92" t="s">
        <v>64</v>
      </c>
      <c r="H1410" s="92" t="s">
        <v>64</v>
      </c>
      <c r="I1410" s="92" t="s">
        <v>66</v>
      </c>
      <c r="J1410" s="92" t="s">
        <v>66</v>
      </c>
      <c r="K1410" s="94">
        <v>0</v>
      </c>
      <c r="L1410" s="94">
        <v>0</v>
      </c>
      <c r="M1410" s="94">
        <v>0</v>
      </c>
      <c r="N1410" s="94">
        <v>3</v>
      </c>
      <c r="O1410" s="94">
        <v>3</v>
      </c>
      <c r="P1410" s="94" t="s">
        <v>68</v>
      </c>
      <c r="Q1410" s="94" t="s">
        <v>68</v>
      </c>
      <c r="R1410" s="90"/>
      <c r="S1410" s="91"/>
    </row>
    <row r="1411" spans="2:19" ht="15.75" thickBot="1" x14ac:dyDescent="0.3">
      <c r="B1411" s="90" t="s">
        <v>413</v>
      </c>
      <c r="C1411" s="91" t="s">
        <v>397</v>
      </c>
      <c r="D1411" s="92" t="s">
        <v>65</v>
      </c>
      <c r="E1411" s="92" t="s">
        <v>64</v>
      </c>
      <c r="F1411" s="93" t="s">
        <v>2010</v>
      </c>
      <c r="G1411" s="92" t="s">
        <v>64</v>
      </c>
      <c r="H1411" s="92" t="s">
        <v>64</v>
      </c>
      <c r="I1411" s="92" t="s">
        <v>66</v>
      </c>
      <c r="J1411" s="92" t="s">
        <v>66</v>
      </c>
      <c r="K1411" s="94">
        <v>0</v>
      </c>
      <c r="L1411" s="94">
        <v>0</v>
      </c>
      <c r="M1411" s="94">
        <v>0</v>
      </c>
      <c r="N1411" s="94">
        <v>3</v>
      </c>
      <c r="O1411" s="94">
        <v>3</v>
      </c>
      <c r="P1411" s="94" t="s">
        <v>68</v>
      </c>
      <c r="Q1411" s="94" t="s">
        <v>68</v>
      </c>
      <c r="R1411" s="90"/>
      <c r="S1411" s="91"/>
    </row>
    <row r="1412" spans="2:19" ht="15.75" thickBot="1" x14ac:dyDescent="0.3">
      <c r="B1412" s="90" t="s">
        <v>1561</v>
      </c>
      <c r="C1412" s="91" t="s">
        <v>2011</v>
      </c>
      <c r="D1412" s="92" t="s">
        <v>65</v>
      </c>
      <c r="E1412" s="92" t="s">
        <v>64</v>
      </c>
      <c r="F1412" s="93" t="s">
        <v>2012</v>
      </c>
      <c r="G1412" s="92" t="s">
        <v>64</v>
      </c>
      <c r="H1412" s="92" t="s">
        <v>64</v>
      </c>
      <c r="I1412" s="92" t="s">
        <v>66</v>
      </c>
      <c r="J1412" s="92" t="s">
        <v>66</v>
      </c>
      <c r="K1412" s="94">
        <v>0</v>
      </c>
      <c r="L1412" s="94">
        <v>0</v>
      </c>
      <c r="M1412" s="94">
        <v>0</v>
      </c>
      <c r="N1412" s="94">
        <v>3</v>
      </c>
      <c r="O1412" s="94">
        <v>3</v>
      </c>
      <c r="P1412" s="94" t="s">
        <v>68</v>
      </c>
      <c r="Q1412" s="94" t="s">
        <v>68</v>
      </c>
      <c r="R1412" s="90"/>
      <c r="S1412" s="91"/>
    </row>
    <row r="1413" spans="2:19" ht="15.75" thickBot="1" x14ac:dyDescent="0.3">
      <c r="B1413" s="90" t="s">
        <v>2013</v>
      </c>
      <c r="C1413" s="91" t="s">
        <v>2014</v>
      </c>
      <c r="D1413" s="92" t="s">
        <v>65</v>
      </c>
      <c r="E1413" s="92" t="s">
        <v>64</v>
      </c>
      <c r="F1413" s="93" t="s">
        <v>2015</v>
      </c>
      <c r="G1413" s="92" t="s">
        <v>64</v>
      </c>
      <c r="H1413" s="92" t="s">
        <v>64</v>
      </c>
      <c r="I1413" s="92" t="s">
        <v>66</v>
      </c>
      <c r="J1413" s="92" t="s">
        <v>66</v>
      </c>
      <c r="K1413" s="94">
        <v>0</v>
      </c>
      <c r="L1413" s="94">
        <v>0</v>
      </c>
      <c r="M1413" s="94">
        <v>0</v>
      </c>
      <c r="N1413" s="94">
        <v>3</v>
      </c>
      <c r="O1413" s="94">
        <v>3</v>
      </c>
      <c r="P1413" s="94" t="s">
        <v>68</v>
      </c>
      <c r="Q1413" s="94" t="s">
        <v>68</v>
      </c>
      <c r="R1413" s="90"/>
      <c r="S1413" s="91"/>
    </row>
    <row r="1414" spans="2:19" ht="15.75" thickBot="1" x14ac:dyDescent="0.3">
      <c r="B1414" s="90" t="s">
        <v>413</v>
      </c>
      <c r="C1414" s="91" t="s">
        <v>165</v>
      </c>
      <c r="D1414" s="92" t="s">
        <v>65</v>
      </c>
      <c r="E1414" s="92" t="s">
        <v>64</v>
      </c>
      <c r="F1414" s="93" t="s">
        <v>2016</v>
      </c>
      <c r="G1414" s="92" t="s">
        <v>64</v>
      </c>
      <c r="H1414" s="92" t="s">
        <v>64</v>
      </c>
      <c r="I1414" s="92" t="s">
        <v>66</v>
      </c>
      <c r="J1414" s="92" t="s">
        <v>66</v>
      </c>
      <c r="K1414" s="94">
        <v>0</v>
      </c>
      <c r="L1414" s="94">
        <v>0</v>
      </c>
      <c r="M1414" s="94">
        <v>0</v>
      </c>
      <c r="N1414" s="94">
        <v>3</v>
      </c>
      <c r="O1414" s="94">
        <v>3</v>
      </c>
      <c r="P1414" s="94" t="s">
        <v>68</v>
      </c>
      <c r="Q1414" s="94" t="s">
        <v>68</v>
      </c>
      <c r="R1414" s="90"/>
      <c r="S1414" s="91"/>
    </row>
    <row r="1415" spans="2:19" ht="15.75" thickBot="1" x14ac:dyDescent="0.3">
      <c r="B1415" s="90" t="s">
        <v>2017</v>
      </c>
      <c r="C1415" s="91" t="s">
        <v>533</v>
      </c>
      <c r="D1415" s="92" t="s">
        <v>65</v>
      </c>
      <c r="E1415" s="92" t="s">
        <v>64</v>
      </c>
      <c r="F1415" s="93" t="s">
        <v>2018</v>
      </c>
      <c r="G1415" s="92" t="s">
        <v>64</v>
      </c>
      <c r="H1415" s="92" t="s">
        <v>64</v>
      </c>
      <c r="I1415" s="92" t="s">
        <v>66</v>
      </c>
      <c r="J1415" s="92" t="s">
        <v>66</v>
      </c>
      <c r="K1415" s="94">
        <v>0</v>
      </c>
      <c r="L1415" s="94">
        <v>0</v>
      </c>
      <c r="M1415" s="94">
        <v>0</v>
      </c>
      <c r="N1415" s="94">
        <v>3</v>
      </c>
      <c r="O1415" s="94">
        <v>3</v>
      </c>
      <c r="P1415" s="94" t="s">
        <v>68</v>
      </c>
      <c r="Q1415" s="94" t="s">
        <v>68</v>
      </c>
      <c r="R1415" s="90"/>
      <c r="S1415" s="91"/>
    </row>
    <row r="1416" spans="2:19" ht="15.75" thickBot="1" x14ac:dyDescent="0.3">
      <c r="B1416" s="90" t="s">
        <v>2019</v>
      </c>
      <c r="C1416" s="91" t="s">
        <v>308</v>
      </c>
      <c r="D1416" s="92" t="s">
        <v>65</v>
      </c>
      <c r="E1416" s="92" t="s">
        <v>64</v>
      </c>
      <c r="F1416" s="93" t="s">
        <v>2020</v>
      </c>
      <c r="G1416" s="92" t="s">
        <v>64</v>
      </c>
      <c r="H1416" s="92" t="s">
        <v>64</v>
      </c>
      <c r="I1416" s="92" t="s">
        <v>66</v>
      </c>
      <c r="J1416" s="92" t="s">
        <v>66</v>
      </c>
      <c r="K1416" s="94">
        <v>0</v>
      </c>
      <c r="L1416" s="94">
        <v>0</v>
      </c>
      <c r="M1416" s="94">
        <v>0</v>
      </c>
      <c r="N1416" s="94">
        <v>3</v>
      </c>
      <c r="O1416" s="94">
        <v>3</v>
      </c>
      <c r="P1416" s="94" t="s">
        <v>68</v>
      </c>
      <c r="Q1416" s="94" t="s">
        <v>68</v>
      </c>
      <c r="R1416" s="90"/>
      <c r="S1416" s="91"/>
    </row>
    <row r="1417" spans="2:19" ht="15.75" thickBot="1" x14ac:dyDescent="0.3">
      <c r="B1417" s="90" t="s">
        <v>415</v>
      </c>
      <c r="C1417" s="91" t="s">
        <v>2021</v>
      </c>
      <c r="D1417" s="92" t="s">
        <v>65</v>
      </c>
      <c r="E1417" s="92" t="s">
        <v>64</v>
      </c>
      <c r="F1417" s="93" t="s">
        <v>2022</v>
      </c>
      <c r="G1417" s="92" t="s">
        <v>64</v>
      </c>
      <c r="H1417" s="92" t="s">
        <v>64</v>
      </c>
      <c r="I1417" s="92" t="s">
        <v>66</v>
      </c>
      <c r="J1417" s="92" t="s">
        <v>66</v>
      </c>
      <c r="K1417" s="94">
        <v>0</v>
      </c>
      <c r="L1417" s="94">
        <v>0</v>
      </c>
      <c r="M1417" s="94">
        <v>0</v>
      </c>
      <c r="N1417" s="94">
        <v>3</v>
      </c>
      <c r="O1417" s="94">
        <v>3</v>
      </c>
      <c r="P1417" s="94" t="s">
        <v>68</v>
      </c>
      <c r="Q1417" s="94" t="s">
        <v>68</v>
      </c>
      <c r="R1417" s="90"/>
      <c r="S1417" s="91"/>
    </row>
    <row r="1418" spans="2:19" ht="15.75" thickBot="1" x14ac:dyDescent="0.3">
      <c r="B1418" s="90" t="s">
        <v>2023</v>
      </c>
      <c r="C1418" s="91" t="s">
        <v>165</v>
      </c>
      <c r="D1418" s="92" t="s">
        <v>65</v>
      </c>
      <c r="E1418" s="92" t="s">
        <v>64</v>
      </c>
      <c r="F1418" s="93" t="s">
        <v>2024</v>
      </c>
      <c r="G1418" s="92" t="s">
        <v>64</v>
      </c>
      <c r="H1418" s="92" t="s">
        <v>64</v>
      </c>
      <c r="I1418" s="92" t="s">
        <v>66</v>
      </c>
      <c r="J1418" s="92" t="s">
        <v>66</v>
      </c>
      <c r="K1418" s="94">
        <v>0</v>
      </c>
      <c r="L1418" s="94">
        <v>0</v>
      </c>
      <c r="M1418" s="94">
        <v>0</v>
      </c>
      <c r="N1418" s="94">
        <v>3</v>
      </c>
      <c r="O1418" s="94">
        <v>3</v>
      </c>
      <c r="P1418" s="94" t="s">
        <v>68</v>
      </c>
      <c r="Q1418" s="94" t="s">
        <v>68</v>
      </c>
      <c r="R1418" s="90"/>
      <c r="S1418" s="91"/>
    </row>
    <row r="1419" spans="2:19" ht="15.75" thickBot="1" x14ac:dyDescent="0.3">
      <c r="B1419" s="90" t="s">
        <v>525</v>
      </c>
      <c r="C1419" s="91" t="s">
        <v>2025</v>
      </c>
      <c r="D1419" s="92" t="s">
        <v>65</v>
      </c>
      <c r="E1419" s="92" t="s">
        <v>64</v>
      </c>
      <c r="F1419" s="93" t="s">
        <v>2026</v>
      </c>
      <c r="G1419" s="92" t="s">
        <v>64</v>
      </c>
      <c r="H1419" s="92" t="s">
        <v>64</v>
      </c>
      <c r="I1419" s="92" t="s">
        <v>66</v>
      </c>
      <c r="J1419" s="92" t="s">
        <v>66</v>
      </c>
      <c r="K1419" s="94">
        <v>0</v>
      </c>
      <c r="L1419" s="94">
        <v>0</v>
      </c>
      <c r="M1419" s="94">
        <v>0</v>
      </c>
      <c r="N1419" s="94">
        <v>3</v>
      </c>
      <c r="O1419" s="94">
        <v>3</v>
      </c>
      <c r="P1419" s="94" t="s">
        <v>68</v>
      </c>
      <c r="Q1419" s="94" t="s">
        <v>68</v>
      </c>
      <c r="R1419" s="90"/>
      <c r="S1419" s="91"/>
    </row>
    <row r="1420" spans="2:19" ht="15.75" thickBot="1" x14ac:dyDescent="0.3">
      <c r="B1420" s="90" t="s">
        <v>2027</v>
      </c>
      <c r="C1420" s="91" t="s">
        <v>2028</v>
      </c>
      <c r="D1420" s="92" t="s">
        <v>65</v>
      </c>
      <c r="E1420" s="92" t="s">
        <v>64</v>
      </c>
      <c r="F1420" s="93" t="s">
        <v>2029</v>
      </c>
      <c r="G1420" s="92" t="s">
        <v>64</v>
      </c>
      <c r="H1420" s="92" t="s">
        <v>64</v>
      </c>
      <c r="I1420" s="92" t="s">
        <v>66</v>
      </c>
      <c r="J1420" s="92" t="s">
        <v>66</v>
      </c>
      <c r="K1420" s="94">
        <v>0</v>
      </c>
      <c r="L1420" s="94">
        <v>0</v>
      </c>
      <c r="M1420" s="94">
        <v>0</v>
      </c>
      <c r="N1420" s="94">
        <v>3</v>
      </c>
      <c r="O1420" s="94">
        <v>3</v>
      </c>
      <c r="P1420" s="94" t="s">
        <v>68</v>
      </c>
      <c r="Q1420" s="94" t="s">
        <v>68</v>
      </c>
      <c r="R1420" s="90"/>
      <c r="S1420" s="91"/>
    </row>
    <row r="1421" spans="2:19" ht="15.75" thickBot="1" x14ac:dyDescent="0.3">
      <c r="B1421" s="90" t="s">
        <v>2030</v>
      </c>
      <c r="C1421" s="91" t="s">
        <v>2031</v>
      </c>
      <c r="D1421" s="92" t="s">
        <v>65</v>
      </c>
      <c r="E1421" s="92" t="s">
        <v>64</v>
      </c>
      <c r="F1421" s="93" t="s">
        <v>2032</v>
      </c>
      <c r="G1421" s="92" t="s">
        <v>64</v>
      </c>
      <c r="H1421" s="92" t="s">
        <v>64</v>
      </c>
      <c r="I1421" s="92" t="s">
        <v>66</v>
      </c>
      <c r="J1421" s="92" t="s">
        <v>66</v>
      </c>
      <c r="K1421" s="94">
        <v>0</v>
      </c>
      <c r="L1421" s="94">
        <v>0</v>
      </c>
      <c r="M1421" s="94">
        <v>0</v>
      </c>
      <c r="N1421" s="94">
        <v>3</v>
      </c>
      <c r="O1421" s="94">
        <v>3</v>
      </c>
      <c r="P1421" s="94" t="s">
        <v>68</v>
      </c>
      <c r="Q1421" s="94" t="s">
        <v>68</v>
      </c>
      <c r="R1421" s="90"/>
      <c r="S1421" s="91"/>
    </row>
    <row r="1422" spans="2:19" ht="15.75" thickBot="1" x14ac:dyDescent="0.3">
      <c r="B1422" s="90" t="s">
        <v>2033</v>
      </c>
      <c r="C1422" s="91" t="s">
        <v>1980</v>
      </c>
      <c r="D1422" s="92" t="s">
        <v>65</v>
      </c>
      <c r="E1422" s="92" t="s">
        <v>64</v>
      </c>
      <c r="F1422" s="93" t="s">
        <v>2034</v>
      </c>
      <c r="G1422" s="92" t="s">
        <v>64</v>
      </c>
      <c r="H1422" s="92" t="s">
        <v>64</v>
      </c>
      <c r="I1422" s="92" t="s">
        <v>66</v>
      </c>
      <c r="J1422" s="92" t="s">
        <v>66</v>
      </c>
      <c r="K1422" s="94">
        <v>0</v>
      </c>
      <c r="L1422" s="94">
        <v>0</v>
      </c>
      <c r="M1422" s="94">
        <v>0</v>
      </c>
      <c r="N1422" s="94">
        <v>3</v>
      </c>
      <c r="O1422" s="94">
        <v>3</v>
      </c>
      <c r="P1422" s="94" t="s">
        <v>68</v>
      </c>
      <c r="Q1422" s="94" t="s">
        <v>68</v>
      </c>
      <c r="R1422" s="90"/>
      <c r="S1422" s="91"/>
    </row>
    <row r="1423" spans="2:19" ht="15.75" thickBot="1" x14ac:dyDescent="0.3">
      <c r="B1423" s="90" t="s">
        <v>2035</v>
      </c>
      <c r="C1423" s="91" t="s">
        <v>426</v>
      </c>
      <c r="D1423" s="92" t="s">
        <v>65</v>
      </c>
      <c r="E1423" s="92" t="s">
        <v>64</v>
      </c>
      <c r="F1423" s="93" t="s">
        <v>2036</v>
      </c>
      <c r="G1423" s="92" t="s">
        <v>64</v>
      </c>
      <c r="H1423" s="92" t="s">
        <v>64</v>
      </c>
      <c r="I1423" s="92" t="s">
        <v>66</v>
      </c>
      <c r="J1423" s="92" t="s">
        <v>66</v>
      </c>
      <c r="K1423" s="94">
        <v>0</v>
      </c>
      <c r="L1423" s="94">
        <v>0</v>
      </c>
      <c r="M1423" s="94">
        <v>0</v>
      </c>
      <c r="N1423" s="94">
        <v>3</v>
      </c>
      <c r="O1423" s="94">
        <v>3</v>
      </c>
      <c r="P1423" s="94" t="s">
        <v>68</v>
      </c>
      <c r="Q1423" s="94" t="s">
        <v>68</v>
      </c>
      <c r="R1423" s="90"/>
      <c r="S1423" s="91"/>
    </row>
    <row r="1424" spans="2:19" ht="15.75" thickBot="1" x14ac:dyDescent="0.3">
      <c r="B1424" s="90" t="s">
        <v>415</v>
      </c>
      <c r="C1424" s="91" t="s">
        <v>402</v>
      </c>
      <c r="D1424" s="92" t="s">
        <v>65</v>
      </c>
      <c r="E1424" s="92" t="s">
        <v>64</v>
      </c>
      <c r="F1424" s="93" t="s">
        <v>2037</v>
      </c>
      <c r="G1424" s="92" t="s">
        <v>64</v>
      </c>
      <c r="H1424" s="92" t="s">
        <v>64</v>
      </c>
      <c r="I1424" s="92" t="s">
        <v>66</v>
      </c>
      <c r="J1424" s="92" t="s">
        <v>66</v>
      </c>
      <c r="K1424" s="94">
        <v>0</v>
      </c>
      <c r="L1424" s="94">
        <v>0</v>
      </c>
      <c r="M1424" s="94">
        <v>0</v>
      </c>
      <c r="N1424" s="94">
        <v>3</v>
      </c>
      <c r="O1424" s="94">
        <v>3</v>
      </c>
      <c r="P1424" s="94" t="s">
        <v>68</v>
      </c>
      <c r="Q1424" s="94" t="s">
        <v>68</v>
      </c>
      <c r="R1424" s="90"/>
      <c r="S1424" s="91"/>
    </row>
    <row r="1425" spans="2:19" ht="15.75" thickBot="1" x14ac:dyDescent="0.3">
      <c r="B1425" s="90" t="s">
        <v>2038</v>
      </c>
      <c r="C1425" s="91" t="s">
        <v>2039</v>
      </c>
      <c r="D1425" s="92" t="s">
        <v>65</v>
      </c>
      <c r="E1425" s="92" t="s">
        <v>64</v>
      </c>
      <c r="F1425" s="93" t="s">
        <v>2040</v>
      </c>
      <c r="G1425" s="92" t="s">
        <v>64</v>
      </c>
      <c r="H1425" s="92" t="s">
        <v>64</v>
      </c>
      <c r="I1425" s="92" t="s">
        <v>66</v>
      </c>
      <c r="J1425" s="92" t="s">
        <v>66</v>
      </c>
      <c r="K1425" s="94">
        <v>0</v>
      </c>
      <c r="L1425" s="94">
        <v>0</v>
      </c>
      <c r="M1425" s="94">
        <v>0</v>
      </c>
      <c r="N1425" s="94">
        <v>3</v>
      </c>
      <c r="O1425" s="94">
        <v>3</v>
      </c>
      <c r="P1425" s="94" t="s">
        <v>68</v>
      </c>
      <c r="Q1425" s="94" t="s">
        <v>68</v>
      </c>
      <c r="R1425" s="90"/>
      <c r="S1425" s="91"/>
    </row>
    <row r="1426" spans="2:19" ht="15.75" thickBot="1" x14ac:dyDescent="0.3">
      <c r="B1426" s="90" t="s">
        <v>547</v>
      </c>
      <c r="C1426" s="91" t="s">
        <v>2041</v>
      </c>
      <c r="D1426" s="92" t="s">
        <v>65</v>
      </c>
      <c r="E1426" s="92" t="s">
        <v>64</v>
      </c>
      <c r="F1426" s="93" t="s">
        <v>2042</v>
      </c>
      <c r="G1426" s="92" t="s">
        <v>64</v>
      </c>
      <c r="H1426" s="92" t="s">
        <v>64</v>
      </c>
      <c r="I1426" s="92" t="s">
        <v>66</v>
      </c>
      <c r="J1426" s="92" t="s">
        <v>66</v>
      </c>
      <c r="K1426" s="94">
        <v>0</v>
      </c>
      <c r="L1426" s="94">
        <v>0</v>
      </c>
      <c r="M1426" s="94">
        <v>0</v>
      </c>
      <c r="N1426" s="94">
        <v>3</v>
      </c>
      <c r="O1426" s="94">
        <v>3</v>
      </c>
      <c r="P1426" s="94" t="s">
        <v>68</v>
      </c>
      <c r="Q1426" s="94" t="s">
        <v>68</v>
      </c>
      <c r="R1426" s="90"/>
      <c r="S1426" s="91"/>
    </row>
    <row r="1427" spans="2:19" ht="15.75" thickBot="1" x14ac:dyDescent="0.3">
      <c r="B1427" s="90" t="s">
        <v>2043</v>
      </c>
      <c r="C1427" s="91" t="s">
        <v>2044</v>
      </c>
      <c r="D1427" s="92" t="s">
        <v>65</v>
      </c>
      <c r="E1427" s="92" t="s">
        <v>64</v>
      </c>
      <c r="F1427" s="93" t="s">
        <v>2045</v>
      </c>
      <c r="G1427" s="92" t="s">
        <v>64</v>
      </c>
      <c r="H1427" s="92" t="s">
        <v>64</v>
      </c>
      <c r="I1427" s="92" t="s">
        <v>66</v>
      </c>
      <c r="J1427" s="92" t="s">
        <v>66</v>
      </c>
      <c r="K1427" s="94">
        <v>0</v>
      </c>
      <c r="L1427" s="94">
        <v>0</v>
      </c>
      <c r="M1427" s="94">
        <v>0</v>
      </c>
      <c r="N1427" s="94">
        <v>3</v>
      </c>
      <c r="O1427" s="94">
        <v>3</v>
      </c>
      <c r="P1427" s="94" t="s">
        <v>68</v>
      </c>
      <c r="Q1427" s="94" t="s">
        <v>68</v>
      </c>
      <c r="R1427" s="90"/>
      <c r="S1427" s="91"/>
    </row>
    <row r="1428" spans="2:19" ht="15.75" thickBot="1" x14ac:dyDescent="0.3">
      <c r="B1428" s="90" t="s">
        <v>1371</v>
      </c>
      <c r="C1428" s="91" t="s">
        <v>2046</v>
      </c>
      <c r="D1428" s="92" t="s">
        <v>65</v>
      </c>
      <c r="E1428" s="92" t="s">
        <v>64</v>
      </c>
      <c r="F1428" s="93" t="s">
        <v>2047</v>
      </c>
      <c r="G1428" s="92" t="s">
        <v>64</v>
      </c>
      <c r="H1428" s="92" t="s">
        <v>64</v>
      </c>
      <c r="I1428" s="92" t="s">
        <v>66</v>
      </c>
      <c r="J1428" s="92" t="s">
        <v>66</v>
      </c>
      <c r="K1428" s="94">
        <v>5</v>
      </c>
      <c r="L1428" s="94">
        <v>0</v>
      </c>
      <c r="M1428" s="94">
        <v>0</v>
      </c>
      <c r="N1428" s="94">
        <v>0</v>
      </c>
      <c r="O1428" s="94">
        <v>5</v>
      </c>
      <c r="P1428" s="94" t="s">
        <v>68</v>
      </c>
      <c r="Q1428" s="94" t="s">
        <v>68</v>
      </c>
      <c r="R1428" s="90"/>
      <c r="S1428" s="91"/>
    </row>
    <row r="1429" spans="2:19" ht="15.75" thickBot="1" x14ac:dyDescent="0.3">
      <c r="B1429" s="90" t="s">
        <v>293</v>
      </c>
      <c r="C1429" s="91" t="s">
        <v>163</v>
      </c>
      <c r="D1429" s="92" t="s">
        <v>64</v>
      </c>
      <c r="E1429" s="92" t="s">
        <v>65</v>
      </c>
      <c r="F1429" s="93" t="s">
        <v>2048</v>
      </c>
      <c r="G1429" s="92" t="s">
        <v>64</v>
      </c>
      <c r="H1429" s="92" t="s">
        <v>64</v>
      </c>
      <c r="I1429" s="92" t="s">
        <v>66</v>
      </c>
      <c r="J1429" s="92" t="s">
        <v>66</v>
      </c>
      <c r="K1429" s="94">
        <v>0</v>
      </c>
      <c r="L1429" s="94">
        <v>0</v>
      </c>
      <c r="M1429" s="94">
        <v>0</v>
      </c>
      <c r="N1429" s="94">
        <v>3</v>
      </c>
      <c r="O1429" s="94">
        <v>3</v>
      </c>
      <c r="P1429" s="94" t="s">
        <v>68</v>
      </c>
      <c r="Q1429" s="94" t="s">
        <v>68</v>
      </c>
      <c r="R1429" s="90"/>
      <c r="S1429" s="91"/>
    </row>
    <row r="1430" spans="2:19" ht="15.75" thickBot="1" x14ac:dyDescent="0.3">
      <c r="B1430" s="90" t="s">
        <v>354</v>
      </c>
      <c r="C1430" s="91" t="s">
        <v>2049</v>
      </c>
      <c r="D1430" s="92" t="s">
        <v>64</v>
      </c>
      <c r="E1430" s="92" t="s">
        <v>65</v>
      </c>
      <c r="F1430" s="93" t="s">
        <v>2050</v>
      </c>
      <c r="G1430" s="92" t="s">
        <v>64</v>
      </c>
      <c r="H1430" s="92" t="s">
        <v>64</v>
      </c>
      <c r="I1430" s="92" t="s">
        <v>66</v>
      </c>
      <c r="J1430" s="92" t="s">
        <v>66</v>
      </c>
      <c r="K1430" s="94">
        <v>0</v>
      </c>
      <c r="L1430" s="94">
        <v>0</v>
      </c>
      <c r="M1430" s="94">
        <v>0</v>
      </c>
      <c r="N1430" s="94">
        <v>3</v>
      </c>
      <c r="O1430" s="94">
        <v>3</v>
      </c>
      <c r="P1430" s="94" t="s">
        <v>68</v>
      </c>
      <c r="Q1430" s="94" t="s">
        <v>68</v>
      </c>
      <c r="R1430" s="90"/>
      <c r="S1430" s="91"/>
    </row>
    <row r="1431" spans="2:19" ht="15.75" thickBot="1" x14ac:dyDescent="0.3">
      <c r="B1431" s="90" t="s">
        <v>472</v>
      </c>
      <c r="C1431" s="91" t="s">
        <v>2051</v>
      </c>
      <c r="D1431" s="92" t="s">
        <v>65</v>
      </c>
      <c r="E1431" s="92" t="s">
        <v>64</v>
      </c>
      <c r="F1431" s="93" t="s">
        <v>2052</v>
      </c>
      <c r="G1431" s="92" t="s">
        <v>64</v>
      </c>
      <c r="H1431" s="92" t="s">
        <v>64</v>
      </c>
      <c r="I1431" s="92" t="s">
        <v>66</v>
      </c>
      <c r="J1431" s="92" t="s">
        <v>66</v>
      </c>
      <c r="K1431" s="94">
        <v>5</v>
      </c>
      <c r="L1431" s="94">
        <v>0</v>
      </c>
      <c r="M1431" s="94">
        <v>0</v>
      </c>
      <c r="N1431" s="94">
        <v>0</v>
      </c>
      <c r="O1431" s="94">
        <v>5</v>
      </c>
      <c r="P1431" s="94" t="s">
        <v>68</v>
      </c>
      <c r="Q1431" s="94" t="s">
        <v>68</v>
      </c>
      <c r="R1431" s="90"/>
      <c r="S1431" s="91"/>
    </row>
    <row r="1432" spans="2:19" ht="15.75" thickBot="1" x14ac:dyDescent="0.3">
      <c r="B1432" s="90" t="s">
        <v>546</v>
      </c>
      <c r="C1432" s="91" t="s">
        <v>2053</v>
      </c>
      <c r="D1432" s="92" t="s">
        <v>65</v>
      </c>
      <c r="E1432" s="92" t="s">
        <v>64</v>
      </c>
      <c r="F1432" s="93" t="s">
        <v>2054</v>
      </c>
      <c r="G1432" s="92" t="s">
        <v>64</v>
      </c>
      <c r="H1432" s="92" t="s">
        <v>64</v>
      </c>
      <c r="I1432" s="92" t="s">
        <v>66</v>
      </c>
      <c r="J1432" s="92" t="s">
        <v>66</v>
      </c>
      <c r="K1432" s="94">
        <v>0</v>
      </c>
      <c r="L1432" s="94">
        <v>0</v>
      </c>
      <c r="M1432" s="94">
        <v>0</v>
      </c>
      <c r="N1432" s="94">
        <v>3</v>
      </c>
      <c r="O1432" s="94">
        <v>3</v>
      </c>
      <c r="P1432" s="94" t="s">
        <v>68</v>
      </c>
      <c r="Q1432" s="94" t="s">
        <v>68</v>
      </c>
      <c r="R1432" s="90"/>
      <c r="S1432" s="91"/>
    </row>
    <row r="1433" spans="2:19" ht="15.75" thickBot="1" x14ac:dyDescent="0.3">
      <c r="B1433" s="90" t="s">
        <v>410</v>
      </c>
      <c r="C1433" s="91" t="s">
        <v>2055</v>
      </c>
      <c r="D1433" s="92" t="s">
        <v>65</v>
      </c>
      <c r="E1433" s="92" t="s">
        <v>64</v>
      </c>
      <c r="F1433" s="93" t="s">
        <v>2056</v>
      </c>
      <c r="G1433" s="92" t="s">
        <v>64</v>
      </c>
      <c r="H1433" s="92" t="s">
        <v>64</v>
      </c>
      <c r="I1433" s="92" t="s">
        <v>66</v>
      </c>
      <c r="J1433" s="92" t="s">
        <v>66</v>
      </c>
      <c r="K1433" s="94">
        <v>0</v>
      </c>
      <c r="L1433" s="94">
        <v>0</v>
      </c>
      <c r="M1433" s="94">
        <v>0</v>
      </c>
      <c r="N1433" s="94">
        <v>3</v>
      </c>
      <c r="O1433" s="94">
        <v>3</v>
      </c>
      <c r="P1433" s="94" t="s">
        <v>68</v>
      </c>
      <c r="Q1433" s="94" t="s">
        <v>68</v>
      </c>
      <c r="R1433" s="90"/>
      <c r="S1433" s="91"/>
    </row>
    <row r="1434" spans="2:19" x14ac:dyDescent="0.25">
      <c r="B1434" s="90" t="s">
        <v>2057</v>
      </c>
      <c r="C1434" s="91" t="s">
        <v>308</v>
      </c>
      <c r="D1434" s="92" t="s">
        <v>65</v>
      </c>
      <c r="E1434" s="92" t="s">
        <v>64</v>
      </c>
      <c r="F1434" s="93" t="s">
        <v>2058</v>
      </c>
      <c r="G1434" s="92" t="s">
        <v>64</v>
      </c>
      <c r="H1434" s="92" t="s">
        <v>64</v>
      </c>
      <c r="I1434" s="92" t="s">
        <v>66</v>
      </c>
      <c r="J1434" s="92" t="s">
        <v>66</v>
      </c>
      <c r="K1434" s="94">
        <v>0</v>
      </c>
      <c r="L1434" s="94">
        <v>0</v>
      </c>
      <c r="M1434" s="94">
        <v>0</v>
      </c>
      <c r="N1434" s="94">
        <v>3</v>
      </c>
      <c r="O1434" s="94">
        <v>3</v>
      </c>
      <c r="P1434" s="94" t="s">
        <v>68</v>
      </c>
      <c r="Q1434" s="94" t="s">
        <v>68</v>
      </c>
      <c r="R1434" s="90"/>
      <c r="S1434" s="91"/>
    </row>
    <row r="1437" spans="2:19" ht="15.75" x14ac:dyDescent="0.25">
      <c r="B1437" s="182" t="s">
        <v>0</v>
      </c>
      <c r="C1437" s="182"/>
      <c r="D1437" s="182"/>
      <c r="E1437" s="182"/>
      <c r="F1437" s="182"/>
      <c r="G1437" s="182"/>
      <c r="H1437" s="182"/>
      <c r="I1437" s="182"/>
      <c r="J1437" s="182"/>
      <c r="K1437" s="182"/>
      <c r="L1437" s="182"/>
      <c r="M1437" s="182"/>
      <c r="N1437" s="182"/>
      <c r="O1437" s="182"/>
      <c r="P1437" s="182"/>
    </row>
    <row r="1438" spans="2:19" x14ac:dyDescent="0.25">
      <c r="B1438" s="2" t="s">
        <v>1</v>
      </c>
      <c r="C1438" s="183"/>
      <c r="D1438" s="183"/>
      <c r="E1438" s="183"/>
      <c r="F1438" s="183"/>
      <c r="G1438" s="183"/>
      <c r="H1438" s="183"/>
      <c r="I1438" s="183"/>
      <c r="J1438" s="183"/>
      <c r="K1438" s="183"/>
      <c r="L1438" s="183"/>
      <c r="M1438" s="183"/>
      <c r="N1438" s="183"/>
      <c r="O1438" s="183"/>
      <c r="P1438" s="3"/>
    </row>
    <row r="1439" spans="2:19" x14ac:dyDescent="0.25">
      <c r="B1439" s="4"/>
      <c r="C1439" s="5"/>
      <c r="D1439" s="5"/>
      <c r="E1439" s="5"/>
      <c r="F1439" s="6"/>
      <c r="G1439" s="6"/>
      <c r="H1439" s="6"/>
      <c r="I1439" s="6"/>
      <c r="J1439" s="5"/>
      <c r="K1439" s="5"/>
      <c r="L1439" s="5"/>
      <c r="M1439" s="5"/>
      <c r="N1439" s="5"/>
      <c r="O1439" s="5"/>
      <c r="P1439" s="7"/>
    </row>
    <row r="1440" spans="2:19" x14ac:dyDescent="0.25">
      <c r="B1440" s="2" t="s">
        <v>3</v>
      </c>
      <c r="C1440" s="183"/>
      <c r="D1440" s="183"/>
      <c r="E1440" s="183"/>
      <c r="F1440" s="183"/>
      <c r="G1440" s="183"/>
      <c r="H1440" s="183"/>
      <c r="I1440" s="183"/>
      <c r="J1440" s="183"/>
      <c r="K1440" s="183"/>
      <c r="L1440" s="183"/>
      <c r="M1440" s="183"/>
      <c r="N1440" s="183"/>
      <c r="O1440" s="183"/>
      <c r="P1440" s="3"/>
    </row>
    <row r="1441" spans="2:19" ht="15.75" thickBot="1" x14ac:dyDescent="0.3">
      <c r="B1441" s="184" t="s">
        <v>5</v>
      </c>
      <c r="C1441" s="184"/>
      <c r="D1441" s="184"/>
      <c r="E1441" s="184"/>
      <c r="F1441" s="184"/>
      <c r="G1441" s="184"/>
      <c r="H1441" s="184"/>
      <c r="I1441" s="184"/>
      <c r="J1441" s="184"/>
      <c r="K1441" s="184"/>
      <c r="L1441" s="184"/>
      <c r="M1441" s="184"/>
      <c r="N1441" s="184"/>
      <c r="O1441" s="184"/>
      <c r="P1441" s="9"/>
    </row>
    <row r="1442" spans="2:19" ht="15.75" thickBot="1" x14ac:dyDescent="0.3">
      <c r="B1442" s="185" t="s">
        <v>6</v>
      </c>
      <c r="C1442" s="186"/>
      <c r="D1442" s="186"/>
      <c r="E1442" s="186"/>
      <c r="F1442" s="186"/>
      <c r="G1442" s="187"/>
      <c r="H1442" s="185" t="s">
        <v>7</v>
      </c>
      <c r="I1442" s="186"/>
      <c r="J1442" s="187"/>
      <c r="K1442" s="188" t="s">
        <v>8</v>
      </c>
      <c r="L1442" s="189"/>
      <c r="M1442" s="189"/>
      <c r="N1442" s="188" t="s">
        <v>9</v>
      </c>
      <c r="O1442" s="190"/>
      <c r="P1442" s="9"/>
    </row>
    <row r="1443" spans="2:19" ht="39" thickBot="1" x14ac:dyDescent="0.3">
      <c r="B1443" s="11" t="s">
        <v>10</v>
      </c>
      <c r="C1443" s="12" t="s">
        <v>11</v>
      </c>
      <c r="D1443" s="12" t="s">
        <v>12</v>
      </c>
      <c r="E1443" s="12" t="s">
        <v>13</v>
      </c>
      <c r="F1443" s="12" t="s">
        <v>14</v>
      </c>
      <c r="G1443" s="13" t="s">
        <v>15</v>
      </c>
      <c r="H1443" s="11" t="s">
        <v>16</v>
      </c>
      <c r="I1443" s="14" t="s">
        <v>17</v>
      </c>
      <c r="J1443" s="13" t="s">
        <v>18</v>
      </c>
      <c r="K1443" s="15" t="s">
        <v>19</v>
      </c>
      <c r="L1443" s="16" t="s">
        <v>20</v>
      </c>
      <c r="M1443" s="17" t="s">
        <v>21</v>
      </c>
      <c r="N1443" s="191" t="s">
        <v>22</v>
      </c>
      <c r="O1443" s="192"/>
      <c r="P1443" s="18"/>
    </row>
    <row r="1444" spans="2:19" x14ac:dyDescent="0.25">
      <c r="B1444" s="19">
        <v>13</v>
      </c>
      <c r="C1444" s="20"/>
      <c r="D1444" s="20"/>
      <c r="E1444" s="21" t="s">
        <v>2006</v>
      </c>
      <c r="F1444" s="22"/>
      <c r="G1444" s="23" t="s">
        <v>24</v>
      </c>
      <c r="H1444" s="24" t="s">
        <v>2059</v>
      </c>
      <c r="I1444" s="25" t="s">
        <v>2060</v>
      </c>
      <c r="J1444" s="26">
        <v>16161.9</v>
      </c>
      <c r="K1444" s="27">
        <v>62975</v>
      </c>
      <c r="L1444" s="27">
        <v>17940</v>
      </c>
      <c r="M1444">
        <v>660</v>
      </c>
      <c r="N1444" s="193"/>
      <c r="O1444" s="194"/>
      <c r="P1444" s="28"/>
    </row>
    <row r="1445" spans="2:19" x14ac:dyDescent="0.25">
      <c r="B1445" s="29"/>
      <c r="C1445" s="30"/>
      <c r="D1445" s="30"/>
      <c r="E1445" s="21"/>
      <c r="F1445" s="22"/>
      <c r="G1445" s="23"/>
      <c r="H1445" s="24"/>
      <c r="I1445" s="25"/>
      <c r="J1445" s="26"/>
      <c r="K1445" s="31"/>
      <c r="L1445" s="32"/>
      <c r="M1445" s="33"/>
      <c r="N1445" s="180"/>
      <c r="O1445" s="181"/>
      <c r="P1445" s="28"/>
    </row>
    <row r="1446" spans="2:19" x14ac:dyDescent="0.25">
      <c r="B1446" s="29"/>
      <c r="C1446" s="30"/>
      <c r="D1446" s="30"/>
      <c r="E1446" s="21"/>
      <c r="F1446" s="22"/>
      <c r="G1446" s="23"/>
      <c r="H1446" s="24"/>
      <c r="I1446" s="25"/>
      <c r="J1446" s="26"/>
      <c r="K1446" s="31"/>
      <c r="L1446" s="32"/>
      <c r="M1446" s="33"/>
      <c r="N1446" s="180"/>
      <c r="O1446" s="181"/>
      <c r="P1446" s="28"/>
    </row>
    <row r="1447" spans="2:19" x14ac:dyDescent="0.25">
      <c r="B1447" s="29"/>
      <c r="C1447" s="30"/>
      <c r="D1447" s="30"/>
      <c r="E1447" s="21"/>
      <c r="F1447" s="22"/>
      <c r="G1447" s="23"/>
      <c r="H1447" s="24"/>
      <c r="I1447" s="25"/>
      <c r="J1447" s="26"/>
      <c r="K1447" s="31"/>
      <c r="L1447" s="32"/>
      <c r="M1447" s="33"/>
      <c r="N1447" s="180"/>
      <c r="O1447" s="181"/>
      <c r="P1447" s="28"/>
    </row>
    <row r="1448" spans="2:19" x14ac:dyDescent="0.25">
      <c r="B1448" s="29"/>
      <c r="C1448" s="30"/>
      <c r="D1448" s="30"/>
      <c r="E1448" s="34"/>
      <c r="F1448" s="35"/>
      <c r="G1448" s="36"/>
      <c r="H1448" s="37"/>
      <c r="I1448" s="38"/>
      <c r="J1448" s="39"/>
      <c r="K1448" s="40"/>
      <c r="L1448" s="41"/>
      <c r="M1448" s="42"/>
      <c r="N1448" s="180"/>
      <c r="O1448" s="181"/>
      <c r="P1448" s="28"/>
    </row>
    <row r="1449" spans="2:19" ht="15.75" thickBot="1" x14ac:dyDescent="0.3">
      <c r="B1449" s="43"/>
      <c r="C1449" s="44"/>
      <c r="D1449" s="44"/>
      <c r="E1449" s="45"/>
      <c r="F1449" s="46"/>
      <c r="G1449" s="47"/>
      <c r="H1449" s="48"/>
      <c r="I1449" s="49"/>
      <c r="J1449" s="50"/>
      <c r="K1449" s="51"/>
      <c r="L1449" s="52"/>
      <c r="M1449" s="53"/>
      <c r="N1449" s="195"/>
      <c r="O1449" s="196"/>
      <c r="P1449" s="28"/>
    </row>
    <row r="1452" spans="2:19" x14ac:dyDescent="0.25">
      <c r="C1452" s="197" t="s">
        <v>26</v>
      </c>
      <c r="D1452" s="197"/>
      <c r="E1452" s="197"/>
      <c r="F1452" s="197"/>
      <c r="G1452" s="197"/>
      <c r="H1452" s="197"/>
      <c r="I1452" s="197"/>
      <c r="J1452" s="197"/>
      <c r="K1452" s="197"/>
      <c r="L1452" s="197"/>
      <c r="M1452" s="197"/>
      <c r="N1452" s="197"/>
      <c r="O1452" s="197"/>
      <c r="P1452" s="197"/>
      <c r="Q1452" s="197"/>
      <c r="S1452" s="87"/>
    </row>
    <row r="1453" spans="2:19" ht="15.75" thickBot="1" x14ac:dyDescent="0.3">
      <c r="B1453" s="198" t="s">
        <v>27</v>
      </c>
      <c r="C1453" s="198"/>
      <c r="D1453" s="198"/>
      <c r="E1453" s="198"/>
      <c r="F1453" s="198"/>
      <c r="G1453" s="198"/>
      <c r="H1453" s="198"/>
      <c r="I1453" s="198"/>
      <c r="J1453" s="198"/>
      <c r="K1453" s="198"/>
      <c r="L1453" s="198"/>
      <c r="M1453" s="198"/>
      <c r="N1453" s="198"/>
      <c r="O1453" s="198"/>
      <c r="P1453" s="198"/>
      <c r="Q1453" s="198"/>
      <c r="R1453" s="198"/>
      <c r="S1453" s="198"/>
    </row>
    <row r="1454" spans="2:19" ht="34.5" customHeight="1" thickBot="1" x14ac:dyDescent="0.3">
      <c r="B1454" s="199" t="s">
        <v>28</v>
      </c>
      <c r="C1454" s="199"/>
      <c r="D1454" s="199"/>
      <c r="E1454" s="199"/>
      <c r="F1454" s="200"/>
      <c r="G1454" s="185" t="s">
        <v>29</v>
      </c>
      <c r="H1454" s="186"/>
      <c r="I1454" s="186"/>
      <c r="J1454" s="187"/>
      <c r="K1454" s="186" t="s">
        <v>30</v>
      </c>
      <c r="L1454" s="186"/>
      <c r="M1454" s="186"/>
      <c r="N1454" s="186"/>
      <c r="O1454" s="187"/>
      <c r="P1454" s="185" t="s">
        <v>31</v>
      </c>
      <c r="Q1454" s="187"/>
      <c r="R1454" s="199"/>
      <c r="S1454" s="199"/>
    </row>
    <row r="1455" spans="2:19" ht="51.75" thickBot="1" x14ac:dyDescent="0.3">
      <c r="B1455" s="201" t="s">
        <v>32</v>
      </c>
      <c r="C1455" s="202"/>
      <c r="D1455" s="57" t="s">
        <v>33</v>
      </c>
      <c r="E1455" s="58" t="s">
        <v>34</v>
      </c>
      <c r="F1455" s="13" t="s">
        <v>35</v>
      </c>
      <c r="G1455" s="11" t="s">
        <v>36</v>
      </c>
      <c r="H1455" s="59" t="s">
        <v>37</v>
      </c>
      <c r="I1455" s="17" t="s">
        <v>38</v>
      </c>
      <c r="J1455" s="13" t="s">
        <v>39</v>
      </c>
      <c r="K1455" s="60" t="s">
        <v>40</v>
      </c>
      <c r="L1455" s="57" t="s">
        <v>41</v>
      </c>
      <c r="M1455" s="57" t="s">
        <v>42</v>
      </c>
      <c r="N1455" s="58" t="s">
        <v>43</v>
      </c>
      <c r="O1455" s="61" t="s">
        <v>44</v>
      </c>
      <c r="P1455" s="62" t="s">
        <v>45</v>
      </c>
      <c r="Q1455" s="63" t="s">
        <v>46</v>
      </c>
      <c r="R1455" s="201"/>
      <c r="S1455" s="202"/>
    </row>
    <row r="1456" spans="2:19" ht="15.75" thickBot="1" x14ac:dyDescent="0.3">
      <c r="B1456" s="90" t="s">
        <v>696</v>
      </c>
      <c r="C1456" s="91" t="s">
        <v>709</v>
      </c>
      <c r="D1456" s="92" t="s">
        <v>65</v>
      </c>
      <c r="E1456" s="92" t="s">
        <v>64</v>
      </c>
      <c r="F1456" s="93">
        <v>1787366861213</v>
      </c>
      <c r="G1456" s="92" t="s">
        <v>64</v>
      </c>
      <c r="H1456" s="92" t="s">
        <v>64</v>
      </c>
      <c r="I1456" s="92" t="s">
        <v>66</v>
      </c>
      <c r="J1456" s="92" t="s">
        <v>65</v>
      </c>
      <c r="K1456" s="94">
        <v>0</v>
      </c>
      <c r="L1456" s="94">
        <v>0</v>
      </c>
      <c r="M1456" s="94">
        <v>0</v>
      </c>
      <c r="N1456" s="94" t="s">
        <v>65</v>
      </c>
      <c r="O1456" s="94">
        <v>0</v>
      </c>
      <c r="P1456" s="94" t="s">
        <v>224</v>
      </c>
      <c r="Q1456" s="94" t="s">
        <v>224</v>
      </c>
      <c r="R1456" s="90"/>
      <c r="S1456" s="91"/>
    </row>
    <row r="1457" spans="2:19" ht="15.75" thickBot="1" x14ac:dyDescent="0.3">
      <c r="B1457" s="90" t="s">
        <v>724</v>
      </c>
      <c r="C1457" s="91" t="s">
        <v>2061</v>
      </c>
      <c r="D1457" s="92" t="s">
        <v>65</v>
      </c>
      <c r="E1457" s="92" t="s">
        <v>64</v>
      </c>
      <c r="F1457" s="93">
        <v>2307473020101</v>
      </c>
      <c r="G1457" s="92" t="s">
        <v>64</v>
      </c>
      <c r="H1457" s="92" t="s">
        <v>64</v>
      </c>
      <c r="I1457" s="92" t="s">
        <v>66</v>
      </c>
      <c r="J1457" s="92" t="s">
        <v>65</v>
      </c>
      <c r="K1457" s="94">
        <v>0</v>
      </c>
      <c r="L1457" s="94">
        <v>0</v>
      </c>
      <c r="M1457" s="94">
        <v>0</v>
      </c>
      <c r="N1457" s="94" t="s">
        <v>65</v>
      </c>
      <c r="O1457" s="94">
        <v>0</v>
      </c>
      <c r="P1457" s="94" t="s">
        <v>224</v>
      </c>
      <c r="Q1457" s="94" t="s">
        <v>224</v>
      </c>
      <c r="R1457" s="90"/>
      <c r="S1457" s="91"/>
    </row>
    <row r="1458" spans="2:19" ht="15.75" thickBot="1" x14ac:dyDescent="0.3">
      <c r="B1458" s="90" t="s">
        <v>2062</v>
      </c>
      <c r="C1458" s="91" t="s">
        <v>1140</v>
      </c>
      <c r="D1458" s="92" t="s">
        <v>65</v>
      </c>
      <c r="E1458" s="92" t="s">
        <v>64</v>
      </c>
      <c r="F1458" s="93">
        <v>1981251350306</v>
      </c>
      <c r="G1458" s="92" t="s">
        <v>64</v>
      </c>
      <c r="H1458" s="92" t="s">
        <v>64</v>
      </c>
      <c r="I1458" s="92" t="s">
        <v>66</v>
      </c>
      <c r="J1458" s="92" t="s">
        <v>65</v>
      </c>
      <c r="K1458" s="94">
        <v>0</v>
      </c>
      <c r="L1458" s="94">
        <v>0</v>
      </c>
      <c r="M1458" s="94">
        <v>0</v>
      </c>
      <c r="N1458" s="94" t="s">
        <v>65</v>
      </c>
      <c r="O1458" s="94">
        <v>0</v>
      </c>
      <c r="P1458" s="94" t="s">
        <v>224</v>
      </c>
      <c r="Q1458" s="94" t="s">
        <v>224</v>
      </c>
      <c r="R1458" s="90"/>
      <c r="S1458" s="91"/>
    </row>
    <row r="1459" spans="2:19" ht="15.75" thickBot="1" x14ac:dyDescent="0.3">
      <c r="B1459" s="90" t="s">
        <v>1255</v>
      </c>
      <c r="C1459" s="91" t="s">
        <v>2063</v>
      </c>
      <c r="D1459" s="92" t="s">
        <v>65</v>
      </c>
      <c r="E1459" s="92" t="s">
        <v>64</v>
      </c>
      <c r="F1459" s="93">
        <v>2168447730101</v>
      </c>
      <c r="G1459" s="92" t="s">
        <v>64</v>
      </c>
      <c r="H1459" s="92" t="s">
        <v>64</v>
      </c>
      <c r="I1459" s="92" t="s">
        <v>66</v>
      </c>
      <c r="J1459" s="92" t="s">
        <v>65</v>
      </c>
      <c r="K1459" s="94">
        <v>0</v>
      </c>
      <c r="L1459" s="94">
        <v>0</v>
      </c>
      <c r="M1459" s="94">
        <v>0</v>
      </c>
      <c r="N1459" s="94" t="s">
        <v>65</v>
      </c>
      <c r="O1459" s="94">
        <v>0</v>
      </c>
      <c r="P1459" s="94" t="s">
        <v>224</v>
      </c>
      <c r="Q1459" s="94" t="s">
        <v>224</v>
      </c>
      <c r="R1459" s="90"/>
      <c r="S1459" s="91"/>
    </row>
    <row r="1460" spans="2:19" ht="15.75" thickBot="1" x14ac:dyDescent="0.3">
      <c r="B1460" s="90" t="s">
        <v>2064</v>
      </c>
      <c r="C1460" s="91" t="s">
        <v>251</v>
      </c>
      <c r="D1460" s="92" t="s">
        <v>65</v>
      </c>
      <c r="E1460" s="92" t="s">
        <v>64</v>
      </c>
      <c r="F1460" s="93">
        <v>1673422230101</v>
      </c>
      <c r="G1460" s="92" t="s">
        <v>64</v>
      </c>
      <c r="H1460" s="92" t="s">
        <v>64</v>
      </c>
      <c r="I1460" s="92" t="s">
        <v>66</v>
      </c>
      <c r="J1460" s="92" t="s">
        <v>65</v>
      </c>
      <c r="K1460" s="94">
        <v>0</v>
      </c>
      <c r="L1460" s="94">
        <v>0</v>
      </c>
      <c r="M1460" s="94">
        <v>0</v>
      </c>
      <c r="N1460" s="94" t="s">
        <v>65</v>
      </c>
      <c r="O1460" s="94">
        <v>0</v>
      </c>
      <c r="P1460" s="94" t="s">
        <v>224</v>
      </c>
      <c r="Q1460" s="94" t="s">
        <v>224</v>
      </c>
      <c r="R1460" s="90"/>
      <c r="S1460" s="91"/>
    </row>
    <row r="1461" spans="2:19" ht="15.75" thickBot="1" x14ac:dyDescent="0.3">
      <c r="B1461" s="90" t="s">
        <v>2065</v>
      </c>
      <c r="C1461" s="91" t="s">
        <v>2066</v>
      </c>
      <c r="D1461" s="92" t="s">
        <v>65</v>
      </c>
      <c r="E1461" s="92" t="s">
        <v>64</v>
      </c>
      <c r="F1461" s="93">
        <v>1749837940506</v>
      </c>
      <c r="G1461" s="92" t="s">
        <v>64</v>
      </c>
      <c r="H1461" s="92" t="s">
        <v>64</v>
      </c>
      <c r="I1461" s="92" t="s">
        <v>66</v>
      </c>
      <c r="J1461" s="92" t="s">
        <v>65</v>
      </c>
      <c r="K1461" s="94">
        <v>0</v>
      </c>
      <c r="L1461" s="94">
        <v>0</v>
      </c>
      <c r="M1461" s="94">
        <v>0</v>
      </c>
      <c r="N1461" s="94" t="s">
        <v>65</v>
      </c>
      <c r="O1461" s="94">
        <v>0</v>
      </c>
      <c r="P1461" s="94" t="s">
        <v>224</v>
      </c>
      <c r="Q1461" s="94" t="s">
        <v>224</v>
      </c>
      <c r="R1461" s="90"/>
      <c r="S1461" s="91"/>
    </row>
    <row r="1462" spans="2:19" ht="15.75" thickBot="1" x14ac:dyDescent="0.3">
      <c r="B1462" s="90" t="s">
        <v>979</v>
      </c>
      <c r="C1462" s="91" t="s">
        <v>2067</v>
      </c>
      <c r="D1462" s="92" t="s">
        <v>65</v>
      </c>
      <c r="E1462" s="92" t="s">
        <v>64</v>
      </c>
      <c r="F1462" s="93">
        <v>2415749430101</v>
      </c>
      <c r="G1462" s="92" t="s">
        <v>64</v>
      </c>
      <c r="H1462" s="92" t="s">
        <v>64</v>
      </c>
      <c r="I1462" s="92" t="s">
        <v>66</v>
      </c>
      <c r="J1462" s="92" t="s">
        <v>65</v>
      </c>
      <c r="K1462" s="94">
        <v>0</v>
      </c>
      <c r="L1462" s="94">
        <v>0</v>
      </c>
      <c r="M1462" s="94">
        <v>0</v>
      </c>
      <c r="N1462" s="94" t="s">
        <v>65</v>
      </c>
      <c r="O1462" s="94">
        <v>0</v>
      </c>
      <c r="P1462" s="94" t="s">
        <v>224</v>
      </c>
      <c r="Q1462" s="94" t="s">
        <v>224</v>
      </c>
      <c r="R1462" s="90"/>
      <c r="S1462" s="91"/>
    </row>
    <row r="1463" spans="2:19" ht="15.75" thickBot="1" x14ac:dyDescent="0.3">
      <c r="B1463" s="90" t="s">
        <v>735</v>
      </c>
      <c r="C1463" s="91" t="s">
        <v>647</v>
      </c>
      <c r="D1463" s="92" t="s">
        <v>65</v>
      </c>
      <c r="E1463" s="92" t="s">
        <v>64</v>
      </c>
      <c r="F1463" s="93">
        <v>2178029151010</v>
      </c>
      <c r="G1463" s="92" t="s">
        <v>64</v>
      </c>
      <c r="H1463" s="92" t="s">
        <v>64</v>
      </c>
      <c r="I1463" s="92" t="s">
        <v>66</v>
      </c>
      <c r="J1463" s="92" t="s">
        <v>65</v>
      </c>
      <c r="K1463" s="94">
        <v>0</v>
      </c>
      <c r="L1463" s="94">
        <v>0</v>
      </c>
      <c r="M1463" s="94">
        <v>0</v>
      </c>
      <c r="N1463" s="94" t="s">
        <v>65</v>
      </c>
      <c r="O1463" s="94">
        <v>0</v>
      </c>
      <c r="P1463" s="94" t="s">
        <v>224</v>
      </c>
      <c r="Q1463" s="94" t="s">
        <v>224</v>
      </c>
      <c r="R1463" s="90"/>
      <c r="S1463" s="91"/>
    </row>
    <row r="1464" spans="2:19" ht="15.75" thickBot="1" x14ac:dyDescent="0.3">
      <c r="B1464" s="90" t="s">
        <v>1357</v>
      </c>
      <c r="C1464" s="91" t="s">
        <v>2068</v>
      </c>
      <c r="D1464" s="92" t="s">
        <v>65</v>
      </c>
      <c r="E1464" s="92" t="s">
        <v>64</v>
      </c>
      <c r="F1464" s="93">
        <v>1831680030101</v>
      </c>
      <c r="G1464" s="92" t="s">
        <v>64</v>
      </c>
      <c r="H1464" s="92" t="s">
        <v>64</v>
      </c>
      <c r="I1464" s="92" t="s">
        <v>66</v>
      </c>
      <c r="J1464" s="92" t="s">
        <v>65</v>
      </c>
      <c r="K1464" s="94">
        <v>0</v>
      </c>
      <c r="L1464" s="94">
        <v>0</v>
      </c>
      <c r="M1464" s="94">
        <v>0</v>
      </c>
      <c r="N1464" s="94" t="s">
        <v>65</v>
      </c>
      <c r="O1464" s="94">
        <v>0</v>
      </c>
      <c r="P1464" s="94" t="s">
        <v>224</v>
      </c>
      <c r="Q1464" s="94" t="s">
        <v>224</v>
      </c>
      <c r="R1464" s="90"/>
      <c r="S1464" s="91"/>
    </row>
    <row r="1465" spans="2:19" ht="15.75" thickBot="1" x14ac:dyDescent="0.3">
      <c r="B1465" s="90" t="s">
        <v>687</v>
      </c>
      <c r="C1465" s="91" t="s">
        <v>1303</v>
      </c>
      <c r="D1465" s="92" t="s">
        <v>65</v>
      </c>
      <c r="E1465" s="92" t="s">
        <v>64</v>
      </c>
      <c r="F1465" s="93">
        <v>2776497800101</v>
      </c>
      <c r="G1465" s="92" t="s">
        <v>64</v>
      </c>
      <c r="H1465" s="92" t="s">
        <v>64</v>
      </c>
      <c r="I1465" s="92" t="s">
        <v>66</v>
      </c>
      <c r="J1465" s="92" t="s">
        <v>65</v>
      </c>
      <c r="K1465" s="94">
        <v>0</v>
      </c>
      <c r="L1465" s="94">
        <v>0</v>
      </c>
      <c r="M1465" s="94">
        <v>0</v>
      </c>
      <c r="N1465" s="94" t="s">
        <v>65</v>
      </c>
      <c r="O1465" s="94">
        <v>0</v>
      </c>
      <c r="P1465" s="94" t="s">
        <v>224</v>
      </c>
      <c r="Q1465" s="94" t="s">
        <v>224</v>
      </c>
      <c r="R1465" s="90"/>
      <c r="S1465" s="91"/>
    </row>
    <row r="1466" spans="2:19" ht="15.75" thickBot="1" x14ac:dyDescent="0.3">
      <c r="B1466" s="90" t="s">
        <v>2069</v>
      </c>
      <c r="C1466" s="91" t="s">
        <v>2070</v>
      </c>
      <c r="D1466" s="92" t="s">
        <v>65</v>
      </c>
      <c r="E1466" s="92" t="s">
        <v>64</v>
      </c>
      <c r="F1466" s="93">
        <v>1674540640101</v>
      </c>
      <c r="G1466" s="92" t="s">
        <v>64</v>
      </c>
      <c r="H1466" s="92" t="s">
        <v>64</v>
      </c>
      <c r="I1466" s="92" t="s">
        <v>66</v>
      </c>
      <c r="J1466" s="92" t="s">
        <v>65</v>
      </c>
      <c r="K1466" s="94">
        <v>0</v>
      </c>
      <c r="L1466" s="94">
        <v>0</v>
      </c>
      <c r="M1466" s="94">
        <v>0</v>
      </c>
      <c r="N1466" s="94" t="s">
        <v>65</v>
      </c>
      <c r="O1466" s="94">
        <v>0</v>
      </c>
      <c r="P1466" s="94" t="s">
        <v>224</v>
      </c>
      <c r="Q1466" s="94" t="s">
        <v>224</v>
      </c>
      <c r="R1466" s="90"/>
      <c r="S1466" s="91"/>
    </row>
    <row r="1467" spans="2:19" ht="15.75" thickBot="1" x14ac:dyDescent="0.3">
      <c r="B1467" s="90" t="s">
        <v>696</v>
      </c>
      <c r="C1467" s="91" t="s">
        <v>1116</v>
      </c>
      <c r="D1467" s="92" t="s">
        <v>65</v>
      </c>
      <c r="E1467" s="92" t="s">
        <v>64</v>
      </c>
      <c r="F1467" s="93">
        <v>1681350270101</v>
      </c>
      <c r="G1467" s="92" t="s">
        <v>64</v>
      </c>
      <c r="H1467" s="92" t="s">
        <v>64</v>
      </c>
      <c r="I1467" s="92" t="s">
        <v>66</v>
      </c>
      <c r="J1467" s="92" t="s">
        <v>65</v>
      </c>
      <c r="K1467" s="94">
        <v>0</v>
      </c>
      <c r="L1467" s="94">
        <v>0</v>
      </c>
      <c r="M1467" s="94">
        <v>0</v>
      </c>
      <c r="N1467" s="94" t="s">
        <v>65</v>
      </c>
      <c r="O1467" s="94">
        <v>0</v>
      </c>
      <c r="P1467" s="94" t="s">
        <v>224</v>
      </c>
      <c r="Q1467" s="94" t="s">
        <v>224</v>
      </c>
      <c r="R1467" s="90"/>
      <c r="S1467" s="91"/>
    </row>
    <row r="1468" spans="2:19" ht="15.75" thickBot="1" x14ac:dyDescent="0.3">
      <c r="B1468" s="90" t="s">
        <v>1209</v>
      </c>
      <c r="C1468" s="91" t="s">
        <v>1356</v>
      </c>
      <c r="D1468" s="92" t="s">
        <v>65</v>
      </c>
      <c r="E1468" s="92" t="s">
        <v>64</v>
      </c>
      <c r="F1468" s="93">
        <v>2563342692102</v>
      </c>
      <c r="G1468" s="92" t="s">
        <v>64</v>
      </c>
      <c r="H1468" s="92" t="s">
        <v>64</v>
      </c>
      <c r="I1468" s="92" t="s">
        <v>66</v>
      </c>
      <c r="J1468" s="92" t="s">
        <v>65</v>
      </c>
      <c r="K1468" s="94">
        <v>0</v>
      </c>
      <c r="L1468" s="94">
        <v>0</v>
      </c>
      <c r="M1468" s="94">
        <v>0</v>
      </c>
      <c r="N1468" s="94" t="s">
        <v>65</v>
      </c>
      <c r="O1468" s="94">
        <v>0</v>
      </c>
      <c r="P1468" s="94" t="s">
        <v>2071</v>
      </c>
      <c r="Q1468" s="94" t="s">
        <v>224</v>
      </c>
      <c r="R1468" s="90"/>
      <c r="S1468" s="91"/>
    </row>
    <row r="1469" spans="2:19" ht="15.75" thickBot="1" x14ac:dyDescent="0.3">
      <c r="B1469" s="90" t="s">
        <v>2072</v>
      </c>
      <c r="C1469" s="91" t="s">
        <v>662</v>
      </c>
      <c r="D1469" s="92" t="s">
        <v>65</v>
      </c>
      <c r="E1469" s="92" t="s">
        <v>64</v>
      </c>
      <c r="F1469" s="93">
        <v>1722876770116</v>
      </c>
      <c r="G1469" s="92" t="s">
        <v>64</v>
      </c>
      <c r="H1469" s="92" t="s">
        <v>64</v>
      </c>
      <c r="I1469" s="92" t="s">
        <v>66</v>
      </c>
      <c r="J1469" s="92" t="s">
        <v>65</v>
      </c>
      <c r="K1469" s="94">
        <v>0</v>
      </c>
      <c r="L1469" s="94">
        <v>0</v>
      </c>
      <c r="M1469" s="94">
        <v>0</v>
      </c>
      <c r="N1469" s="94" t="s">
        <v>65</v>
      </c>
      <c r="O1469" s="94">
        <v>0</v>
      </c>
      <c r="P1469" s="94" t="s">
        <v>2071</v>
      </c>
      <c r="Q1469" s="94" t="s">
        <v>224</v>
      </c>
      <c r="R1469" s="90"/>
      <c r="S1469" s="91"/>
    </row>
    <row r="1470" spans="2:19" ht="15.75" thickBot="1" x14ac:dyDescent="0.3">
      <c r="B1470" s="90" t="s">
        <v>724</v>
      </c>
      <c r="C1470" s="91" t="s">
        <v>697</v>
      </c>
      <c r="D1470" s="92" t="s">
        <v>65</v>
      </c>
      <c r="E1470" s="92" t="s">
        <v>64</v>
      </c>
      <c r="F1470" s="93">
        <v>2435939100101</v>
      </c>
      <c r="G1470" s="92" t="s">
        <v>64</v>
      </c>
      <c r="H1470" s="92" t="s">
        <v>64</v>
      </c>
      <c r="I1470" s="92" t="s">
        <v>66</v>
      </c>
      <c r="J1470" s="92" t="s">
        <v>65</v>
      </c>
      <c r="K1470" s="94">
        <v>0</v>
      </c>
      <c r="L1470" s="94">
        <v>0</v>
      </c>
      <c r="M1470" s="94">
        <v>0</v>
      </c>
      <c r="N1470" s="94" t="s">
        <v>65</v>
      </c>
      <c r="O1470" s="94">
        <v>0</v>
      </c>
      <c r="P1470" s="94" t="s">
        <v>2071</v>
      </c>
      <c r="Q1470" s="94" t="s">
        <v>224</v>
      </c>
      <c r="R1470" s="90"/>
      <c r="S1470" s="91"/>
    </row>
    <row r="1471" spans="2:19" ht="15.75" thickBot="1" x14ac:dyDescent="0.3">
      <c r="B1471" s="90" t="s">
        <v>229</v>
      </c>
      <c r="C1471" s="91" t="s">
        <v>752</v>
      </c>
      <c r="D1471" s="92" t="s">
        <v>64</v>
      </c>
      <c r="E1471" s="92" t="s">
        <v>65</v>
      </c>
      <c r="F1471" s="93">
        <v>2434337430101</v>
      </c>
      <c r="G1471" s="92" t="s">
        <v>64</v>
      </c>
      <c r="H1471" s="92" t="s">
        <v>64</v>
      </c>
      <c r="I1471" s="92" t="s">
        <v>66</v>
      </c>
      <c r="J1471" s="92" t="s">
        <v>65</v>
      </c>
      <c r="K1471" s="94">
        <v>0</v>
      </c>
      <c r="L1471" s="94">
        <v>0</v>
      </c>
      <c r="M1471" s="94">
        <v>0</v>
      </c>
      <c r="N1471" s="94" t="s">
        <v>65</v>
      </c>
      <c r="O1471" s="94">
        <v>0</v>
      </c>
      <c r="P1471" s="94" t="s">
        <v>2071</v>
      </c>
      <c r="Q1471" s="94" t="s">
        <v>224</v>
      </c>
      <c r="R1471" s="90"/>
      <c r="S1471" s="91"/>
    </row>
    <row r="1472" spans="2:19" ht="15.75" thickBot="1" x14ac:dyDescent="0.3">
      <c r="B1472" s="90" t="s">
        <v>696</v>
      </c>
      <c r="C1472" s="91" t="s">
        <v>1256</v>
      </c>
      <c r="D1472" s="92" t="s">
        <v>65</v>
      </c>
      <c r="E1472" s="92" t="s">
        <v>64</v>
      </c>
      <c r="F1472" s="93">
        <v>2406323461801</v>
      </c>
      <c r="G1472" s="92" t="s">
        <v>64</v>
      </c>
      <c r="H1472" s="92" t="s">
        <v>64</v>
      </c>
      <c r="I1472" s="92" t="s">
        <v>66</v>
      </c>
      <c r="J1472" s="92" t="s">
        <v>65</v>
      </c>
      <c r="K1472" s="94">
        <v>0</v>
      </c>
      <c r="L1472" s="94">
        <v>0</v>
      </c>
      <c r="M1472" s="94">
        <v>0</v>
      </c>
      <c r="N1472" s="94" t="s">
        <v>65</v>
      </c>
      <c r="O1472" s="94">
        <v>0</v>
      </c>
      <c r="P1472" s="94" t="s">
        <v>224</v>
      </c>
      <c r="Q1472" s="94" t="s">
        <v>224</v>
      </c>
      <c r="R1472" s="90"/>
      <c r="S1472" s="91"/>
    </row>
    <row r="1473" spans="2:19" ht="15.75" thickBot="1" x14ac:dyDescent="0.3">
      <c r="B1473" s="90" t="s">
        <v>2073</v>
      </c>
      <c r="C1473" s="91" t="s">
        <v>943</v>
      </c>
      <c r="D1473" s="92" t="s">
        <v>65</v>
      </c>
      <c r="E1473" s="92" t="s">
        <v>64</v>
      </c>
      <c r="F1473" s="93">
        <v>1752376120101</v>
      </c>
      <c r="G1473" s="92" t="s">
        <v>64</v>
      </c>
      <c r="H1473" s="92" t="s">
        <v>64</v>
      </c>
      <c r="I1473" s="92" t="s">
        <v>66</v>
      </c>
      <c r="J1473" s="92" t="s">
        <v>65</v>
      </c>
      <c r="K1473" s="94">
        <v>0</v>
      </c>
      <c r="L1473" s="94">
        <v>0</v>
      </c>
      <c r="M1473" s="94">
        <v>0</v>
      </c>
      <c r="N1473" s="94" t="s">
        <v>65</v>
      </c>
      <c r="O1473" s="94">
        <v>0</v>
      </c>
      <c r="P1473" s="94" t="s">
        <v>224</v>
      </c>
      <c r="Q1473" s="94" t="s">
        <v>224</v>
      </c>
      <c r="R1473" s="90"/>
      <c r="S1473" s="91"/>
    </row>
    <row r="1474" spans="2:19" ht="15.75" thickBot="1" x14ac:dyDescent="0.3">
      <c r="B1474" s="90" t="s">
        <v>692</v>
      </c>
      <c r="C1474" s="91" t="s">
        <v>1165</v>
      </c>
      <c r="D1474" s="92" t="s">
        <v>65</v>
      </c>
      <c r="E1474" s="92" t="s">
        <v>64</v>
      </c>
      <c r="F1474" s="93">
        <v>1788068460101</v>
      </c>
      <c r="G1474" s="92" t="s">
        <v>64</v>
      </c>
      <c r="H1474" s="92" t="s">
        <v>64</v>
      </c>
      <c r="I1474" s="92" t="s">
        <v>66</v>
      </c>
      <c r="J1474" s="92" t="s">
        <v>65</v>
      </c>
      <c r="K1474" s="94">
        <v>0</v>
      </c>
      <c r="L1474" s="94">
        <v>0</v>
      </c>
      <c r="M1474" s="94">
        <v>0</v>
      </c>
      <c r="N1474" s="94" t="s">
        <v>65</v>
      </c>
      <c r="O1474" s="94">
        <v>0</v>
      </c>
      <c r="P1474" s="94" t="s">
        <v>224</v>
      </c>
      <c r="Q1474" s="94" t="s">
        <v>224</v>
      </c>
      <c r="R1474" s="90"/>
      <c r="S1474" s="91"/>
    </row>
    <row r="1475" spans="2:19" ht="15.75" thickBot="1" x14ac:dyDescent="0.3">
      <c r="B1475" s="90" t="s">
        <v>2074</v>
      </c>
      <c r="C1475" s="91" t="s">
        <v>1144</v>
      </c>
      <c r="D1475" s="92" t="s">
        <v>64</v>
      </c>
      <c r="E1475" s="92" t="s">
        <v>65</v>
      </c>
      <c r="F1475" s="93">
        <v>3565889710608</v>
      </c>
      <c r="G1475" s="92" t="s">
        <v>64</v>
      </c>
      <c r="H1475" s="92" t="s">
        <v>64</v>
      </c>
      <c r="I1475" s="92" t="s">
        <v>66</v>
      </c>
      <c r="J1475" s="92" t="s">
        <v>65</v>
      </c>
      <c r="K1475" s="94">
        <v>0</v>
      </c>
      <c r="L1475" s="94">
        <v>0</v>
      </c>
      <c r="M1475" s="94">
        <v>0</v>
      </c>
      <c r="N1475" s="94" t="s">
        <v>65</v>
      </c>
      <c r="O1475" s="94">
        <v>0</v>
      </c>
      <c r="P1475" s="94" t="s">
        <v>224</v>
      </c>
      <c r="Q1475" s="94" t="s">
        <v>224</v>
      </c>
      <c r="R1475" s="90"/>
      <c r="S1475" s="91"/>
    </row>
    <row r="1476" spans="2:19" ht="15.75" thickBot="1" x14ac:dyDescent="0.3">
      <c r="B1476" s="90" t="s">
        <v>2075</v>
      </c>
      <c r="C1476" s="91" t="s">
        <v>801</v>
      </c>
      <c r="D1476" s="92" t="s">
        <v>65</v>
      </c>
      <c r="E1476" s="92" t="s">
        <v>64</v>
      </c>
      <c r="F1476" s="93">
        <v>1585439631017</v>
      </c>
      <c r="G1476" s="92" t="s">
        <v>64</v>
      </c>
      <c r="H1476" s="92" t="s">
        <v>64</v>
      </c>
      <c r="I1476" s="92" t="s">
        <v>66</v>
      </c>
      <c r="J1476" s="92" t="s">
        <v>65</v>
      </c>
      <c r="K1476" s="94">
        <v>0</v>
      </c>
      <c r="L1476" s="94">
        <v>0</v>
      </c>
      <c r="M1476" s="94">
        <v>0</v>
      </c>
      <c r="N1476" s="94" t="s">
        <v>65</v>
      </c>
      <c r="O1476" s="94">
        <v>0</v>
      </c>
      <c r="P1476" s="94" t="s">
        <v>224</v>
      </c>
      <c r="Q1476" s="94" t="s">
        <v>224</v>
      </c>
      <c r="R1476" s="90"/>
      <c r="S1476" s="91"/>
    </row>
    <row r="1477" spans="2:19" ht="15.75" thickBot="1" x14ac:dyDescent="0.3">
      <c r="B1477" s="90" t="s">
        <v>791</v>
      </c>
      <c r="C1477" s="91" t="s">
        <v>1100</v>
      </c>
      <c r="D1477" s="92" t="s">
        <v>64</v>
      </c>
      <c r="E1477" s="92" t="s">
        <v>65</v>
      </c>
      <c r="F1477" s="93">
        <v>1623855601212</v>
      </c>
      <c r="G1477" s="92" t="s">
        <v>64</v>
      </c>
      <c r="H1477" s="92" t="s">
        <v>64</v>
      </c>
      <c r="I1477" s="92" t="s">
        <v>66</v>
      </c>
      <c r="J1477" s="92" t="s">
        <v>65</v>
      </c>
      <c r="K1477" s="94">
        <v>0</v>
      </c>
      <c r="L1477" s="94">
        <v>0</v>
      </c>
      <c r="M1477" s="94">
        <v>0</v>
      </c>
      <c r="N1477" s="94" t="s">
        <v>65</v>
      </c>
      <c r="O1477" s="94">
        <v>0</v>
      </c>
      <c r="P1477" s="94" t="s">
        <v>224</v>
      </c>
      <c r="Q1477" s="94" t="s">
        <v>224</v>
      </c>
      <c r="R1477" s="90"/>
      <c r="S1477" s="91"/>
    </row>
    <row r="1478" spans="2:19" ht="15.75" thickBot="1" x14ac:dyDescent="0.3">
      <c r="B1478" s="90" t="s">
        <v>696</v>
      </c>
      <c r="C1478" s="91" t="s">
        <v>677</v>
      </c>
      <c r="D1478" s="92" t="s">
        <v>65</v>
      </c>
      <c r="E1478" s="92" t="s">
        <v>64</v>
      </c>
      <c r="F1478" s="93">
        <v>1742187450101</v>
      </c>
      <c r="G1478" s="92" t="s">
        <v>64</v>
      </c>
      <c r="H1478" s="92" t="s">
        <v>64</v>
      </c>
      <c r="I1478" s="92" t="s">
        <v>66</v>
      </c>
      <c r="J1478" s="92" t="s">
        <v>65</v>
      </c>
      <c r="K1478" s="94">
        <v>0</v>
      </c>
      <c r="L1478" s="94">
        <v>0</v>
      </c>
      <c r="M1478" s="94">
        <v>0</v>
      </c>
      <c r="N1478" s="94" t="s">
        <v>65</v>
      </c>
      <c r="O1478" s="94">
        <v>0</v>
      </c>
      <c r="P1478" s="94" t="s">
        <v>224</v>
      </c>
      <c r="Q1478" s="94" t="s">
        <v>224</v>
      </c>
      <c r="R1478" s="90"/>
      <c r="S1478" s="91"/>
    </row>
    <row r="1479" spans="2:19" ht="15.75" thickBot="1" x14ac:dyDescent="0.3">
      <c r="B1479" s="90" t="s">
        <v>284</v>
      </c>
      <c r="C1479" s="91" t="s">
        <v>2076</v>
      </c>
      <c r="D1479" s="92" t="s">
        <v>64</v>
      </c>
      <c r="E1479" s="92" t="s">
        <v>65</v>
      </c>
      <c r="F1479" s="93">
        <v>1808309370107</v>
      </c>
      <c r="G1479" s="92" t="s">
        <v>64</v>
      </c>
      <c r="H1479" s="92" t="s">
        <v>64</v>
      </c>
      <c r="I1479" s="92" t="s">
        <v>66</v>
      </c>
      <c r="J1479" s="92" t="s">
        <v>65</v>
      </c>
      <c r="K1479" s="94">
        <v>0</v>
      </c>
      <c r="L1479" s="94">
        <v>0</v>
      </c>
      <c r="M1479" s="94">
        <v>0</v>
      </c>
      <c r="N1479" s="94" t="s">
        <v>65</v>
      </c>
      <c r="O1479" s="94">
        <v>0</v>
      </c>
      <c r="P1479" s="94" t="s">
        <v>224</v>
      </c>
      <c r="Q1479" s="94" t="s">
        <v>224</v>
      </c>
      <c r="R1479" s="90"/>
      <c r="S1479" s="91"/>
    </row>
    <row r="1480" spans="2:19" ht="15.75" thickBot="1" x14ac:dyDescent="0.3">
      <c r="B1480" s="90" t="s">
        <v>2073</v>
      </c>
      <c r="C1480" s="91" t="s">
        <v>943</v>
      </c>
      <c r="D1480" s="92" t="s">
        <v>65</v>
      </c>
      <c r="E1480" s="92" t="s">
        <v>64</v>
      </c>
      <c r="F1480" s="93">
        <v>1752346120101</v>
      </c>
      <c r="G1480" s="92" t="s">
        <v>64</v>
      </c>
      <c r="H1480" s="92" t="s">
        <v>64</v>
      </c>
      <c r="I1480" s="92" t="s">
        <v>66</v>
      </c>
      <c r="J1480" s="92" t="s">
        <v>65</v>
      </c>
      <c r="K1480" s="94">
        <v>0</v>
      </c>
      <c r="L1480" s="94">
        <v>0</v>
      </c>
      <c r="M1480" s="94">
        <v>0</v>
      </c>
      <c r="N1480" s="94" t="s">
        <v>65</v>
      </c>
      <c r="O1480" s="94">
        <v>0</v>
      </c>
      <c r="P1480" s="94" t="s">
        <v>224</v>
      </c>
      <c r="Q1480" s="94" t="s">
        <v>224</v>
      </c>
      <c r="R1480" s="90"/>
      <c r="S1480" s="91"/>
    </row>
    <row r="1481" spans="2:19" ht="15.75" thickBot="1" x14ac:dyDescent="0.3">
      <c r="B1481" s="90" t="s">
        <v>2077</v>
      </c>
      <c r="C1481" s="91" t="s">
        <v>894</v>
      </c>
      <c r="D1481" s="92" t="s">
        <v>64</v>
      </c>
      <c r="E1481" s="92" t="s">
        <v>65</v>
      </c>
      <c r="F1481" s="93">
        <v>1939486050107</v>
      </c>
      <c r="G1481" s="92" t="s">
        <v>64</v>
      </c>
      <c r="H1481" s="92" t="s">
        <v>64</v>
      </c>
      <c r="I1481" s="92" t="s">
        <v>66</v>
      </c>
      <c r="J1481" s="92" t="s">
        <v>65</v>
      </c>
      <c r="K1481" s="94">
        <v>0</v>
      </c>
      <c r="L1481" s="94">
        <v>0</v>
      </c>
      <c r="M1481" s="94">
        <v>0</v>
      </c>
      <c r="N1481" s="94" t="s">
        <v>65</v>
      </c>
      <c r="O1481" s="94">
        <v>0</v>
      </c>
      <c r="P1481" s="94" t="s">
        <v>224</v>
      </c>
      <c r="Q1481" s="94" t="s">
        <v>224</v>
      </c>
      <c r="R1481" s="90"/>
      <c r="S1481" s="91"/>
    </row>
    <row r="1482" spans="2:19" ht="15.75" thickBot="1" x14ac:dyDescent="0.3">
      <c r="B1482" s="90" t="s">
        <v>696</v>
      </c>
      <c r="C1482" s="91" t="s">
        <v>255</v>
      </c>
      <c r="D1482" s="92" t="s">
        <v>65</v>
      </c>
      <c r="E1482" s="92" t="s">
        <v>64</v>
      </c>
      <c r="F1482" s="93">
        <v>1698967570101</v>
      </c>
      <c r="G1482" s="92" t="s">
        <v>64</v>
      </c>
      <c r="H1482" s="92" t="s">
        <v>64</v>
      </c>
      <c r="I1482" s="92" t="s">
        <v>66</v>
      </c>
      <c r="J1482" s="92" t="s">
        <v>65</v>
      </c>
      <c r="K1482" s="94">
        <v>0</v>
      </c>
      <c r="L1482" s="94">
        <v>0</v>
      </c>
      <c r="M1482" s="94">
        <v>0</v>
      </c>
      <c r="N1482" s="94" t="s">
        <v>65</v>
      </c>
      <c r="O1482" s="94">
        <v>0</v>
      </c>
      <c r="P1482" s="94" t="s">
        <v>2078</v>
      </c>
      <c r="Q1482" s="94" t="s">
        <v>224</v>
      </c>
      <c r="R1482" s="90"/>
      <c r="S1482" s="91"/>
    </row>
    <row r="1483" spans="2:19" ht="15.75" thickBot="1" x14ac:dyDescent="0.3">
      <c r="B1483" s="90" t="s">
        <v>696</v>
      </c>
      <c r="C1483" s="91" t="s">
        <v>2079</v>
      </c>
      <c r="D1483" s="92" t="s">
        <v>65</v>
      </c>
      <c r="E1483" s="92" t="s">
        <v>64</v>
      </c>
      <c r="F1483" s="93">
        <v>1719648960101</v>
      </c>
      <c r="G1483" s="92" t="s">
        <v>64</v>
      </c>
      <c r="H1483" s="92" t="s">
        <v>64</v>
      </c>
      <c r="I1483" s="92" t="s">
        <v>66</v>
      </c>
      <c r="J1483" s="92" t="s">
        <v>65</v>
      </c>
      <c r="K1483" s="94">
        <v>0</v>
      </c>
      <c r="L1483" s="94">
        <v>0</v>
      </c>
      <c r="M1483" s="94">
        <v>0</v>
      </c>
      <c r="N1483" s="94" t="s">
        <v>65</v>
      </c>
      <c r="O1483" s="94">
        <v>0</v>
      </c>
      <c r="P1483" s="94" t="s">
        <v>2078</v>
      </c>
      <c r="Q1483" s="94" t="s">
        <v>224</v>
      </c>
      <c r="R1483" s="90"/>
      <c r="S1483" s="91"/>
    </row>
    <row r="1484" spans="2:19" ht="15.75" thickBot="1" x14ac:dyDescent="0.3">
      <c r="B1484" s="90" t="s">
        <v>2080</v>
      </c>
      <c r="C1484" s="91" t="s">
        <v>971</v>
      </c>
      <c r="D1484" s="92" t="s">
        <v>65</v>
      </c>
      <c r="E1484" s="92" t="s">
        <v>64</v>
      </c>
      <c r="F1484" s="93">
        <v>2941302841013</v>
      </c>
      <c r="G1484" s="92" t="s">
        <v>64</v>
      </c>
      <c r="H1484" s="92" t="s">
        <v>64</v>
      </c>
      <c r="I1484" s="92" t="s">
        <v>66</v>
      </c>
      <c r="J1484" s="92" t="s">
        <v>65</v>
      </c>
      <c r="K1484" s="94">
        <v>0</v>
      </c>
      <c r="L1484" s="94">
        <v>0</v>
      </c>
      <c r="M1484" s="94">
        <v>0</v>
      </c>
      <c r="N1484" s="94" t="s">
        <v>65</v>
      </c>
      <c r="O1484" s="94">
        <v>0</v>
      </c>
      <c r="P1484" s="94" t="s">
        <v>2078</v>
      </c>
      <c r="Q1484" s="94" t="s">
        <v>224</v>
      </c>
      <c r="R1484" s="90"/>
      <c r="S1484" s="91"/>
    </row>
    <row r="1485" spans="2:19" ht="15.75" thickBot="1" x14ac:dyDescent="0.3">
      <c r="B1485" s="90" t="s">
        <v>696</v>
      </c>
      <c r="C1485" s="91" t="s">
        <v>2081</v>
      </c>
      <c r="D1485" s="92" t="s">
        <v>65</v>
      </c>
      <c r="E1485" s="92" t="s">
        <v>64</v>
      </c>
      <c r="F1485" s="93">
        <v>1657257831609</v>
      </c>
      <c r="G1485" s="92" t="s">
        <v>64</v>
      </c>
      <c r="H1485" s="92" t="s">
        <v>64</v>
      </c>
      <c r="I1485" s="92" t="s">
        <v>66</v>
      </c>
      <c r="J1485" s="92" t="s">
        <v>65</v>
      </c>
      <c r="K1485" s="94">
        <v>0</v>
      </c>
      <c r="L1485" s="94">
        <v>0</v>
      </c>
      <c r="M1485" s="94">
        <v>0</v>
      </c>
      <c r="N1485" s="94" t="s">
        <v>65</v>
      </c>
      <c r="O1485" s="94">
        <v>0</v>
      </c>
      <c r="P1485" s="94" t="s">
        <v>2078</v>
      </c>
      <c r="Q1485" s="94" t="s">
        <v>224</v>
      </c>
      <c r="R1485" s="90"/>
      <c r="S1485" s="91"/>
    </row>
    <row r="1486" spans="2:19" ht="15.75" thickBot="1" x14ac:dyDescent="0.3">
      <c r="B1486" s="90" t="s">
        <v>2082</v>
      </c>
      <c r="C1486" s="91" t="s">
        <v>658</v>
      </c>
      <c r="D1486" s="92" t="s">
        <v>65</v>
      </c>
      <c r="E1486" s="92" t="s">
        <v>64</v>
      </c>
      <c r="F1486" s="93">
        <v>1945361060117</v>
      </c>
      <c r="G1486" s="92" t="s">
        <v>64</v>
      </c>
      <c r="H1486" s="92" t="s">
        <v>64</v>
      </c>
      <c r="I1486" s="92" t="s">
        <v>66</v>
      </c>
      <c r="J1486" s="92" t="s">
        <v>65</v>
      </c>
      <c r="K1486" s="94">
        <v>0</v>
      </c>
      <c r="L1486" s="94">
        <v>0</v>
      </c>
      <c r="M1486" s="94">
        <v>0</v>
      </c>
      <c r="N1486" s="94" t="s">
        <v>65</v>
      </c>
      <c r="O1486" s="94">
        <v>0</v>
      </c>
      <c r="P1486" s="94" t="s">
        <v>2078</v>
      </c>
      <c r="Q1486" s="94" t="s">
        <v>224</v>
      </c>
      <c r="R1486" s="90"/>
      <c r="S1486" s="91"/>
    </row>
    <row r="1487" spans="2:19" ht="15.75" thickBot="1" x14ac:dyDescent="0.3">
      <c r="B1487" s="90" t="s">
        <v>2083</v>
      </c>
      <c r="C1487" s="91" t="s">
        <v>2084</v>
      </c>
      <c r="D1487" s="92" t="s">
        <v>65</v>
      </c>
      <c r="E1487" s="92" t="s">
        <v>64</v>
      </c>
      <c r="F1487" s="93">
        <v>1770997550101</v>
      </c>
      <c r="G1487" s="92" t="s">
        <v>64</v>
      </c>
      <c r="H1487" s="92" t="s">
        <v>64</v>
      </c>
      <c r="I1487" s="92" t="s">
        <v>66</v>
      </c>
      <c r="J1487" s="92" t="s">
        <v>65</v>
      </c>
      <c r="K1487" s="94">
        <v>0</v>
      </c>
      <c r="L1487" s="94">
        <v>0</v>
      </c>
      <c r="M1487" s="94">
        <v>0</v>
      </c>
      <c r="N1487" s="94" t="s">
        <v>65</v>
      </c>
      <c r="O1487" s="94">
        <v>0</v>
      </c>
      <c r="P1487" s="94" t="s">
        <v>2078</v>
      </c>
      <c r="Q1487" s="94" t="s">
        <v>224</v>
      </c>
      <c r="R1487" s="90"/>
      <c r="S1487" s="91"/>
    </row>
    <row r="1488" spans="2:19" ht="15.75" thickBot="1" x14ac:dyDescent="0.3">
      <c r="B1488" s="90" t="s">
        <v>2085</v>
      </c>
      <c r="C1488" s="91" t="s">
        <v>679</v>
      </c>
      <c r="D1488" s="92" t="s">
        <v>65</v>
      </c>
      <c r="E1488" s="92" t="s">
        <v>64</v>
      </c>
      <c r="F1488" s="93">
        <v>2238222990106</v>
      </c>
      <c r="G1488" s="92" t="s">
        <v>64</v>
      </c>
      <c r="H1488" s="92" t="s">
        <v>64</v>
      </c>
      <c r="I1488" s="92" t="s">
        <v>66</v>
      </c>
      <c r="J1488" s="92" t="s">
        <v>65</v>
      </c>
      <c r="K1488" s="94">
        <v>0</v>
      </c>
      <c r="L1488" s="94">
        <v>0</v>
      </c>
      <c r="M1488" s="94">
        <v>0</v>
      </c>
      <c r="N1488" s="94" t="s">
        <v>65</v>
      </c>
      <c r="O1488" s="94">
        <v>0</v>
      </c>
      <c r="P1488" s="94" t="s">
        <v>2078</v>
      </c>
      <c r="Q1488" s="94" t="s">
        <v>224</v>
      </c>
      <c r="R1488" s="90"/>
      <c r="S1488" s="91"/>
    </row>
    <row r="1489" spans="2:19" ht="15.75" thickBot="1" x14ac:dyDescent="0.3">
      <c r="B1489" s="90" t="s">
        <v>2086</v>
      </c>
      <c r="C1489" s="91" t="s">
        <v>1107</v>
      </c>
      <c r="D1489" s="92" t="s">
        <v>65</v>
      </c>
      <c r="E1489" s="92" t="s">
        <v>64</v>
      </c>
      <c r="F1489" s="93">
        <v>1648564041005</v>
      </c>
      <c r="G1489" s="92" t="s">
        <v>64</v>
      </c>
      <c r="H1489" s="92" t="s">
        <v>64</v>
      </c>
      <c r="I1489" s="92" t="s">
        <v>66</v>
      </c>
      <c r="J1489" s="92" t="s">
        <v>65</v>
      </c>
      <c r="K1489" s="94">
        <v>0</v>
      </c>
      <c r="L1489" s="94">
        <v>0</v>
      </c>
      <c r="M1489" s="94">
        <v>0</v>
      </c>
      <c r="N1489" s="94" t="s">
        <v>65</v>
      </c>
      <c r="O1489" s="94">
        <v>0</v>
      </c>
      <c r="P1489" s="94" t="s">
        <v>2078</v>
      </c>
      <c r="Q1489" s="94" t="s">
        <v>224</v>
      </c>
      <c r="R1489" s="90"/>
      <c r="S1489" s="91"/>
    </row>
    <row r="1490" spans="2:19" ht="15.75" thickBot="1" x14ac:dyDescent="0.3">
      <c r="B1490" s="90" t="s">
        <v>1044</v>
      </c>
      <c r="C1490" s="91" t="s">
        <v>264</v>
      </c>
      <c r="D1490" s="92" t="s">
        <v>65</v>
      </c>
      <c r="E1490" s="92" t="s">
        <v>64</v>
      </c>
      <c r="F1490" s="93">
        <v>2827464552207</v>
      </c>
      <c r="G1490" s="92" t="s">
        <v>64</v>
      </c>
      <c r="H1490" s="92" t="s">
        <v>64</v>
      </c>
      <c r="I1490" s="92" t="s">
        <v>66</v>
      </c>
      <c r="J1490" s="92" t="s">
        <v>65</v>
      </c>
      <c r="K1490" s="94">
        <v>0</v>
      </c>
      <c r="L1490" s="94">
        <v>0</v>
      </c>
      <c r="M1490" s="94">
        <v>0</v>
      </c>
      <c r="N1490" s="94" t="s">
        <v>65</v>
      </c>
      <c r="O1490" s="94">
        <v>0</v>
      </c>
      <c r="P1490" s="94" t="s">
        <v>2078</v>
      </c>
      <c r="Q1490" s="94" t="s">
        <v>224</v>
      </c>
      <c r="R1490" s="90"/>
      <c r="S1490" s="91"/>
    </row>
    <row r="1491" spans="2:19" ht="15.75" thickBot="1" x14ac:dyDescent="0.3">
      <c r="B1491" s="90" t="s">
        <v>2087</v>
      </c>
      <c r="C1491" s="91" t="s">
        <v>1266</v>
      </c>
      <c r="D1491" s="92" t="s">
        <v>65</v>
      </c>
      <c r="E1491" s="92" t="s">
        <v>64</v>
      </c>
      <c r="F1491" s="93">
        <v>1632852680713</v>
      </c>
      <c r="G1491" s="92" t="s">
        <v>64</v>
      </c>
      <c r="H1491" s="92" t="s">
        <v>64</v>
      </c>
      <c r="I1491" s="92" t="s">
        <v>66</v>
      </c>
      <c r="J1491" s="92" t="s">
        <v>65</v>
      </c>
      <c r="K1491" s="94">
        <v>0</v>
      </c>
      <c r="L1491" s="94">
        <v>0</v>
      </c>
      <c r="M1491" s="94">
        <v>0</v>
      </c>
      <c r="N1491" s="94" t="s">
        <v>65</v>
      </c>
      <c r="O1491" s="94">
        <v>0</v>
      </c>
      <c r="P1491" s="94" t="s">
        <v>2078</v>
      </c>
      <c r="Q1491" s="94" t="s">
        <v>224</v>
      </c>
      <c r="R1491" s="90"/>
      <c r="S1491" s="91"/>
    </row>
    <row r="1492" spans="2:19" ht="15.75" thickBot="1" x14ac:dyDescent="0.3">
      <c r="B1492" s="90" t="s">
        <v>1255</v>
      </c>
      <c r="C1492" s="91" t="s">
        <v>734</v>
      </c>
      <c r="D1492" s="92" t="s">
        <v>65</v>
      </c>
      <c r="E1492" s="92" t="s">
        <v>64</v>
      </c>
      <c r="F1492" s="93">
        <v>3447879582204</v>
      </c>
      <c r="G1492" s="92" t="s">
        <v>64</v>
      </c>
      <c r="H1492" s="92" t="s">
        <v>64</v>
      </c>
      <c r="I1492" s="92" t="s">
        <v>66</v>
      </c>
      <c r="J1492" s="92" t="s">
        <v>65</v>
      </c>
      <c r="K1492" s="94">
        <v>0</v>
      </c>
      <c r="L1492" s="94">
        <v>0</v>
      </c>
      <c r="M1492" s="94">
        <v>0</v>
      </c>
      <c r="N1492" s="94" t="s">
        <v>65</v>
      </c>
      <c r="O1492" s="94">
        <v>0</v>
      </c>
      <c r="P1492" s="94" t="s">
        <v>2078</v>
      </c>
      <c r="Q1492" s="94" t="s">
        <v>224</v>
      </c>
      <c r="R1492" s="90"/>
      <c r="S1492" s="91"/>
    </row>
    <row r="1493" spans="2:19" ht="15.75" thickBot="1" x14ac:dyDescent="0.3">
      <c r="B1493" s="90" t="s">
        <v>2088</v>
      </c>
      <c r="C1493" s="91" t="s">
        <v>2089</v>
      </c>
      <c r="D1493" s="92" t="s">
        <v>65</v>
      </c>
      <c r="E1493" s="92" t="s">
        <v>64</v>
      </c>
      <c r="F1493" s="93">
        <v>2393801850114</v>
      </c>
      <c r="G1493" s="92" t="s">
        <v>64</v>
      </c>
      <c r="H1493" s="92" t="s">
        <v>64</v>
      </c>
      <c r="I1493" s="92" t="s">
        <v>66</v>
      </c>
      <c r="J1493" s="92" t="s">
        <v>65</v>
      </c>
      <c r="K1493" s="94">
        <v>0</v>
      </c>
      <c r="L1493" s="94">
        <v>0</v>
      </c>
      <c r="M1493" s="94">
        <v>0</v>
      </c>
      <c r="N1493" s="94" t="s">
        <v>65</v>
      </c>
      <c r="O1493" s="94">
        <v>0</v>
      </c>
      <c r="P1493" s="94" t="s">
        <v>2078</v>
      </c>
      <c r="Q1493" s="94" t="s">
        <v>224</v>
      </c>
      <c r="R1493" s="90"/>
      <c r="S1493" s="91"/>
    </row>
    <row r="1494" spans="2:19" ht="15.75" thickBot="1" x14ac:dyDescent="0.3">
      <c r="B1494" s="90" t="s">
        <v>2090</v>
      </c>
      <c r="C1494" s="91" t="s">
        <v>2091</v>
      </c>
      <c r="D1494" s="92" t="s">
        <v>65</v>
      </c>
      <c r="E1494" s="92" t="s">
        <v>64</v>
      </c>
      <c r="F1494" s="93">
        <v>2640730881606</v>
      </c>
      <c r="G1494" s="92" t="s">
        <v>64</v>
      </c>
      <c r="H1494" s="92" t="s">
        <v>64</v>
      </c>
      <c r="I1494" s="92" t="s">
        <v>66</v>
      </c>
      <c r="J1494" s="92" t="s">
        <v>65</v>
      </c>
      <c r="K1494" s="94">
        <v>0</v>
      </c>
      <c r="L1494" s="94">
        <v>0</v>
      </c>
      <c r="M1494" s="94">
        <v>0</v>
      </c>
      <c r="N1494" s="94" t="s">
        <v>65</v>
      </c>
      <c r="O1494" s="94">
        <v>0</v>
      </c>
      <c r="P1494" s="94" t="s">
        <v>2078</v>
      </c>
      <c r="Q1494" s="94" t="s">
        <v>224</v>
      </c>
      <c r="R1494" s="90"/>
      <c r="S1494" s="91"/>
    </row>
    <row r="1495" spans="2:19" ht="15.75" thickBot="1" x14ac:dyDescent="0.3">
      <c r="B1495" s="90" t="s">
        <v>692</v>
      </c>
      <c r="C1495" s="91" t="s">
        <v>1129</v>
      </c>
      <c r="D1495" s="92" t="s">
        <v>65</v>
      </c>
      <c r="E1495" s="92" t="s">
        <v>64</v>
      </c>
      <c r="F1495" s="93">
        <v>2207482330506</v>
      </c>
      <c r="G1495" s="92" t="s">
        <v>64</v>
      </c>
      <c r="H1495" s="92" t="s">
        <v>64</v>
      </c>
      <c r="I1495" s="92" t="s">
        <v>66</v>
      </c>
      <c r="J1495" s="92" t="s">
        <v>65</v>
      </c>
      <c r="K1495" s="94">
        <v>0</v>
      </c>
      <c r="L1495" s="94">
        <v>0</v>
      </c>
      <c r="M1495" s="94">
        <v>0</v>
      </c>
      <c r="N1495" s="94" t="s">
        <v>65</v>
      </c>
      <c r="O1495" s="94">
        <v>0</v>
      </c>
      <c r="P1495" s="94" t="s">
        <v>2078</v>
      </c>
      <c r="Q1495" s="94" t="s">
        <v>224</v>
      </c>
      <c r="R1495" s="90"/>
      <c r="S1495" s="91"/>
    </row>
    <row r="1496" spans="2:19" ht="15.75" thickBot="1" x14ac:dyDescent="0.3">
      <c r="B1496" s="90" t="s">
        <v>1214</v>
      </c>
      <c r="C1496" s="91" t="s">
        <v>857</v>
      </c>
      <c r="D1496" s="92" t="s">
        <v>65</v>
      </c>
      <c r="E1496" s="92" t="s">
        <v>64</v>
      </c>
      <c r="F1496" s="93">
        <v>1620330440116</v>
      </c>
      <c r="G1496" s="92" t="s">
        <v>64</v>
      </c>
      <c r="H1496" s="92" t="s">
        <v>64</v>
      </c>
      <c r="I1496" s="92" t="s">
        <v>66</v>
      </c>
      <c r="J1496" s="92" t="s">
        <v>65</v>
      </c>
      <c r="K1496" s="94">
        <v>0</v>
      </c>
      <c r="L1496" s="94">
        <v>0</v>
      </c>
      <c r="M1496" s="94">
        <v>0</v>
      </c>
      <c r="N1496" s="94" t="s">
        <v>65</v>
      </c>
      <c r="O1496" s="94">
        <v>0</v>
      </c>
      <c r="P1496" s="94" t="s">
        <v>2078</v>
      </c>
      <c r="Q1496" s="94" t="s">
        <v>224</v>
      </c>
      <c r="R1496" s="90"/>
      <c r="S1496" s="91"/>
    </row>
    <row r="1497" spans="2:19" ht="15.75" thickBot="1" x14ac:dyDescent="0.3">
      <c r="B1497" s="90" t="s">
        <v>2092</v>
      </c>
      <c r="C1497" s="91" t="s">
        <v>2093</v>
      </c>
      <c r="D1497" s="92" t="s">
        <v>65</v>
      </c>
      <c r="E1497" s="92" t="s">
        <v>64</v>
      </c>
      <c r="F1497" s="93">
        <v>1932925560117</v>
      </c>
      <c r="G1497" s="92" t="s">
        <v>64</v>
      </c>
      <c r="H1497" s="92" t="s">
        <v>64</v>
      </c>
      <c r="I1497" s="92" t="s">
        <v>66</v>
      </c>
      <c r="J1497" s="92" t="s">
        <v>65</v>
      </c>
      <c r="K1497" s="94">
        <v>0</v>
      </c>
      <c r="L1497" s="94">
        <v>0</v>
      </c>
      <c r="M1497" s="94">
        <v>0</v>
      </c>
      <c r="N1497" s="94" t="s">
        <v>65</v>
      </c>
      <c r="O1497" s="94">
        <v>0</v>
      </c>
      <c r="P1497" s="94" t="s">
        <v>2078</v>
      </c>
      <c r="Q1497" s="94" t="s">
        <v>224</v>
      </c>
      <c r="R1497" s="90"/>
      <c r="S1497" s="91"/>
    </row>
    <row r="1498" spans="2:19" ht="15.75" thickBot="1" x14ac:dyDescent="0.3">
      <c r="B1498" s="90" t="s">
        <v>2094</v>
      </c>
      <c r="C1498" s="91" t="s">
        <v>2095</v>
      </c>
      <c r="D1498" s="92" t="s">
        <v>65</v>
      </c>
      <c r="E1498" s="92" t="s">
        <v>64</v>
      </c>
      <c r="F1498" s="93">
        <v>2583193720117</v>
      </c>
      <c r="G1498" s="92" t="s">
        <v>64</v>
      </c>
      <c r="H1498" s="92" t="s">
        <v>64</v>
      </c>
      <c r="I1498" s="92" t="s">
        <v>66</v>
      </c>
      <c r="J1498" s="92" t="s">
        <v>65</v>
      </c>
      <c r="K1498" s="94">
        <v>0</v>
      </c>
      <c r="L1498" s="94">
        <v>0</v>
      </c>
      <c r="M1498" s="94">
        <v>0</v>
      </c>
      <c r="N1498" s="94" t="s">
        <v>65</v>
      </c>
      <c r="O1498" s="94">
        <v>0</v>
      </c>
      <c r="P1498" s="94" t="s">
        <v>2078</v>
      </c>
      <c r="Q1498" s="94" t="s">
        <v>224</v>
      </c>
      <c r="R1498" s="90"/>
      <c r="S1498" s="91"/>
    </row>
    <row r="1499" spans="2:19" ht="15.75" thickBot="1" x14ac:dyDescent="0.3">
      <c r="B1499" s="90" t="s">
        <v>2096</v>
      </c>
      <c r="C1499" s="91" t="s">
        <v>2097</v>
      </c>
      <c r="D1499" s="92" t="s">
        <v>65</v>
      </c>
      <c r="E1499" s="92" t="s">
        <v>64</v>
      </c>
      <c r="F1499" s="93">
        <v>1688660720404</v>
      </c>
      <c r="G1499" s="92" t="s">
        <v>64</v>
      </c>
      <c r="H1499" s="92" t="s">
        <v>64</v>
      </c>
      <c r="I1499" s="92" t="s">
        <v>66</v>
      </c>
      <c r="J1499" s="92" t="s">
        <v>65</v>
      </c>
      <c r="K1499" s="94">
        <v>0</v>
      </c>
      <c r="L1499" s="94">
        <v>0</v>
      </c>
      <c r="M1499" s="94">
        <v>0</v>
      </c>
      <c r="N1499" s="94" t="s">
        <v>65</v>
      </c>
      <c r="O1499" s="94">
        <v>0</v>
      </c>
      <c r="P1499" s="94" t="s">
        <v>2078</v>
      </c>
      <c r="Q1499" s="94" t="s">
        <v>224</v>
      </c>
      <c r="R1499" s="90"/>
      <c r="S1499" s="91"/>
    </row>
    <row r="1500" spans="2:19" ht="15.75" thickBot="1" x14ac:dyDescent="0.3">
      <c r="B1500" s="90" t="s">
        <v>1288</v>
      </c>
      <c r="C1500" s="91" t="s">
        <v>1303</v>
      </c>
      <c r="D1500" s="92" t="s">
        <v>65</v>
      </c>
      <c r="E1500" s="92" t="s">
        <v>64</v>
      </c>
      <c r="F1500" s="93">
        <v>1718760400301</v>
      </c>
      <c r="G1500" s="92" t="s">
        <v>64</v>
      </c>
      <c r="H1500" s="92" t="s">
        <v>64</v>
      </c>
      <c r="I1500" s="92" t="s">
        <v>66</v>
      </c>
      <c r="J1500" s="92" t="s">
        <v>65</v>
      </c>
      <c r="K1500" s="94">
        <v>0</v>
      </c>
      <c r="L1500" s="94">
        <v>0</v>
      </c>
      <c r="M1500" s="94">
        <v>0</v>
      </c>
      <c r="N1500" s="94" t="s">
        <v>65</v>
      </c>
      <c r="O1500" s="94">
        <v>0</v>
      </c>
      <c r="P1500" s="94" t="s">
        <v>2078</v>
      </c>
      <c r="Q1500" s="94" t="s">
        <v>224</v>
      </c>
      <c r="R1500" s="90"/>
      <c r="S1500" s="91"/>
    </row>
    <row r="1501" spans="2:19" ht="15.75" thickBot="1" x14ac:dyDescent="0.3">
      <c r="B1501" s="90" t="s">
        <v>2098</v>
      </c>
      <c r="C1501" s="91" t="s">
        <v>740</v>
      </c>
      <c r="D1501" s="92" t="s">
        <v>65</v>
      </c>
      <c r="E1501" s="92" t="s">
        <v>64</v>
      </c>
      <c r="F1501" s="93">
        <v>2526707791301</v>
      </c>
      <c r="G1501" s="92" t="s">
        <v>64</v>
      </c>
      <c r="H1501" s="92" t="s">
        <v>64</v>
      </c>
      <c r="I1501" s="92" t="s">
        <v>66</v>
      </c>
      <c r="J1501" s="92" t="s">
        <v>65</v>
      </c>
      <c r="K1501" s="94">
        <v>0</v>
      </c>
      <c r="L1501" s="94">
        <v>0</v>
      </c>
      <c r="M1501" s="94">
        <v>0</v>
      </c>
      <c r="N1501" s="94" t="s">
        <v>65</v>
      </c>
      <c r="O1501" s="94">
        <v>0</v>
      </c>
      <c r="P1501" s="94" t="s">
        <v>2078</v>
      </c>
      <c r="Q1501" s="94" t="s">
        <v>224</v>
      </c>
      <c r="R1501" s="90"/>
      <c r="S1501" s="91"/>
    </row>
    <row r="1502" spans="2:19" ht="15.75" thickBot="1" x14ac:dyDescent="0.3">
      <c r="B1502" s="90" t="s">
        <v>2099</v>
      </c>
      <c r="C1502" s="91" t="s">
        <v>230</v>
      </c>
      <c r="D1502" s="92" t="s">
        <v>65</v>
      </c>
      <c r="E1502" s="92" t="s">
        <v>64</v>
      </c>
      <c r="F1502" s="93">
        <v>1957802210101</v>
      </c>
      <c r="G1502" s="92" t="s">
        <v>64</v>
      </c>
      <c r="H1502" s="92" t="s">
        <v>64</v>
      </c>
      <c r="I1502" s="92" t="s">
        <v>66</v>
      </c>
      <c r="J1502" s="92" t="s">
        <v>65</v>
      </c>
      <c r="K1502" s="94">
        <v>0</v>
      </c>
      <c r="L1502" s="94">
        <v>0</v>
      </c>
      <c r="M1502" s="94">
        <v>0</v>
      </c>
      <c r="N1502" s="94" t="s">
        <v>65</v>
      </c>
      <c r="O1502" s="94">
        <v>0</v>
      </c>
      <c r="P1502" s="94" t="s">
        <v>224</v>
      </c>
      <c r="Q1502" s="94" t="s">
        <v>224</v>
      </c>
      <c r="R1502" s="90"/>
      <c r="S1502" s="91"/>
    </row>
    <row r="1503" spans="2:19" ht="15.75" thickBot="1" x14ac:dyDescent="0.3">
      <c r="B1503" s="90" t="s">
        <v>696</v>
      </c>
      <c r="C1503" s="91" t="s">
        <v>2100</v>
      </c>
      <c r="D1503" s="92" t="s">
        <v>65</v>
      </c>
      <c r="E1503" s="92" t="s">
        <v>64</v>
      </c>
      <c r="F1503" s="93">
        <v>1869720750409</v>
      </c>
      <c r="G1503" s="92" t="s">
        <v>64</v>
      </c>
      <c r="H1503" s="92" t="s">
        <v>64</v>
      </c>
      <c r="I1503" s="92" t="s">
        <v>66</v>
      </c>
      <c r="J1503" s="92" t="s">
        <v>65</v>
      </c>
      <c r="K1503" s="94">
        <v>0</v>
      </c>
      <c r="L1503" s="94">
        <v>0</v>
      </c>
      <c r="M1503" s="94">
        <v>0</v>
      </c>
      <c r="N1503" s="94" t="s">
        <v>65</v>
      </c>
      <c r="O1503" s="94">
        <v>0</v>
      </c>
      <c r="P1503" s="94" t="s">
        <v>224</v>
      </c>
      <c r="Q1503" s="94" t="s">
        <v>224</v>
      </c>
      <c r="R1503" s="90"/>
      <c r="S1503" s="91"/>
    </row>
    <row r="1504" spans="2:19" ht="15.75" thickBot="1" x14ac:dyDescent="0.3">
      <c r="B1504" s="90" t="s">
        <v>270</v>
      </c>
      <c r="C1504" s="91" t="s">
        <v>662</v>
      </c>
      <c r="D1504" s="92" t="s">
        <v>64</v>
      </c>
      <c r="E1504" s="92" t="s">
        <v>65</v>
      </c>
      <c r="F1504" s="93">
        <v>1987858870101</v>
      </c>
      <c r="G1504" s="92" t="s">
        <v>64</v>
      </c>
      <c r="H1504" s="92" t="s">
        <v>64</v>
      </c>
      <c r="I1504" s="92" t="s">
        <v>66</v>
      </c>
      <c r="J1504" s="92" t="s">
        <v>65</v>
      </c>
      <c r="K1504" s="94">
        <v>0</v>
      </c>
      <c r="L1504" s="94">
        <v>0</v>
      </c>
      <c r="M1504" s="94">
        <v>0</v>
      </c>
      <c r="N1504" s="94" t="s">
        <v>65</v>
      </c>
      <c r="O1504" s="94">
        <v>0</v>
      </c>
      <c r="P1504" s="94" t="s">
        <v>224</v>
      </c>
      <c r="Q1504" s="94" t="s">
        <v>224</v>
      </c>
      <c r="R1504" s="90"/>
      <c r="S1504" s="91"/>
    </row>
    <row r="1505" spans="2:19" ht="15.75" thickBot="1" x14ac:dyDescent="0.3">
      <c r="B1505" s="90" t="s">
        <v>696</v>
      </c>
      <c r="C1505" s="91" t="s">
        <v>230</v>
      </c>
      <c r="D1505" s="92" t="s">
        <v>65</v>
      </c>
      <c r="E1505" s="92" t="s">
        <v>64</v>
      </c>
      <c r="F1505" s="93">
        <v>1712652110601</v>
      </c>
      <c r="G1505" s="92" t="s">
        <v>64</v>
      </c>
      <c r="H1505" s="92" t="s">
        <v>64</v>
      </c>
      <c r="I1505" s="92" t="s">
        <v>66</v>
      </c>
      <c r="J1505" s="92" t="s">
        <v>65</v>
      </c>
      <c r="K1505" s="94">
        <v>0</v>
      </c>
      <c r="L1505" s="94">
        <v>0</v>
      </c>
      <c r="M1505" s="94">
        <v>0</v>
      </c>
      <c r="N1505" s="94" t="s">
        <v>65</v>
      </c>
      <c r="O1505" s="94">
        <v>0</v>
      </c>
      <c r="P1505" s="94" t="s">
        <v>224</v>
      </c>
      <c r="Q1505" s="94" t="s">
        <v>224</v>
      </c>
      <c r="R1505" s="90"/>
      <c r="S1505" s="91"/>
    </row>
    <row r="1506" spans="2:19" ht="15.75" thickBot="1" x14ac:dyDescent="0.3">
      <c r="B1506" s="90" t="s">
        <v>2101</v>
      </c>
      <c r="C1506" s="91" t="s">
        <v>2102</v>
      </c>
      <c r="D1506" s="92" t="s">
        <v>65</v>
      </c>
      <c r="E1506" s="92" t="s">
        <v>64</v>
      </c>
      <c r="F1506" s="93">
        <v>1875518471001</v>
      </c>
      <c r="G1506" s="92" t="s">
        <v>64</v>
      </c>
      <c r="H1506" s="92" t="s">
        <v>64</v>
      </c>
      <c r="I1506" s="92" t="s">
        <v>66</v>
      </c>
      <c r="J1506" s="92" t="s">
        <v>65</v>
      </c>
      <c r="K1506" s="94">
        <v>0</v>
      </c>
      <c r="L1506" s="94">
        <v>0</v>
      </c>
      <c r="M1506" s="94">
        <v>0</v>
      </c>
      <c r="N1506" s="94" t="s">
        <v>65</v>
      </c>
      <c r="O1506" s="94">
        <v>0</v>
      </c>
      <c r="P1506" s="94" t="s">
        <v>224</v>
      </c>
      <c r="Q1506" s="94" t="s">
        <v>224</v>
      </c>
      <c r="R1506" s="90"/>
      <c r="S1506" s="91"/>
    </row>
    <row r="1507" spans="2:19" ht="15.75" thickBot="1" x14ac:dyDescent="0.3">
      <c r="B1507" s="90" t="s">
        <v>2103</v>
      </c>
      <c r="C1507" s="91" t="s">
        <v>2104</v>
      </c>
      <c r="D1507" s="92" t="s">
        <v>65</v>
      </c>
      <c r="E1507" s="92" t="s">
        <v>64</v>
      </c>
      <c r="F1507" s="93" t="s">
        <v>2105</v>
      </c>
      <c r="G1507" s="92" t="s">
        <v>64</v>
      </c>
      <c r="H1507" s="92" t="s">
        <v>64</v>
      </c>
      <c r="I1507" s="92" t="s">
        <v>66</v>
      </c>
      <c r="J1507" s="92" t="s">
        <v>65</v>
      </c>
      <c r="K1507" s="94">
        <v>0</v>
      </c>
      <c r="L1507" s="94">
        <v>0</v>
      </c>
      <c r="M1507" s="94">
        <v>0</v>
      </c>
      <c r="N1507" s="94" t="s">
        <v>65</v>
      </c>
      <c r="O1507" s="94">
        <v>0</v>
      </c>
      <c r="P1507" s="94" t="s">
        <v>224</v>
      </c>
      <c r="Q1507" s="94" t="s">
        <v>224</v>
      </c>
      <c r="R1507" s="90"/>
      <c r="S1507" s="91"/>
    </row>
    <row r="1508" spans="2:19" ht="15.75" thickBot="1" x14ac:dyDescent="0.3">
      <c r="B1508" s="90" t="s">
        <v>657</v>
      </c>
      <c r="C1508" s="91" t="s">
        <v>255</v>
      </c>
      <c r="D1508" s="92" t="s">
        <v>64</v>
      </c>
      <c r="E1508" s="92" t="s">
        <v>64</v>
      </c>
      <c r="F1508" s="93">
        <v>2686205711301</v>
      </c>
      <c r="G1508" s="92" t="s">
        <v>64</v>
      </c>
      <c r="H1508" s="92" t="s">
        <v>64</v>
      </c>
      <c r="I1508" s="92" t="s">
        <v>66</v>
      </c>
      <c r="J1508" s="92" t="s">
        <v>65</v>
      </c>
      <c r="K1508" s="94">
        <v>0</v>
      </c>
      <c r="L1508" s="94">
        <v>0</v>
      </c>
      <c r="M1508" s="94">
        <v>0</v>
      </c>
      <c r="N1508" s="94" t="s">
        <v>65</v>
      </c>
      <c r="O1508" s="94">
        <v>0</v>
      </c>
      <c r="P1508" s="94" t="s">
        <v>224</v>
      </c>
      <c r="Q1508" s="94" t="s">
        <v>224</v>
      </c>
      <c r="R1508" s="90"/>
      <c r="S1508" s="91"/>
    </row>
    <row r="1509" spans="2:19" ht="15.75" thickBot="1" x14ac:dyDescent="0.3">
      <c r="B1509" s="90" t="s">
        <v>2106</v>
      </c>
      <c r="C1509" s="91" t="s">
        <v>2107</v>
      </c>
      <c r="D1509" s="92" t="s">
        <v>65</v>
      </c>
      <c r="E1509" s="92" t="s">
        <v>64</v>
      </c>
      <c r="F1509" s="93">
        <v>2427534500101</v>
      </c>
      <c r="G1509" s="92" t="s">
        <v>64</v>
      </c>
      <c r="H1509" s="92" t="s">
        <v>64</v>
      </c>
      <c r="I1509" s="92" t="s">
        <v>66</v>
      </c>
      <c r="J1509" s="92" t="s">
        <v>65</v>
      </c>
      <c r="K1509" s="94">
        <v>0</v>
      </c>
      <c r="L1509" s="94">
        <v>0</v>
      </c>
      <c r="M1509" s="94">
        <v>0</v>
      </c>
      <c r="N1509" s="94" t="s">
        <v>65</v>
      </c>
      <c r="O1509" s="94">
        <v>0</v>
      </c>
      <c r="P1509" s="94" t="s">
        <v>224</v>
      </c>
      <c r="Q1509" s="94" t="s">
        <v>224</v>
      </c>
      <c r="R1509" s="90"/>
      <c r="S1509" s="91"/>
    </row>
    <row r="1510" spans="2:19" ht="15.75" thickBot="1" x14ac:dyDescent="0.3">
      <c r="B1510" s="90" t="s">
        <v>856</v>
      </c>
      <c r="C1510" s="91" t="s">
        <v>790</v>
      </c>
      <c r="D1510" s="92" t="s">
        <v>65</v>
      </c>
      <c r="E1510" s="92" t="s">
        <v>64</v>
      </c>
      <c r="F1510" s="93">
        <v>2388446170101</v>
      </c>
      <c r="G1510" s="92" t="s">
        <v>64</v>
      </c>
      <c r="H1510" s="92" t="s">
        <v>64</v>
      </c>
      <c r="I1510" s="92" t="s">
        <v>66</v>
      </c>
      <c r="J1510" s="92" t="s">
        <v>65</v>
      </c>
      <c r="K1510" s="94">
        <v>0</v>
      </c>
      <c r="L1510" s="94">
        <v>0</v>
      </c>
      <c r="M1510" s="94">
        <v>0</v>
      </c>
      <c r="N1510" s="94" t="s">
        <v>65</v>
      </c>
      <c r="O1510" s="94">
        <v>0</v>
      </c>
      <c r="P1510" s="94" t="s">
        <v>224</v>
      </c>
      <c r="Q1510" s="94" t="s">
        <v>224</v>
      </c>
      <c r="R1510" s="90"/>
      <c r="S1510" s="91"/>
    </row>
    <row r="1511" spans="2:19" ht="15.75" thickBot="1" x14ac:dyDescent="0.3">
      <c r="B1511" s="90" t="s">
        <v>2108</v>
      </c>
      <c r="C1511" s="91" t="s">
        <v>686</v>
      </c>
      <c r="D1511" s="92" t="s">
        <v>65</v>
      </c>
      <c r="E1511" s="92" t="s">
        <v>64</v>
      </c>
      <c r="F1511" s="93">
        <v>1741894781413</v>
      </c>
      <c r="G1511" s="92" t="s">
        <v>64</v>
      </c>
      <c r="H1511" s="92" t="s">
        <v>64</v>
      </c>
      <c r="I1511" s="92" t="s">
        <v>66</v>
      </c>
      <c r="J1511" s="92" t="s">
        <v>65</v>
      </c>
      <c r="K1511" s="94">
        <v>0</v>
      </c>
      <c r="L1511" s="94">
        <v>0</v>
      </c>
      <c r="M1511" s="94">
        <v>0</v>
      </c>
      <c r="N1511" s="94" t="s">
        <v>65</v>
      </c>
      <c r="O1511" s="94">
        <v>0</v>
      </c>
      <c r="P1511" s="94" t="s">
        <v>224</v>
      </c>
      <c r="Q1511" s="94" t="s">
        <v>224</v>
      </c>
      <c r="R1511" s="90"/>
      <c r="S1511" s="91"/>
    </row>
    <row r="1512" spans="2:19" ht="15.75" thickBot="1" x14ac:dyDescent="0.3">
      <c r="B1512" s="90" t="s">
        <v>696</v>
      </c>
      <c r="C1512" s="91" t="s">
        <v>2109</v>
      </c>
      <c r="D1512" s="92" t="s">
        <v>65</v>
      </c>
      <c r="E1512" s="92" t="s">
        <v>64</v>
      </c>
      <c r="F1512" s="93">
        <v>2384865320101</v>
      </c>
      <c r="G1512" s="92" t="s">
        <v>64</v>
      </c>
      <c r="H1512" s="92" t="s">
        <v>64</v>
      </c>
      <c r="I1512" s="92" t="s">
        <v>66</v>
      </c>
      <c r="J1512" s="92" t="s">
        <v>65</v>
      </c>
      <c r="K1512" s="94">
        <v>0</v>
      </c>
      <c r="L1512" s="94">
        <v>0</v>
      </c>
      <c r="M1512" s="94">
        <v>0</v>
      </c>
      <c r="N1512" s="94" t="s">
        <v>65</v>
      </c>
      <c r="O1512" s="94">
        <v>0</v>
      </c>
      <c r="P1512" s="94" t="s">
        <v>224</v>
      </c>
      <c r="Q1512" s="94" t="s">
        <v>224</v>
      </c>
      <c r="R1512" s="90"/>
      <c r="S1512" s="91"/>
    </row>
    <row r="1513" spans="2:19" ht="15.75" thickBot="1" x14ac:dyDescent="0.3">
      <c r="B1513" s="90" t="s">
        <v>696</v>
      </c>
      <c r="C1513" s="91" t="s">
        <v>2110</v>
      </c>
      <c r="D1513" s="92" t="s">
        <v>65</v>
      </c>
      <c r="E1513" s="92" t="s">
        <v>64</v>
      </c>
      <c r="F1513" s="93">
        <v>1821778581901</v>
      </c>
      <c r="G1513" s="92" t="s">
        <v>64</v>
      </c>
      <c r="H1513" s="92" t="s">
        <v>64</v>
      </c>
      <c r="I1513" s="92" t="s">
        <v>66</v>
      </c>
      <c r="J1513" s="92" t="s">
        <v>65</v>
      </c>
      <c r="K1513" s="94">
        <v>0</v>
      </c>
      <c r="L1513" s="94">
        <v>0</v>
      </c>
      <c r="M1513" s="94">
        <v>0</v>
      </c>
      <c r="N1513" s="94" t="s">
        <v>65</v>
      </c>
      <c r="O1513" s="94">
        <v>0</v>
      </c>
      <c r="P1513" s="94" t="s">
        <v>224</v>
      </c>
      <c r="Q1513" s="94" t="s">
        <v>224</v>
      </c>
      <c r="R1513" s="90"/>
      <c r="S1513" s="91"/>
    </row>
    <row r="1514" spans="2:19" ht="15.75" thickBot="1" x14ac:dyDescent="0.3">
      <c r="B1514" s="90" t="s">
        <v>2111</v>
      </c>
      <c r="C1514" s="91" t="s">
        <v>1130</v>
      </c>
      <c r="D1514" s="92" t="s">
        <v>65</v>
      </c>
      <c r="E1514" s="92" t="s">
        <v>64</v>
      </c>
      <c r="F1514" s="93">
        <v>1595806332001</v>
      </c>
      <c r="G1514" s="92" t="s">
        <v>64</v>
      </c>
      <c r="H1514" s="92" t="s">
        <v>64</v>
      </c>
      <c r="I1514" s="92" t="s">
        <v>66</v>
      </c>
      <c r="J1514" s="92" t="s">
        <v>65</v>
      </c>
      <c r="K1514" s="94">
        <v>0</v>
      </c>
      <c r="L1514" s="94">
        <v>0</v>
      </c>
      <c r="M1514" s="94">
        <v>0</v>
      </c>
      <c r="N1514" s="94" t="s">
        <v>65</v>
      </c>
      <c r="O1514" s="94">
        <v>0</v>
      </c>
      <c r="P1514" s="94" t="s">
        <v>224</v>
      </c>
      <c r="Q1514" s="94" t="s">
        <v>224</v>
      </c>
      <c r="R1514" s="90"/>
      <c r="S1514" s="91"/>
    </row>
    <row r="1515" spans="2:19" ht="15.75" thickBot="1" x14ac:dyDescent="0.3">
      <c r="B1515" s="90" t="s">
        <v>703</v>
      </c>
      <c r="C1515" s="91" t="s">
        <v>728</v>
      </c>
      <c r="D1515" s="92" t="s">
        <v>65</v>
      </c>
      <c r="E1515" s="92" t="s">
        <v>64</v>
      </c>
      <c r="F1515" s="93">
        <v>1736419892201</v>
      </c>
      <c r="G1515" s="92" t="s">
        <v>64</v>
      </c>
      <c r="H1515" s="92" t="s">
        <v>64</v>
      </c>
      <c r="I1515" s="92" t="s">
        <v>66</v>
      </c>
      <c r="J1515" s="92" t="s">
        <v>65</v>
      </c>
      <c r="K1515" s="94">
        <v>0</v>
      </c>
      <c r="L1515" s="94">
        <v>0</v>
      </c>
      <c r="M1515" s="94">
        <v>0</v>
      </c>
      <c r="N1515" s="94" t="s">
        <v>65</v>
      </c>
      <c r="O1515" s="94">
        <v>0</v>
      </c>
      <c r="P1515" s="94" t="s">
        <v>224</v>
      </c>
      <c r="Q1515" s="94" t="s">
        <v>224</v>
      </c>
      <c r="R1515" s="90"/>
      <c r="S1515" s="91"/>
    </row>
    <row r="1516" spans="2:19" ht="15.75" thickBot="1" x14ac:dyDescent="0.3">
      <c r="B1516" s="90" t="s">
        <v>2112</v>
      </c>
      <c r="C1516" s="91" t="s">
        <v>2113</v>
      </c>
      <c r="D1516" s="92" t="s">
        <v>65</v>
      </c>
      <c r="E1516" s="92" t="s">
        <v>64</v>
      </c>
      <c r="F1516" s="93">
        <v>2269270160101</v>
      </c>
      <c r="G1516" s="92" t="s">
        <v>64</v>
      </c>
      <c r="H1516" s="92" t="s">
        <v>64</v>
      </c>
      <c r="I1516" s="92" t="s">
        <v>66</v>
      </c>
      <c r="J1516" s="92" t="s">
        <v>65</v>
      </c>
      <c r="K1516" s="94">
        <v>0</v>
      </c>
      <c r="L1516" s="94">
        <v>0</v>
      </c>
      <c r="M1516" s="94">
        <v>0</v>
      </c>
      <c r="N1516" s="94" t="s">
        <v>65</v>
      </c>
      <c r="O1516" s="94">
        <v>0</v>
      </c>
      <c r="P1516" s="94" t="s">
        <v>224</v>
      </c>
      <c r="Q1516" s="94" t="s">
        <v>224</v>
      </c>
      <c r="R1516" s="90"/>
      <c r="S1516" s="91"/>
    </row>
    <row r="1517" spans="2:19" ht="15.75" thickBot="1" x14ac:dyDescent="0.3">
      <c r="B1517" s="90" t="s">
        <v>696</v>
      </c>
      <c r="C1517" s="91" t="s">
        <v>2114</v>
      </c>
      <c r="D1517" s="92" t="s">
        <v>65</v>
      </c>
      <c r="E1517" s="92" t="s">
        <v>64</v>
      </c>
      <c r="F1517" s="93">
        <v>2253411230101</v>
      </c>
      <c r="G1517" s="92" t="s">
        <v>64</v>
      </c>
      <c r="H1517" s="92" t="s">
        <v>64</v>
      </c>
      <c r="I1517" s="92" t="s">
        <v>66</v>
      </c>
      <c r="J1517" s="92" t="s">
        <v>65</v>
      </c>
      <c r="K1517" s="94">
        <v>0</v>
      </c>
      <c r="L1517" s="94">
        <v>0</v>
      </c>
      <c r="M1517" s="94">
        <v>0</v>
      </c>
      <c r="N1517" s="94" t="s">
        <v>65</v>
      </c>
      <c r="O1517" s="94">
        <v>0</v>
      </c>
      <c r="P1517" s="94" t="s">
        <v>224</v>
      </c>
      <c r="Q1517" s="94" t="s">
        <v>224</v>
      </c>
      <c r="R1517" s="90"/>
      <c r="S1517" s="91"/>
    </row>
    <row r="1518" spans="2:19" ht="15.75" thickBot="1" x14ac:dyDescent="0.3">
      <c r="B1518" s="90" t="s">
        <v>696</v>
      </c>
      <c r="C1518" s="91" t="s">
        <v>2115</v>
      </c>
      <c r="D1518" s="92" t="s">
        <v>65</v>
      </c>
      <c r="E1518" s="92" t="s">
        <v>64</v>
      </c>
      <c r="F1518" s="93">
        <v>2490605822205</v>
      </c>
      <c r="G1518" s="92" t="s">
        <v>64</v>
      </c>
      <c r="H1518" s="92" t="s">
        <v>64</v>
      </c>
      <c r="I1518" s="92" t="s">
        <v>66</v>
      </c>
      <c r="J1518" s="92" t="s">
        <v>65</v>
      </c>
      <c r="K1518" s="94">
        <v>0</v>
      </c>
      <c r="L1518" s="94">
        <v>0</v>
      </c>
      <c r="M1518" s="94">
        <v>0</v>
      </c>
      <c r="N1518" s="94" t="s">
        <v>65</v>
      </c>
      <c r="O1518" s="94">
        <v>0</v>
      </c>
      <c r="P1518" s="94" t="s">
        <v>224</v>
      </c>
      <c r="Q1518" s="94" t="s">
        <v>224</v>
      </c>
      <c r="R1518" s="90"/>
      <c r="S1518" s="91"/>
    </row>
    <row r="1519" spans="2:19" ht="15.75" thickBot="1" x14ac:dyDescent="0.3">
      <c r="B1519" s="90" t="s">
        <v>2116</v>
      </c>
      <c r="C1519" s="91" t="s">
        <v>2117</v>
      </c>
      <c r="D1519" s="92" t="s">
        <v>65</v>
      </c>
      <c r="E1519" s="92" t="s">
        <v>64</v>
      </c>
      <c r="F1519" s="93">
        <v>1819574420901</v>
      </c>
      <c r="G1519" s="92" t="s">
        <v>64</v>
      </c>
      <c r="H1519" s="92" t="s">
        <v>64</v>
      </c>
      <c r="I1519" s="92" t="s">
        <v>66</v>
      </c>
      <c r="J1519" s="92" t="s">
        <v>65</v>
      </c>
      <c r="K1519" s="94">
        <v>0</v>
      </c>
      <c r="L1519" s="94">
        <v>0</v>
      </c>
      <c r="M1519" s="94">
        <v>0</v>
      </c>
      <c r="N1519" s="94" t="s">
        <v>65</v>
      </c>
      <c r="O1519" s="94">
        <v>0</v>
      </c>
      <c r="P1519" s="94" t="s">
        <v>224</v>
      </c>
      <c r="Q1519" s="94" t="s">
        <v>224</v>
      </c>
      <c r="R1519" s="90"/>
      <c r="S1519" s="91"/>
    </row>
    <row r="1520" spans="2:19" ht="15.75" thickBot="1" x14ac:dyDescent="0.3">
      <c r="B1520" s="90" t="s">
        <v>723</v>
      </c>
      <c r="C1520" s="91" t="s">
        <v>2118</v>
      </c>
      <c r="D1520" s="92" t="s">
        <v>65</v>
      </c>
      <c r="E1520" s="92" t="s">
        <v>64</v>
      </c>
      <c r="F1520" s="93">
        <v>2199998800101</v>
      </c>
      <c r="G1520" s="92" t="s">
        <v>64</v>
      </c>
      <c r="H1520" s="92" t="s">
        <v>64</v>
      </c>
      <c r="I1520" s="92" t="s">
        <v>66</v>
      </c>
      <c r="J1520" s="92" t="s">
        <v>65</v>
      </c>
      <c r="K1520" s="94">
        <v>0</v>
      </c>
      <c r="L1520" s="94">
        <v>0</v>
      </c>
      <c r="M1520" s="94">
        <v>0</v>
      </c>
      <c r="N1520" s="94" t="s">
        <v>65</v>
      </c>
      <c r="O1520" s="94">
        <v>0</v>
      </c>
      <c r="P1520" s="94" t="s">
        <v>224</v>
      </c>
      <c r="Q1520" s="94" t="s">
        <v>224</v>
      </c>
      <c r="R1520" s="90"/>
      <c r="S1520" s="91"/>
    </row>
    <row r="1521" spans="2:19" ht="15.75" thickBot="1" x14ac:dyDescent="0.3">
      <c r="B1521" s="90" t="s">
        <v>2083</v>
      </c>
      <c r="C1521" s="91" t="s">
        <v>251</v>
      </c>
      <c r="D1521" s="92" t="s">
        <v>65</v>
      </c>
      <c r="E1521" s="92" t="s">
        <v>64</v>
      </c>
      <c r="F1521" s="93">
        <v>2326856730101</v>
      </c>
      <c r="G1521" s="92" t="s">
        <v>64</v>
      </c>
      <c r="H1521" s="92" t="s">
        <v>64</v>
      </c>
      <c r="I1521" s="92" t="s">
        <v>66</v>
      </c>
      <c r="J1521" s="92" t="s">
        <v>65</v>
      </c>
      <c r="K1521" s="94">
        <v>0</v>
      </c>
      <c r="L1521" s="94">
        <v>0</v>
      </c>
      <c r="M1521" s="94">
        <v>0</v>
      </c>
      <c r="N1521" s="94" t="s">
        <v>65</v>
      </c>
      <c r="O1521" s="94">
        <v>0</v>
      </c>
      <c r="P1521" s="94" t="s">
        <v>224</v>
      </c>
      <c r="Q1521" s="94" t="s">
        <v>224</v>
      </c>
      <c r="R1521" s="90"/>
      <c r="S1521" s="91"/>
    </row>
    <row r="1522" spans="2:19" ht="15.75" thickBot="1" x14ac:dyDescent="0.3">
      <c r="B1522" s="90" t="s">
        <v>1297</v>
      </c>
      <c r="C1522" s="91" t="s">
        <v>2119</v>
      </c>
      <c r="D1522" s="92" t="s">
        <v>65</v>
      </c>
      <c r="E1522" s="92" t="s">
        <v>64</v>
      </c>
      <c r="F1522" s="93">
        <v>2303112531412</v>
      </c>
      <c r="G1522" s="92" t="s">
        <v>64</v>
      </c>
      <c r="H1522" s="92" t="s">
        <v>64</v>
      </c>
      <c r="I1522" s="92" t="s">
        <v>66</v>
      </c>
      <c r="J1522" s="92" t="s">
        <v>65</v>
      </c>
      <c r="K1522" s="94">
        <v>0</v>
      </c>
      <c r="L1522" s="94">
        <v>0</v>
      </c>
      <c r="M1522" s="94">
        <v>0</v>
      </c>
      <c r="N1522" s="94" t="s">
        <v>65</v>
      </c>
      <c r="O1522" s="94">
        <v>0</v>
      </c>
      <c r="P1522" s="94" t="s">
        <v>224</v>
      </c>
      <c r="Q1522" s="94" t="s">
        <v>224</v>
      </c>
      <c r="R1522" s="90"/>
      <c r="S1522" s="91"/>
    </row>
    <row r="1523" spans="2:19" ht="15.75" thickBot="1" x14ac:dyDescent="0.3">
      <c r="B1523" s="90" t="s">
        <v>2120</v>
      </c>
      <c r="C1523" s="91" t="s">
        <v>1144</v>
      </c>
      <c r="D1523" s="92" t="s">
        <v>65</v>
      </c>
      <c r="E1523" s="92" t="s">
        <v>64</v>
      </c>
      <c r="F1523" s="93">
        <v>1695230120101</v>
      </c>
      <c r="G1523" s="92" t="s">
        <v>64</v>
      </c>
      <c r="H1523" s="92" t="s">
        <v>64</v>
      </c>
      <c r="I1523" s="92" t="s">
        <v>66</v>
      </c>
      <c r="J1523" s="92" t="s">
        <v>65</v>
      </c>
      <c r="K1523" s="94">
        <v>0</v>
      </c>
      <c r="L1523" s="94">
        <v>0</v>
      </c>
      <c r="M1523" s="94">
        <v>0</v>
      </c>
      <c r="N1523" s="94" t="s">
        <v>65</v>
      </c>
      <c r="O1523" s="94">
        <v>0</v>
      </c>
      <c r="P1523" s="94" t="s">
        <v>224</v>
      </c>
      <c r="Q1523" s="94" t="s">
        <v>224</v>
      </c>
      <c r="R1523" s="90"/>
      <c r="S1523" s="91"/>
    </row>
    <row r="1524" spans="2:19" ht="15.75" thickBot="1" x14ac:dyDescent="0.3">
      <c r="B1524" s="90" t="s">
        <v>2121</v>
      </c>
      <c r="C1524" s="91" t="s">
        <v>2122</v>
      </c>
      <c r="D1524" s="92" t="s">
        <v>65</v>
      </c>
      <c r="E1524" s="92" t="s">
        <v>64</v>
      </c>
      <c r="F1524" s="93">
        <v>1629288820108</v>
      </c>
      <c r="G1524" s="92" t="s">
        <v>64</v>
      </c>
      <c r="H1524" s="92" t="s">
        <v>64</v>
      </c>
      <c r="I1524" s="92" t="s">
        <v>66</v>
      </c>
      <c r="J1524" s="92" t="s">
        <v>65</v>
      </c>
      <c r="K1524" s="94">
        <v>0</v>
      </c>
      <c r="L1524" s="94">
        <v>0</v>
      </c>
      <c r="M1524" s="94">
        <v>0</v>
      </c>
      <c r="N1524" s="94" t="s">
        <v>65</v>
      </c>
      <c r="O1524" s="94">
        <v>0</v>
      </c>
      <c r="P1524" s="94" t="s">
        <v>224</v>
      </c>
      <c r="Q1524" s="94" t="s">
        <v>224</v>
      </c>
      <c r="R1524" s="90"/>
      <c r="S1524" s="91"/>
    </row>
    <row r="1525" spans="2:19" ht="15.75" thickBot="1" x14ac:dyDescent="0.3">
      <c r="B1525" s="90" t="s">
        <v>2123</v>
      </c>
      <c r="C1525" s="91" t="s">
        <v>2124</v>
      </c>
      <c r="D1525" s="92" t="s">
        <v>65</v>
      </c>
      <c r="E1525" s="92" t="s">
        <v>64</v>
      </c>
      <c r="F1525" s="93">
        <v>2405310510101</v>
      </c>
      <c r="G1525" s="92" t="s">
        <v>64</v>
      </c>
      <c r="H1525" s="92" t="s">
        <v>64</v>
      </c>
      <c r="I1525" s="92" t="s">
        <v>66</v>
      </c>
      <c r="J1525" s="92" t="s">
        <v>65</v>
      </c>
      <c r="K1525" s="94">
        <v>0</v>
      </c>
      <c r="L1525" s="94">
        <v>0</v>
      </c>
      <c r="M1525" s="94">
        <v>0</v>
      </c>
      <c r="N1525" s="94" t="s">
        <v>65</v>
      </c>
      <c r="O1525" s="94">
        <v>0</v>
      </c>
      <c r="P1525" s="94" t="s">
        <v>224</v>
      </c>
      <c r="Q1525" s="94" t="s">
        <v>224</v>
      </c>
      <c r="R1525" s="90"/>
      <c r="S1525" s="91"/>
    </row>
    <row r="1526" spans="2:19" ht="15.75" thickBot="1" x14ac:dyDescent="0.3">
      <c r="B1526" s="90" t="s">
        <v>879</v>
      </c>
      <c r="C1526" s="91" t="s">
        <v>2125</v>
      </c>
      <c r="D1526" s="92" t="s">
        <v>65</v>
      </c>
      <c r="E1526" s="92" t="s">
        <v>64</v>
      </c>
      <c r="F1526" s="93">
        <v>1706925070101</v>
      </c>
      <c r="G1526" s="92" t="s">
        <v>64</v>
      </c>
      <c r="H1526" s="92" t="s">
        <v>64</v>
      </c>
      <c r="I1526" s="92" t="s">
        <v>66</v>
      </c>
      <c r="J1526" s="92" t="s">
        <v>65</v>
      </c>
      <c r="K1526" s="94">
        <v>0</v>
      </c>
      <c r="L1526" s="94">
        <v>0</v>
      </c>
      <c r="M1526" s="94">
        <v>0</v>
      </c>
      <c r="N1526" s="94" t="s">
        <v>65</v>
      </c>
      <c r="O1526" s="94">
        <v>0</v>
      </c>
      <c r="P1526" s="94" t="s">
        <v>224</v>
      </c>
      <c r="Q1526" s="94" t="s">
        <v>224</v>
      </c>
      <c r="R1526" s="90"/>
      <c r="S1526" s="91"/>
    </row>
    <row r="1527" spans="2:19" ht="15.75" thickBot="1" x14ac:dyDescent="0.3">
      <c r="B1527" s="90" t="s">
        <v>979</v>
      </c>
      <c r="C1527" s="91" t="s">
        <v>1154</v>
      </c>
      <c r="D1527" s="92" t="s">
        <v>65</v>
      </c>
      <c r="E1527" s="92" t="s">
        <v>64</v>
      </c>
      <c r="F1527" s="93">
        <v>1787505810917</v>
      </c>
      <c r="G1527" s="92" t="s">
        <v>64</v>
      </c>
      <c r="H1527" s="92" t="s">
        <v>64</v>
      </c>
      <c r="I1527" s="92" t="s">
        <v>66</v>
      </c>
      <c r="J1527" s="92" t="s">
        <v>65</v>
      </c>
      <c r="K1527" s="94">
        <v>0</v>
      </c>
      <c r="L1527" s="94">
        <v>0</v>
      </c>
      <c r="M1527" s="94">
        <v>0</v>
      </c>
      <c r="N1527" s="94" t="s">
        <v>65</v>
      </c>
      <c r="O1527" s="94">
        <v>0</v>
      </c>
      <c r="P1527" s="94" t="s">
        <v>224</v>
      </c>
      <c r="Q1527" s="94" t="s">
        <v>224</v>
      </c>
      <c r="R1527" s="90"/>
      <c r="S1527" s="91"/>
    </row>
    <row r="1528" spans="2:19" ht="15.75" thickBot="1" x14ac:dyDescent="0.3">
      <c r="B1528" s="90" t="s">
        <v>2126</v>
      </c>
      <c r="C1528" s="91" t="s">
        <v>1342</v>
      </c>
      <c r="D1528" s="92" t="s">
        <v>65</v>
      </c>
      <c r="E1528" s="92" t="s">
        <v>64</v>
      </c>
      <c r="F1528" s="93">
        <v>2390799141220</v>
      </c>
      <c r="G1528" s="92" t="s">
        <v>64</v>
      </c>
      <c r="H1528" s="92" t="s">
        <v>64</v>
      </c>
      <c r="I1528" s="92" t="s">
        <v>66</v>
      </c>
      <c r="J1528" s="92" t="s">
        <v>65</v>
      </c>
      <c r="K1528" s="94">
        <v>0</v>
      </c>
      <c r="L1528" s="94">
        <v>0</v>
      </c>
      <c r="M1528" s="94">
        <v>0</v>
      </c>
      <c r="N1528" s="94" t="s">
        <v>65</v>
      </c>
      <c r="O1528" s="94">
        <v>0</v>
      </c>
      <c r="P1528" s="94" t="s">
        <v>224</v>
      </c>
      <c r="Q1528" s="94" t="s">
        <v>224</v>
      </c>
      <c r="R1528" s="90"/>
      <c r="S1528" s="91"/>
    </row>
    <row r="1529" spans="2:19" ht="15.75" thickBot="1" x14ac:dyDescent="0.3">
      <c r="B1529" s="90" t="s">
        <v>2127</v>
      </c>
      <c r="C1529" s="91" t="s">
        <v>1342</v>
      </c>
      <c r="D1529" s="92" t="s">
        <v>65</v>
      </c>
      <c r="E1529" s="92" t="s">
        <v>64</v>
      </c>
      <c r="F1529" s="93">
        <v>3662664181219</v>
      </c>
      <c r="G1529" s="92" t="s">
        <v>64</v>
      </c>
      <c r="H1529" s="92" t="s">
        <v>64</v>
      </c>
      <c r="I1529" s="92" t="s">
        <v>66</v>
      </c>
      <c r="J1529" s="92" t="s">
        <v>65</v>
      </c>
      <c r="K1529" s="94">
        <v>0</v>
      </c>
      <c r="L1529" s="94">
        <v>0</v>
      </c>
      <c r="M1529" s="94">
        <v>0</v>
      </c>
      <c r="N1529" s="94" t="s">
        <v>65</v>
      </c>
      <c r="O1529" s="94">
        <v>0</v>
      </c>
      <c r="P1529" s="94" t="s">
        <v>224</v>
      </c>
      <c r="Q1529" s="94" t="s">
        <v>224</v>
      </c>
      <c r="R1529" s="90"/>
      <c r="S1529" s="91"/>
    </row>
    <row r="1530" spans="2:19" ht="15.75" thickBot="1" x14ac:dyDescent="0.3">
      <c r="B1530" s="90" t="s">
        <v>1153</v>
      </c>
      <c r="C1530" s="91" t="s">
        <v>269</v>
      </c>
      <c r="D1530" s="92" t="s">
        <v>65</v>
      </c>
      <c r="E1530" s="92" t="s">
        <v>64</v>
      </c>
      <c r="F1530" s="93">
        <v>2217548140101</v>
      </c>
      <c r="G1530" s="92" t="s">
        <v>64</v>
      </c>
      <c r="H1530" s="92" t="s">
        <v>64</v>
      </c>
      <c r="I1530" s="92" t="s">
        <v>66</v>
      </c>
      <c r="J1530" s="92" t="s">
        <v>65</v>
      </c>
      <c r="K1530" s="94">
        <v>0</v>
      </c>
      <c r="L1530" s="94">
        <v>0</v>
      </c>
      <c r="M1530" s="94">
        <v>0</v>
      </c>
      <c r="N1530" s="94" t="s">
        <v>65</v>
      </c>
      <c r="O1530" s="94">
        <v>0</v>
      </c>
      <c r="P1530" s="94" t="s">
        <v>224</v>
      </c>
      <c r="Q1530" s="94" t="s">
        <v>224</v>
      </c>
      <c r="R1530" s="90"/>
      <c r="S1530" s="91"/>
    </row>
    <row r="1531" spans="2:19" ht="15.75" thickBot="1" x14ac:dyDescent="0.3">
      <c r="B1531" s="90" t="s">
        <v>2128</v>
      </c>
      <c r="C1531" s="91" t="s">
        <v>2129</v>
      </c>
      <c r="D1531" s="92" t="s">
        <v>65</v>
      </c>
      <c r="E1531" s="92" t="s">
        <v>64</v>
      </c>
      <c r="F1531" s="93">
        <v>2258753132201</v>
      </c>
      <c r="G1531" s="92" t="s">
        <v>64</v>
      </c>
      <c r="H1531" s="92" t="s">
        <v>64</v>
      </c>
      <c r="I1531" s="92" t="s">
        <v>66</v>
      </c>
      <c r="J1531" s="92" t="s">
        <v>65</v>
      </c>
      <c r="K1531" s="94">
        <v>0</v>
      </c>
      <c r="L1531" s="94">
        <v>0</v>
      </c>
      <c r="M1531" s="94">
        <v>0</v>
      </c>
      <c r="N1531" s="94" t="s">
        <v>65</v>
      </c>
      <c r="O1531" s="94">
        <v>0</v>
      </c>
      <c r="P1531" s="94" t="s">
        <v>224</v>
      </c>
      <c r="Q1531" s="94" t="s">
        <v>224</v>
      </c>
      <c r="R1531" s="90"/>
      <c r="S1531" s="91"/>
    </row>
    <row r="1532" spans="2:19" ht="15.75" thickBot="1" x14ac:dyDescent="0.3">
      <c r="B1532" s="90" t="s">
        <v>2099</v>
      </c>
      <c r="C1532" s="91" t="s">
        <v>2115</v>
      </c>
      <c r="D1532" s="92" t="s">
        <v>65</v>
      </c>
      <c r="E1532" s="92" t="s">
        <v>64</v>
      </c>
      <c r="F1532" s="93">
        <v>2677464150101</v>
      </c>
      <c r="G1532" s="92" t="s">
        <v>64</v>
      </c>
      <c r="H1532" s="92" t="s">
        <v>64</v>
      </c>
      <c r="I1532" s="92" t="s">
        <v>66</v>
      </c>
      <c r="J1532" s="92" t="s">
        <v>65</v>
      </c>
      <c r="K1532" s="94">
        <v>0</v>
      </c>
      <c r="L1532" s="94">
        <v>0</v>
      </c>
      <c r="M1532" s="94">
        <v>0</v>
      </c>
      <c r="N1532" s="94" t="s">
        <v>65</v>
      </c>
      <c r="O1532" s="94">
        <v>0</v>
      </c>
      <c r="P1532" s="94" t="s">
        <v>224</v>
      </c>
      <c r="Q1532" s="94" t="s">
        <v>224</v>
      </c>
      <c r="R1532" s="90"/>
      <c r="S1532" s="91"/>
    </row>
    <row r="1533" spans="2:19" ht="15.75" thickBot="1" x14ac:dyDescent="0.3">
      <c r="B1533" s="90" t="s">
        <v>2130</v>
      </c>
      <c r="C1533" s="91" t="s">
        <v>1163</v>
      </c>
      <c r="D1533" s="92" t="s">
        <v>64</v>
      </c>
      <c r="E1533" s="92" t="s">
        <v>65</v>
      </c>
      <c r="F1533" s="93">
        <v>2255309370404</v>
      </c>
      <c r="G1533" s="92" t="s">
        <v>64</v>
      </c>
      <c r="H1533" s="92" t="s">
        <v>64</v>
      </c>
      <c r="I1533" s="92" t="s">
        <v>66</v>
      </c>
      <c r="J1533" s="92" t="s">
        <v>65</v>
      </c>
      <c r="K1533" s="94">
        <v>0</v>
      </c>
      <c r="L1533" s="94">
        <v>0</v>
      </c>
      <c r="M1533" s="94">
        <v>0</v>
      </c>
      <c r="N1533" s="94" t="s">
        <v>65</v>
      </c>
      <c r="O1533" s="94">
        <v>0</v>
      </c>
      <c r="P1533" s="94" t="s">
        <v>224</v>
      </c>
      <c r="Q1533" s="94" t="s">
        <v>224</v>
      </c>
      <c r="R1533" s="90"/>
      <c r="S1533" s="91"/>
    </row>
    <row r="1534" spans="2:19" ht="15.75" thickBot="1" x14ac:dyDescent="0.3">
      <c r="B1534" s="90" t="s">
        <v>1350</v>
      </c>
      <c r="C1534" s="91" t="s">
        <v>815</v>
      </c>
      <c r="D1534" s="92" t="s">
        <v>65</v>
      </c>
      <c r="E1534" s="92" t="s">
        <v>64</v>
      </c>
      <c r="F1534" s="93">
        <v>2457035861903</v>
      </c>
      <c r="G1534" s="92" t="s">
        <v>64</v>
      </c>
      <c r="H1534" s="92" t="s">
        <v>64</v>
      </c>
      <c r="I1534" s="92" t="s">
        <v>66</v>
      </c>
      <c r="J1534" s="92" t="s">
        <v>65</v>
      </c>
      <c r="K1534" s="94">
        <v>0</v>
      </c>
      <c r="L1534" s="94">
        <v>0</v>
      </c>
      <c r="M1534" s="94">
        <v>0</v>
      </c>
      <c r="N1534" s="94" t="s">
        <v>65</v>
      </c>
      <c r="O1534" s="94">
        <v>0</v>
      </c>
      <c r="P1534" s="94" t="s">
        <v>224</v>
      </c>
      <c r="Q1534" s="94" t="s">
        <v>224</v>
      </c>
      <c r="R1534" s="90"/>
      <c r="S1534" s="91"/>
    </row>
    <row r="1535" spans="2:19" ht="15.75" thickBot="1" x14ac:dyDescent="0.3">
      <c r="B1535" s="90" t="s">
        <v>696</v>
      </c>
      <c r="C1535" s="91" t="s">
        <v>1078</v>
      </c>
      <c r="D1535" s="92" t="s">
        <v>65</v>
      </c>
      <c r="E1535" s="92" t="s">
        <v>64</v>
      </c>
      <c r="F1535" s="93">
        <v>2249381770101</v>
      </c>
      <c r="G1535" s="92" t="s">
        <v>64</v>
      </c>
      <c r="H1535" s="92" t="s">
        <v>64</v>
      </c>
      <c r="I1535" s="92" t="s">
        <v>66</v>
      </c>
      <c r="J1535" s="92" t="s">
        <v>65</v>
      </c>
      <c r="K1535" s="94">
        <v>0</v>
      </c>
      <c r="L1535" s="94">
        <v>0</v>
      </c>
      <c r="M1535" s="94">
        <v>0</v>
      </c>
      <c r="N1535" s="94" t="s">
        <v>65</v>
      </c>
      <c r="O1535" s="94">
        <v>0</v>
      </c>
      <c r="P1535" s="94" t="s">
        <v>224</v>
      </c>
      <c r="Q1535" s="94" t="s">
        <v>224</v>
      </c>
      <c r="R1535" s="90"/>
      <c r="S1535" s="91"/>
    </row>
    <row r="1536" spans="2:19" ht="15.75" thickBot="1" x14ac:dyDescent="0.3">
      <c r="B1536" s="90" t="s">
        <v>692</v>
      </c>
      <c r="C1536" s="91" t="s">
        <v>2131</v>
      </c>
      <c r="D1536" s="92" t="s">
        <v>65</v>
      </c>
      <c r="E1536" s="92" t="s">
        <v>64</v>
      </c>
      <c r="F1536" s="93">
        <v>2423535681301</v>
      </c>
      <c r="G1536" s="92" t="s">
        <v>64</v>
      </c>
      <c r="H1536" s="92" t="s">
        <v>64</v>
      </c>
      <c r="I1536" s="92" t="s">
        <v>66</v>
      </c>
      <c r="J1536" s="92" t="s">
        <v>65</v>
      </c>
      <c r="K1536" s="94">
        <v>0</v>
      </c>
      <c r="L1536" s="94">
        <v>0</v>
      </c>
      <c r="M1536" s="94">
        <v>0</v>
      </c>
      <c r="N1536" s="94" t="s">
        <v>65</v>
      </c>
      <c r="O1536" s="94">
        <v>0</v>
      </c>
      <c r="P1536" s="94" t="s">
        <v>224</v>
      </c>
      <c r="Q1536" s="94" t="s">
        <v>224</v>
      </c>
      <c r="R1536" s="90"/>
      <c r="S1536" s="91"/>
    </row>
    <row r="1537" spans="2:19" ht="15.75" thickBot="1" x14ac:dyDescent="0.3">
      <c r="B1537" s="90" t="s">
        <v>288</v>
      </c>
      <c r="C1537" s="91" t="s">
        <v>1311</v>
      </c>
      <c r="D1537" s="92" t="s">
        <v>64</v>
      </c>
      <c r="E1537" s="92" t="s">
        <v>65</v>
      </c>
      <c r="F1537" s="93">
        <v>1966937561901</v>
      </c>
      <c r="G1537" s="92" t="s">
        <v>64</v>
      </c>
      <c r="H1537" s="92" t="s">
        <v>64</v>
      </c>
      <c r="I1537" s="92" t="s">
        <v>66</v>
      </c>
      <c r="J1537" s="92" t="s">
        <v>65</v>
      </c>
      <c r="K1537" s="94">
        <v>0</v>
      </c>
      <c r="L1537" s="94">
        <v>0</v>
      </c>
      <c r="M1537" s="94">
        <v>0</v>
      </c>
      <c r="N1537" s="94" t="s">
        <v>65</v>
      </c>
      <c r="O1537" s="94">
        <v>0</v>
      </c>
      <c r="P1537" s="94" t="s">
        <v>224</v>
      </c>
      <c r="Q1537" s="94" t="s">
        <v>224</v>
      </c>
      <c r="R1537" s="90"/>
      <c r="S1537" s="91"/>
    </row>
    <row r="1538" spans="2:19" ht="15.75" thickBot="1" x14ac:dyDescent="0.3">
      <c r="B1538" s="90" t="s">
        <v>2132</v>
      </c>
      <c r="C1538" s="91" t="s">
        <v>947</v>
      </c>
      <c r="D1538" s="92" t="s">
        <v>65</v>
      </c>
      <c r="E1538" s="92" t="s">
        <v>64</v>
      </c>
      <c r="F1538" s="93">
        <v>2629330630101</v>
      </c>
      <c r="G1538" s="92" t="s">
        <v>64</v>
      </c>
      <c r="H1538" s="92" t="s">
        <v>64</v>
      </c>
      <c r="I1538" s="92" t="s">
        <v>66</v>
      </c>
      <c r="J1538" s="92" t="s">
        <v>65</v>
      </c>
      <c r="K1538" s="94">
        <v>0</v>
      </c>
      <c r="L1538" s="94">
        <v>0</v>
      </c>
      <c r="M1538" s="94">
        <v>0</v>
      </c>
      <c r="N1538" s="94" t="s">
        <v>65</v>
      </c>
      <c r="O1538" s="94">
        <v>0</v>
      </c>
      <c r="P1538" s="94" t="s">
        <v>224</v>
      </c>
      <c r="Q1538" s="94" t="s">
        <v>224</v>
      </c>
      <c r="R1538" s="90"/>
      <c r="S1538" s="91"/>
    </row>
    <row r="1539" spans="2:19" ht="15.75" thickBot="1" x14ac:dyDescent="0.3">
      <c r="B1539" s="90" t="s">
        <v>2133</v>
      </c>
      <c r="C1539" s="91" t="s">
        <v>2134</v>
      </c>
      <c r="D1539" s="92" t="s">
        <v>65</v>
      </c>
      <c r="E1539" s="92" t="s">
        <v>64</v>
      </c>
      <c r="F1539" s="93">
        <v>2541830180606</v>
      </c>
      <c r="G1539" s="92" t="s">
        <v>64</v>
      </c>
      <c r="H1539" s="92" t="s">
        <v>64</v>
      </c>
      <c r="I1539" s="92" t="s">
        <v>66</v>
      </c>
      <c r="J1539" s="92" t="s">
        <v>65</v>
      </c>
      <c r="K1539" s="94">
        <v>0</v>
      </c>
      <c r="L1539" s="94">
        <v>0</v>
      </c>
      <c r="M1539" s="94">
        <v>0</v>
      </c>
      <c r="N1539" s="94" t="s">
        <v>65</v>
      </c>
      <c r="O1539" s="94">
        <v>0</v>
      </c>
      <c r="P1539" s="94" t="s">
        <v>224</v>
      </c>
      <c r="Q1539" s="94" t="s">
        <v>224</v>
      </c>
      <c r="R1539" s="90"/>
      <c r="S1539" s="91"/>
    </row>
    <row r="1540" spans="2:19" ht="15.75" thickBot="1" x14ac:dyDescent="0.3">
      <c r="B1540" s="90" t="s">
        <v>1251</v>
      </c>
      <c r="C1540" s="91" t="s">
        <v>271</v>
      </c>
      <c r="D1540" s="92" t="s">
        <v>65</v>
      </c>
      <c r="E1540" s="92" t="s">
        <v>64</v>
      </c>
      <c r="F1540" s="93">
        <v>2450949461608</v>
      </c>
      <c r="G1540" s="92" t="s">
        <v>64</v>
      </c>
      <c r="H1540" s="92" t="s">
        <v>64</v>
      </c>
      <c r="I1540" s="92" t="s">
        <v>66</v>
      </c>
      <c r="J1540" s="92" t="s">
        <v>65</v>
      </c>
      <c r="K1540" s="94">
        <v>0</v>
      </c>
      <c r="L1540" s="94">
        <v>0</v>
      </c>
      <c r="M1540" s="94">
        <v>0</v>
      </c>
      <c r="N1540" s="94" t="s">
        <v>65</v>
      </c>
      <c r="O1540" s="94">
        <v>0</v>
      </c>
      <c r="P1540" s="94" t="s">
        <v>224</v>
      </c>
      <c r="Q1540" s="94" t="s">
        <v>224</v>
      </c>
      <c r="R1540" s="90"/>
      <c r="S1540" s="91"/>
    </row>
    <row r="1541" spans="2:19" ht="15.75" thickBot="1" x14ac:dyDescent="0.3">
      <c r="B1541" s="90" t="s">
        <v>1044</v>
      </c>
      <c r="C1541" s="91" t="s">
        <v>262</v>
      </c>
      <c r="D1541" s="92" t="s">
        <v>65</v>
      </c>
      <c r="E1541" s="92" t="s">
        <v>64</v>
      </c>
      <c r="F1541" s="93">
        <v>2399227940101</v>
      </c>
      <c r="G1541" s="92" t="s">
        <v>64</v>
      </c>
      <c r="H1541" s="92" t="s">
        <v>64</v>
      </c>
      <c r="I1541" s="92" t="s">
        <v>66</v>
      </c>
      <c r="J1541" s="92" t="s">
        <v>65</v>
      </c>
      <c r="K1541" s="94">
        <v>0</v>
      </c>
      <c r="L1541" s="94">
        <v>0</v>
      </c>
      <c r="M1541" s="94">
        <v>0</v>
      </c>
      <c r="N1541" s="94" t="s">
        <v>65</v>
      </c>
      <c r="O1541" s="94">
        <v>0</v>
      </c>
      <c r="P1541" s="94" t="s">
        <v>224</v>
      </c>
      <c r="Q1541" s="94" t="s">
        <v>224</v>
      </c>
      <c r="R1541" s="90"/>
      <c r="S1541" s="91"/>
    </row>
    <row r="1542" spans="2:19" ht="15.75" thickBot="1" x14ac:dyDescent="0.3">
      <c r="B1542" s="90" t="s">
        <v>696</v>
      </c>
      <c r="C1542" s="91" t="s">
        <v>679</v>
      </c>
      <c r="D1542" s="92" t="s">
        <v>65</v>
      </c>
      <c r="E1542" s="92" t="s">
        <v>64</v>
      </c>
      <c r="F1542" s="93">
        <v>2699453850101</v>
      </c>
      <c r="G1542" s="92" t="s">
        <v>64</v>
      </c>
      <c r="H1542" s="92" t="s">
        <v>64</v>
      </c>
      <c r="I1542" s="92" t="s">
        <v>66</v>
      </c>
      <c r="J1542" s="92" t="s">
        <v>65</v>
      </c>
      <c r="K1542" s="94">
        <v>0</v>
      </c>
      <c r="L1542" s="94">
        <v>0</v>
      </c>
      <c r="M1542" s="94">
        <v>0</v>
      </c>
      <c r="N1542" s="94" t="s">
        <v>65</v>
      </c>
      <c r="O1542" s="94">
        <v>0</v>
      </c>
      <c r="P1542" s="94" t="s">
        <v>224</v>
      </c>
      <c r="Q1542" s="94" t="s">
        <v>224</v>
      </c>
      <c r="R1542" s="90"/>
      <c r="S1542" s="91"/>
    </row>
    <row r="1543" spans="2:19" ht="15.75" thickBot="1" x14ac:dyDescent="0.3">
      <c r="B1543" s="90" t="s">
        <v>2135</v>
      </c>
      <c r="C1543" s="91" t="s">
        <v>2136</v>
      </c>
      <c r="D1543" s="92" t="s">
        <v>65</v>
      </c>
      <c r="E1543" s="92" t="s">
        <v>64</v>
      </c>
      <c r="F1543" s="93">
        <v>2246947072205</v>
      </c>
      <c r="G1543" s="92" t="s">
        <v>64</v>
      </c>
      <c r="H1543" s="92" t="s">
        <v>64</v>
      </c>
      <c r="I1543" s="92" t="s">
        <v>66</v>
      </c>
      <c r="J1543" s="92" t="s">
        <v>65</v>
      </c>
      <c r="K1543" s="94">
        <v>0</v>
      </c>
      <c r="L1543" s="94">
        <v>0</v>
      </c>
      <c r="M1543" s="94">
        <v>0</v>
      </c>
      <c r="N1543" s="94" t="s">
        <v>65</v>
      </c>
      <c r="O1543" s="94">
        <v>0</v>
      </c>
      <c r="P1543" s="94" t="s">
        <v>224</v>
      </c>
      <c r="Q1543" s="94" t="s">
        <v>224</v>
      </c>
      <c r="R1543" s="90"/>
      <c r="S1543" s="91"/>
    </row>
    <row r="1544" spans="2:19" ht="15.75" thickBot="1" x14ac:dyDescent="0.3">
      <c r="B1544" s="90" t="s">
        <v>983</v>
      </c>
      <c r="C1544" s="91" t="s">
        <v>885</v>
      </c>
      <c r="D1544" s="92" t="s">
        <v>65</v>
      </c>
      <c r="E1544" s="92" t="s">
        <v>64</v>
      </c>
      <c r="F1544" s="93">
        <v>2386183581401</v>
      </c>
      <c r="G1544" s="92" t="s">
        <v>64</v>
      </c>
      <c r="H1544" s="92" t="s">
        <v>64</v>
      </c>
      <c r="I1544" s="92" t="s">
        <v>66</v>
      </c>
      <c r="J1544" s="92" t="s">
        <v>65</v>
      </c>
      <c r="K1544" s="94">
        <v>0</v>
      </c>
      <c r="L1544" s="94">
        <v>0</v>
      </c>
      <c r="M1544" s="94">
        <v>0</v>
      </c>
      <c r="N1544" s="94" t="s">
        <v>65</v>
      </c>
      <c r="O1544" s="94">
        <v>0</v>
      </c>
      <c r="P1544" s="94" t="s">
        <v>224</v>
      </c>
      <c r="Q1544" s="94" t="s">
        <v>224</v>
      </c>
      <c r="R1544" s="90"/>
      <c r="S1544" s="91"/>
    </row>
    <row r="1545" spans="2:19" ht="15.75" thickBot="1" x14ac:dyDescent="0.3">
      <c r="B1545" s="90" t="s">
        <v>2137</v>
      </c>
      <c r="C1545" s="91" t="s">
        <v>806</v>
      </c>
      <c r="D1545" s="92" t="s">
        <v>65</v>
      </c>
      <c r="E1545" s="92" t="s">
        <v>64</v>
      </c>
      <c r="F1545" s="93">
        <v>1959988630101</v>
      </c>
      <c r="G1545" s="92" t="s">
        <v>64</v>
      </c>
      <c r="H1545" s="92" t="s">
        <v>64</v>
      </c>
      <c r="I1545" s="92" t="s">
        <v>66</v>
      </c>
      <c r="J1545" s="92" t="s">
        <v>65</v>
      </c>
      <c r="K1545" s="94">
        <v>0</v>
      </c>
      <c r="L1545" s="94">
        <v>0</v>
      </c>
      <c r="M1545" s="94">
        <v>0</v>
      </c>
      <c r="N1545" s="94" t="s">
        <v>65</v>
      </c>
      <c r="O1545" s="94">
        <v>0</v>
      </c>
      <c r="P1545" s="94" t="s">
        <v>224</v>
      </c>
      <c r="Q1545" s="94" t="s">
        <v>224</v>
      </c>
      <c r="R1545" s="90"/>
      <c r="S1545" s="91"/>
    </row>
    <row r="1546" spans="2:19" ht="15.75" thickBot="1" x14ac:dyDescent="0.3">
      <c r="B1546" s="90" t="s">
        <v>2138</v>
      </c>
      <c r="C1546" s="91" t="s">
        <v>2139</v>
      </c>
      <c r="D1546" s="92" t="s">
        <v>65</v>
      </c>
      <c r="E1546" s="92" t="s">
        <v>64</v>
      </c>
      <c r="F1546" s="93">
        <v>2276077670101</v>
      </c>
      <c r="G1546" s="92" t="s">
        <v>64</v>
      </c>
      <c r="H1546" s="92" t="s">
        <v>64</v>
      </c>
      <c r="I1546" s="92" t="s">
        <v>66</v>
      </c>
      <c r="J1546" s="92" t="s">
        <v>65</v>
      </c>
      <c r="K1546" s="94">
        <v>0</v>
      </c>
      <c r="L1546" s="94">
        <v>0</v>
      </c>
      <c r="M1546" s="94">
        <v>0</v>
      </c>
      <c r="N1546" s="94" t="s">
        <v>65</v>
      </c>
      <c r="O1546" s="94">
        <v>0</v>
      </c>
      <c r="P1546" s="94" t="s">
        <v>224</v>
      </c>
      <c r="Q1546" s="94" t="s">
        <v>224</v>
      </c>
      <c r="R1546" s="90"/>
      <c r="S1546" s="91"/>
    </row>
    <row r="1547" spans="2:19" ht="15.75" thickBot="1" x14ac:dyDescent="0.3">
      <c r="B1547" s="90" t="s">
        <v>239</v>
      </c>
      <c r="C1547" s="91" t="s">
        <v>934</v>
      </c>
      <c r="D1547" s="92" t="s">
        <v>64</v>
      </c>
      <c r="E1547" s="92" t="s">
        <v>65</v>
      </c>
      <c r="F1547" s="93">
        <v>3586851170101</v>
      </c>
      <c r="G1547" s="92" t="s">
        <v>64</v>
      </c>
      <c r="H1547" s="92" t="s">
        <v>64</v>
      </c>
      <c r="I1547" s="92" t="s">
        <v>66</v>
      </c>
      <c r="J1547" s="92" t="s">
        <v>65</v>
      </c>
      <c r="K1547" s="94">
        <v>0</v>
      </c>
      <c r="L1547" s="94">
        <v>0</v>
      </c>
      <c r="M1547" s="94">
        <v>0</v>
      </c>
      <c r="N1547" s="94" t="s">
        <v>65</v>
      </c>
      <c r="O1547" s="94">
        <v>0</v>
      </c>
      <c r="P1547" s="94" t="s">
        <v>224</v>
      </c>
      <c r="Q1547" s="94" t="s">
        <v>224</v>
      </c>
      <c r="R1547" s="90"/>
      <c r="S1547" s="91"/>
    </row>
    <row r="1548" spans="2:19" ht="15.75" thickBot="1" x14ac:dyDescent="0.3">
      <c r="B1548" s="90" t="s">
        <v>2140</v>
      </c>
      <c r="C1548" s="91" t="s">
        <v>953</v>
      </c>
      <c r="D1548" s="92" t="s">
        <v>65</v>
      </c>
      <c r="E1548" s="92" t="s">
        <v>64</v>
      </c>
      <c r="F1548" s="93">
        <v>2631938151202</v>
      </c>
      <c r="G1548" s="92" t="s">
        <v>64</v>
      </c>
      <c r="H1548" s="92" t="s">
        <v>64</v>
      </c>
      <c r="I1548" s="92" t="s">
        <v>66</v>
      </c>
      <c r="J1548" s="92" t="s">
        <v>65</v>
      </c>
      <c r="K1548" s="94">
        <v>0</v>
      </c>
      <c r="L1548" s="94">
        <v>0</v>
      </c>
      <c r="M1548" s="94">
        <v>0</v>
      </c>
      <c r="N1548" s="94" t="s">
        <v>65</v>
      </c>
      <c r="O1548" s="94">
        <v>0</v>
      </c>
      <c r="P1548" s="94" t="s">
        <v>224</v>
      </c>
      <c r="Q1548" s="94" t="s">
        <v>224</v>
      </c>
      <c r="R1548" s="90"/>
      <c r="S1548" s="91"/>
    </row>
    <row r="1549" spans="2:19" ht="15.75" thickBot="1" x14ac:dyDescent="0.3">
      <c r="B1549" s="90" t="s">
        <v>282</v>
      </c>
      <c r="C1549" s="91" t="s">
        <v>1116</v>
      </c>
      <c r="D1549" s="92" t="s">
        <v>64</v>
      </c>
      <c r="E1549" s="92" t="s">
        <v>65</v>
      </c>
      <c r="F1549" s="93">
        <v>2265936490301</v>
      </c>
      <c r="G1549" s="92" t="s">
        <v>64</v>
      </c>
      <c r="H1549" s="92" t="s">
        <v>64</v>
      </c>
      <c r="I1549" s="92" t="s">
        <v>66</v>
      </c>
      <c r="J1549" s="92" t="s">
        <v>65</v>
      </c>
      <c r="K1549" s="94">
        <v>0</v>
      </c>
      <c r="L1549" s="94">
        <v>0</v>
      </c>
      <c r="M1549" s="94">
        <v>0</v>
      </c>
      <c r="N1549" s="94" t="s">
        <v>65</v>
      </c>
      <c r="O1549" s="94">
        <v>0</v>
      </c>
      <c r="P1549" s="94" t="s">
        <v>224</v>
      </c>
      <c r="Q1549" s="94" t="s">
        <v>224</v>
      </c>
      <c r="R1549" s="90"/>
      <c r="S1549" s="91"/>
    </row>
    <row r="1550" spans="2:19" ht="15.75" thickBot="1" x14ac:dyDescent="0.3">
      <c r="B1550" s="90" t="s">
        <v>2141</v>
      </c>
      <c r="C1550" s="91" t="s">
        <v>815</v>
      </c>
      <c r="D1550" s="92" t="s">
        <v>65</v>
      </c>
      <c r="E1550" s="92" t="s">
        <v>64</v>
      </c>
      <c r="F1550" s="93">
        <v>1649888740101</v>
      </c>
      <c r="G1550" s="92" t="s">
        <v>64</v>
      </c>
      <c r="H1550" s="92" t="s">
        <v>64</v>
      </c>
      <c r="I1550" s="92" t="s">
        <v>66</v>
      </c>
      <c r="J1550" s="92" t="s">
        <v>65</v>
      </c>
      <c r="K1550" s="94">
        <v>0</v>
      </c>
      <c r="L1550" s="94">
        <v>0</v>
      </c>
      <c r="M1550" s="94">
        <v>0</v>
      </c>
      <c r="N1550" s="94" t="s">
        <v>65</v>
      </c>
      <c r="O1550" s="94">
        <v>0</v>
      </c>
      <c r="P1550" s="94" t="s">
        <v>224</v>
      </c>
      <c r="Q1550" s="94" t="s">
        <v>224</v>
      </c>
      <c r="R1550" s="90"/>
      <c r="S1550" s="91"/>
    </row>
    <row r="1551" spans="2:19" ht="15.75" thickBot="1" x14ac:dyDescent="0.3">
      <c r="B1551" s="90" t="s">
        <v>2142</v>
      </c>
      <c r="C1551" s="91" t="s">
        <v>2143</v>
      </c>
      <c r="D1551" s="92" t="s">
        <v>65</v>
      </c>
      <c r="E1551" s="92" t="s">
        <v>64</v>
      </c>
      <c r="F1551" s="93">
        <v>2468648340112</v>
      </c>
      <c r="G1551" s="92" t="s">
        <v>64</v>
      </c>
      <c r="H1551" s="92" t="s">
        <v>64</v>
      </c>
      <c r="I1551" s="92" t="s">
        <v>66</v>
      </c>
      <c r="J1551" s="92" t="s">
        <v>65</v>
      </c>
      <c r="K1551" s="94">
        <v>0</v>
      </c>
      <c r="L1551" s="94">
        <v>0</v>
      </c>
      <c r="M1551" s="94">
        <v>0</v>
      </c>
      <c r="N1551" s="94" t="s">
        <v>65</v>
      </c>
      <c r="O1551" s="94">
        <v>0</v>
      </c>
      <c r="P1551" s="94" t="s">
        <v>224</v>
      </c>
      <c r="Q1551" s="94" t="s">
        <v>224</v>
      </c>
      <c r="R1551" s="90"/>
      <c r="S1551" s="91"/>
    </row>
    <row r="1552" spans="2:19" ht="15.75" thickBot="1" x14ac:dyDescent="0.3">
      <c r="B1552" s="90" t="s">
        <v>2144</v>
      </c>
      <c r="C1552" s="91" t="s">
        <v>2145</v>
      </c>
      <c r="D1552" s="92" t="s">
        <v>64</v>
      </c>
      <c r="E1552" s="92" t="s">
        <v>65</v>
      </c>
      <c r="F1552" s="93">
        <v>2662362860104</v>
      </c>
      <c r="G1552" s="92" t="s">
        <v>64</v>
      </c>
      <c r="H1552" s="92" t="s">
        <v>64</v>
      </c>
      <c r="I1552" s="92" t="s">
        <v>66</v>
      </c>
      <c r="J1552" s="92" t="s">
        <v>65</v>
      </c>
      <c r="K1552" s="94">
        <v>0</v>
      </c>
      <c r="L1552" s="94">
        <v>0</v>
      </c>
      <c r="M1552" s="94">
        <v>0</v>
      </c>
      <c r="N1552" s="94" t="s">
        <v>65</v>
      </c>
      <c r="O1552" s="94">
        <v>0</v>
      </c>
      <c r="P1552" s="94" t="s">
        <v>224</v>
      </c>
      <c r="Q1552" s="94" t="s">
        <v>224</v>
      </c>
      <c r="R1552" s="90"/>
      <c r="S1552" s="91"/>
    </row>
    <row r="1553" spans="2:19" ht="15.75" thickBot="1" x14ac:dyDescent="0.3">
      <c r="B1553" s="90" t="s">
        <v>1082</v>
      </c>
      <c r="C1553" s="91" t="s">
        <v>2146</v>
      </c>
      <c r="D1553" s="92" t="s">
        <v>65</v>
      </c>
      <c r="E1553" s="92" t="s">
        <v>64</v>
      </c>
      <c r="F1553" s="93">
        <v>2673181030101</v>
      </c>
      <c r="G1553" s="92" t="s">
        <v>64</v>
      </c>
      <c r="H1553" s="92" t="s">
        <v>64</v>
      </c>
      <c r="I1553" s="92" t="s">
        <v>66</v>
      </c>
      <c r="J1553" s="92" t="s">
        <v>65</v>
      </c>
      <c r="K1553" s="94">
        <v>0</v>
      </c>
      <c r="L1553" s="94">
        <v>0</v>
      </c>
      <c r="M1553" s="94">
        <v>0</v>
      </c>
      <c r="N1553" s="94" t="s">
        <v>65</v>
      </c>
      <c r="O1553" s="94">
        <v>0</v>
      </c>
      <c r="P1553" s="94" t="s">
        <v>224</v>
      </c>
      <c r="Q1553" s="94" t="s">
        <v>224</v>
      </c>
      <c r="R1553" s="90"/>
      <c r="S1553" s="91"/>
    </row>
    <row r="1554" spans="2:19" ht="15.75" thickBot="1" x14ac:dyDescent="0.3">
      <c r="B1554" s="90" t="s">
        <v>222</v>
      </c>
      <c r="C1554" s="91" t="s">
        <v>2147</v>
      </c>
      <c r="D1554" s="92" t="s">
        <v>64</v>
      </c>
      <c r="E1554" s="92" t="s">
        <v>65</v>
      </c>
      <c r="F1554" s="93">
        <v>1620528200101</v>
      </c>
      <c r="G1554" s="92" t="s">
        <v>64</v>
      </c>
      <c r="H1554" s="92" t="s">
        <v>64</v>
      </c>
      <c r="I1554" s="92" t="s">
        <v>66</v>
      </c>
      <c r="J1554" s="92" t="s">
        <v>65</v>
      </c>
      <c r="K1554" s="94">
        <v>0</v>
      </c>
      <c r="L1554" s="94">
        <v>0</v>
      </c>
      <c r="M1554" s="94">
        <v>0</v>
      </c>
      <c r="N1554" s="94" t="s">
        <v>65</v>
      </c>
      <c r="O1554" s="94">
        <v>0</v>
      </c>
      <c r="P1554" s="94" t="s">
        <v>224</v>
      </c>
      <c r="Q1554" s="94" t="s">
        <v>224</v>
      </c>
      <c r="R1554" s="90"/>
      <c r="S1554" s="91"/>
    </row>
    <row r="1555" spans="2:19" ht="15.75" thickBot="1" x14ac:dyDescent="0.3">
      <c r="B1555" s="90" t="s">
        <v>1044</v>
      </c>
      <c r="C1555" s="91" t="s">
        <v>662</v>
      </c>
      <c r="D1555" s="92" t="s">
        <v>65</v>
      </c>
      <c r="E1555" s="92" t="s">
        <v>64</v>
      </c>
      <c r="F1555" s="93">
        <v>2223091990701</v>
      </c>
      <c r="G1555" s="92" t="s">
        <v>64</v>
      </c>
      <c r="H1555" s="92" t="s">
        <v>64</v>
      </c>
      <c r="I1555" s="92" t="s">
        <v>66</v>
      </c>
      <c r="J1555" s="92" t="s">
        <v>65</v>
      </c>
      <c r="K1555" s="94">
        <v>0</v>
      </c>
      <c r="L1555" s="94">
        <v>0</v>
      </c>
      <c r="M1555" s="94">
        <v>0</v>
      </c>
      <c r="N1555" s="94" t="s">
        <v>65</v>
      </c>
      <c r="O1555" s="94">
        <v>0</v>
      </c>
      <c r="P1555" s="94" t="s">
        <v>224</v>
      </c>
      <c r="Q1555" s="94" t="s">
        <v>224</v>
      </c>
      <c r="R1555" s="90"/>
      <c r="S1555" s="91"/>
    </row>
    <row r="1556" spans="2:19" ht="15.75" thickBot="1" x14ac:dyDescent="0.3">
      <c r="B1556" s="90" t="s">
        <v>2148</v>
      </c>
      <c r="C1556" s="91" t="s">
        <v>1073</v>
      </c>
      <c r="D1556" s="92" t="s">
        <v>65</v>
      </c>
      <c r="E1556" s="92" t="s">
        <v>64</v>
      </c>
      <c r="F1556" s="93">
        <v>3553325740101</v>
      </c>
      <c r="G1556" s="92" t="s">
        <v>64</v>
      </c>
      <c r="H1556" s="92" t="s">
        <v>64</v>
      </c>
      <c r="I1556" s="92" t="s">
        <v>66</v>
      </c>
      <c r="J1556" s="92" t="s">
        <v>65</v>
      </c>
      <c r="K1556" s="94">
        <v>0</v>
      </c>
      <c r="L1556" s="94">
        <v>0</v>
      </c>
      <c r="M1556" s="94">
        <v>0</v>
      </c>
      <c r="N1556" s="94" t="s">
        <v>65</v>
      </c>
      <c r="O1556" s="94">
        <v>0</v>
      </c>
      <c r="P1556" s="94" t="s">
        <v>224</v>
      </c>
      <c r="Q1556" s="94" t="s">
        <v>224</v>
      </c>
      <c r="R1556" s="90"/>
      <c r="S1556" s="91"/>
    </row>
    <row r="1557" spans="2:19" ht="15.75" thickBot="1" x14ac:dyDescent="0.3">
      <c r="B1557" s="90" t="s">
        <v>669</v>
      </c>
      <c r="C1557" s="91" t="s">
        <v>2149</v>
      </c>
      <c r="D1557" s="92" t="s">
        <v>64</v>
      </c>
      <c r="E1557" s="92" t="s">
        <v>65</v>
      </c>
      <c r="F1557" s="93">
        <v>1986542510101</v>
      </c>
      <c r="G1557" s="92" t="s">
        <v>64</v>
      </c>
      <c r="H1557" s="92" t="s">
        <v>64</v>
      </c>
      <c r="I1557" s="92" t="s">
        <v>66</v>
      </c>
      <c r="J1557" s="92" t="s">
        <v>65</v>
      </c>
      <c r="K1557" s="94">
        <v>0</v>
      </c>
      <c r="L1557" s="94">
        <v>0</v>
      </c>
      <c r="M1557" s="94">
        <v>0</v>
      </c>
      <c r="N1557" s="94" t="s">
        <v>65</v>
      </c>
      <c r="O1557" s="94">
        <v>0</v>
      </c>
      <c r="P1557" s="94" t="s">
        <v>224</v>
      </c>
      <c r="Q1557" s="94" t="s">
        <v>224</v>
      </c>
      <c r="R1557" s="90"/>
      <c r="S1557" s="91"/>
    </row>
    <row r="1558" spans="2:19" ht="15.75" thickBot="1" x14ac:dyDescent="0.3">
      <c r="B1558" s="90" t="s">
        <v>229</v>
      </c>
      <c r="C1558" s="91" t="s">
        <v>2150</v>
      </c>
      <c r="D1558" s="92" t="s">
        <v>64</v>
      </c>
      <c r="E1558" s="92" t="s">
        <v>65</v>
      </c>
      <c r="F1558" s="93">
        <v>1753312000101</v>
      </c>
      <c r="G1558" s="92" t="s">
        <v>64</v>
      </c>
      <c r="H1558" s="92" t="s">
        <v>64</v>
      </c>
      <c r="I1558" s="92" t="s">
        <v>66</v>
      </c>
      <c r="J1558" s="92" t="s">
        <v>65</v>
      </c>
      <c r="K1558" s="94">
        <v>0</v>
      </c>
      <c r="L1558" s="94">
        <v>0</v>
      </c>
      <c r="M1558" s="94">
        <v>0</v>
      </c>
      <c r="N1558" s="94" t="s">
        <v>65</v>
      </c>
      <c r="O1558" s="94">
        <v>0</v>
      </c>
      <c r="P1558" s="94" t="s">
        <v>224</v>
      </c>
      <c r="Q1558" s="94" t="s">
        <v>224</v>
      </c>
      <c r="R1558" s="90"/>
      <c r="S1558" s="91"/>
    </row>
    <row r="1559" spans="2:19" ht="15.75" thickBot="1" x14ac:dyDescent="0.3">
      <c r="B1559" s="90" t="s">
        <v>696</v>
      </c>
      <c r="C1559" s="91" t="s">
        <v>2151</v>
      </c>
      <c r="D1559" s="92" t="s">
        <v>65</v>
      </c>
      <c r="E1559" s="92" t="s">
        <v>64</v>
      </c>
      <c r="F1559" s="93">
        <v>2201843610101</v>
      </c>
      <c r="G1559" s="92" t="s">
        <v>64</v>
      </c>
      <c r="H1559" s="92" t="s">
        <v>64</v>
      </c>
      <c r="I1559" s="92" t="s">
        <v>66</v>
      </c>
      <c r="J1559" s="92" t="s">
        <v>65</v>
      </c>
      <c r="K1559" s="94">
        <v>0</v>
      </c>
      <c r="L1559" s="94">
        <v>0</v>
      </c>
      <c r="M1559" s="94">
        <v>0</v>
      </c>
      <c r="N1559" s="94" t="s">
        <v>65</v>
      </c>
      <c r="O1559" s="94">
        <v>0</v>
      </c>
      <c r="P1559" s="94" t="s">
        <v>224</v>
      </c>
      <c r="Q1559" s="94" t="s">
        <v>224</v>
      </c>
      <c r="R1559" s="90"/>
      <c r="S1559" s="91"/>
    </row>
    <row r="1560" spans="2:19" ht="15.75" thickBot="1" x14ac:dyDescent="0.3">
      <c r="B1560" s="90" t="s">
        <v>663</v>
      </c>
      <c r="C1560" s="91" t="s">
        <v>2152</v>
      </c>
      <c r="D1560" s="92" t="s">
        <v>64</v>
      </c>
      <c r="E1560" s="92" t="s">
        <v>65</v>
      </c>
      <c r="F1560" s="93">
        <v>2238913630102</v>
      </c>
      <c r="G1560" s="92" t="s">
        <v>64</v>
      </c>
      <c r="H1560" s="92" t="s">
        <v>64</v>
      </c>
      <c r="I1560" s="92" t="s">
        <v>66</v>
      </c>
      <c r="J1560" s="92" t="s">
        <v>65</v>
      </c>
      <c r="K1560" s="94">
        <v>0</v>
      </c>
      <c r="L1560" s="94">
        <v>0</v>
      </c>
      <c r="M1560" s="94">
        <v>0</v>
      </c>
      <c r="N1560" s="94" t="s">
        <v>65</v>
      </c>
      <c r="O1560" s="94">
        <v>0</v>
      </c>
      <c r="P1560" s="94" t="s">
        <v>224</v>
      </c>
      <c r="Q1560" s="94" t="s">
        <v>224</v>
      </c>
      <c r="R1560" s="90"/>
      <c r="S1560" s="91"/>
    </row>
    <row r="1561" spans="2:19" ht="15.75" thickBot="1" x14ac:dyDescent="0.3">
      <c r="B1561" s="90" t="s">
        <v>696</v>
      </c>
      <c r="C1561" s="91" t="s">
        <v>665</v>
      </c>
      <c r="D1561" s="92" t="s">
        <v>65</v>
      </c>
      <c r="E1561" s="92" t="s">
        <v>64</v>
      </c>
      <c r="F1561" s="93">
        <v>2438782650101</v>
      </c>
      <c r="G1561" s="92" t="s">
        <v>64</v>
      </c>
      <c r="H1561" s="92" t="s">
        <v>64</v>
      </c>
      <c r="I1561" s="92" t="s">
        <v>66</v>
      </c>
      <c r="J1561" s="92" t="s">
        <v>65</v>
      </c>
      <c r="K1561" s="94">
        <v>0</v>
      </c>
      <c r="L1561" s="94">
        <v>0</v>
      </c>
      <c r="M1561" s="94">
        <v>0</v>
      </c>
      <c r="N1561" s="94" t="s">
        <v>65</v>
      </c>
      <c r="O1561" s="94">
        <v>0</v>
      </c>
      <c r="P1561" s="94" t="s">
        <v>224</v>
      </c>
      <c r="Q1561" s="94" t="s">
        <v>224</v>
      </c>
      <c r="R1561" s="90"/>
      <c r="S1561" s="91"/>
    </row>
    <row r="1562" spans="2:19" ht="15.75" thickBot="1" x14ac:dyDescent="0.3">
      <c r="B1562" s="90" t="s">
        <v>964</v>
      </c>
      <c r="C1562" s="91" t="s">
        <v>1032</v>
      </c>
      <c r="D1562" s="92" t="s">
        <v>65</v>
      </c>
      <c r="E1562" s="92" t="s">
        <v>64</v>
      </c>
      <c r="F1562" s="93">
        <v>2943531940101</v>
      </c>
      <c r="G1562" s="92" t="s">
        <v>64</v>
      </c>
      <c r="H1562" s="92" t="s">
        <v>64</v>
      </c>
      <c r="I1562" s="92" t="s">
        <v>66</v>
      </c>
      <c r="J1562" s="92" t="s">
        <v>65</v>
      </c>
      <c r="K1562" s="94">
        <v>0</v>
      </c>
      <c r="L1562" s="94">
        <v>0</v>
      </c>
      <c r="M1562" s="94">
        <v>0</v>
      </c>
      <c r="N1562" s="94" t="s">
        <v>65</v>
      </c>
      <c r="O1562" s="94">
        <v>0</v>
      </c>
      <c r="P1562" s="94" t="s">
        <v>224</v>
      </c>
      <c r="Q1562" s="94" t="s">
        <v>224</v>
      </c>
      <c r="R1562" s="90"/>
      <c r="S1562" s="91"/>
    </row>
    <row r="1563" spans="2:19" ht="15.75" thickBot="1" x14ac:dyDescent="0.3">
      <c r="B1563" s="90" t="s">
        <v>229</v>
      </c>
      <c r="C1563" s="91" t="s">
        <v>262</v>
      </c>
      <c r="D1563" s="92" t="s">
        <v>64</v>
      </c>
      <c r="E1563" s="92" t="s">
        <v>65</v>
      </c>
      <c r="F1563" s="93">
        <v>2291254920506</v>
      </c>
      <c r="G1563" s="92" t="s">
        <v>64</v>
      </c>
      <c r="H1563" s="92" t="s">
        <v>64</v>
      </c>
      <c r="I1563" s="92" t="s">
        <v>66</v>
      </c>
      <c r="J1563" s="92" t="s">
        <v>65</v>
      </c>
      <c r="K1563" s="94">
        <v>0</v>
      </c>
      <c r="L1563" s="94">
        <v>0</v>
      </c>
      <c r="M1563" s="94">
        <v>0</v>
      </c>
      <c r="N1563" s="94" t="s">
        <v>65</v>
      </c>
      <c r="O1563" s="94">
        <v>0</v>
      </c>
      <c r="P1563" s="94" t="s">
        <v>224</v>
      </c>
      <c r="Q1563" s="94" t="s">
        <v>224</v>
      </c>
      <c r="R1563" s="90"/>
      <c r="S1563" s="91"/>
    </row>
    <row r="1564" spans="2:19" ht="15.75" thickBot="1" x14ac:dyDescent="0.3">
      <c r="B1564" s="90" t="s">
        <v>2153</v>
      </c>
      <c r="C1564" s="91" t="s">
        <v>2154</v>
      </c>
      <c r="D1564" s="92" t="s">
        <v>65</v>
      </c>
      <c r="E1564" s="92" t="s">
        <v>64</v>
      </c>
      <c r="F1564" s="93">
        <v>2682811060101</v>
      </c>
      <c r="G1564" s="92" t="s">
        <v>64</v>
      </c>
      <c r="H1564" s="92" t="s">
        <v>64</v>
      </c>
      <c r="I1564" s="92" t="s">
        <v>66</v>
      </c>
      <c r="J1564" s="92" t="s">
        <v>65</v>
      </c>
      <c r="K1564" s="94">
        <v>0</v>
      </c>
      <c r="L1564" s="94">
        <v>0</v>
      </c>
      <c r="M1564" s="94">
        <v>0</v>
      </c>
      <c r="N1564" s="94" t="s">
        <v>65</v>
      </c>
      <c r="O1564" s="94">
        <v>0</v>
      </c>
      <c r="P1564" s="94" t="s">
        <v>224</v>
      </c>
      <c r="Q1564" s="94" t="s">
        <v>224</v>
      </c>
      <c r="R1564" s="90"/>
      <c r="S1564" s="91"/>
    </row>
    <row r="1565" spans="2:19" ht="15.75" thickBot="1" x14ac:dyDescent="0.3">
      <c r="B1565" s="90" t="s">
        <v>2155</v>
      </c>
      <c r="C1565" s="91" t="s">
        <v>1157</v>
      </c>
      <c r="D1565" s="92" t="s">
        <v>65</v>
      </c>
      <c r="E1565" s="92" t="s">
        <v>64</v>
      </c>
      <c r="F1565" s="93">
        <v>1702011122209</v>
      </c>
      <c r="G1565" s="92" t="s">
        <v>64</v>
      </c>
      <c r="H1565" s="92" t="s">
        <v>64</v>
      </c>
      <c r="I1565" s="92" t="s">
        <v>66</v>
      </c>
      <c r="J1565" s="92" t="s">
        <v>65</v>
      </c>
      <c r="K1565" s="94">
        <v>0</v>
      </c>
      <c r="L1565" s="94">
        <v>0</v>
      </c>
      <c r="M1565" s="94">
        <v>0</v>
      </c>
      <c r="N1565" s="94" t="s">
        <v>65</v>
      </c>
      <c r="O1565" s="94">
        <v>0</v>
      </c>
      <c r="P1565" s="94" t="s">
        <v>224</v>
      </c>
      <c r="Q1565" s="94" t="s">
        <v>224</v>
      </c>
      <c r="R1565" s="90"/>
      <c r="S1565" s="91"/>
    </row>
    <row r="1566" spans="2:19" ht="15.75" thickBot="1" x14ac:dyDescent="0.3">
      <c r="B1566" s="90" t="s">
        <v>785</v>
      </c>
      <c r="C1566" s="91" t="s">
        <v>733</v>
      </c>
      <c r="D1566" s="92" t="s">
        <v>65</v>
      </c>
      <c r="E1566" s="92" t="s">
        <v>64</v>
      </c>
      <c r="F1566" s="93">
        <v>2621132361013</v>
      </c>
      <c r="G1566" s="92" t="s">
        <v>64</v>
      </c>
      <c r="H1566" s="92" t="s">
        <v>64</v>
      </c>
      <c r="I1566" s="92" t="s">
        <v>66</v>
      </c>
      <c r="J1566" s="92" t="s">
        <v>65</v>
      </c>
      <c r="K1566" s="94">
        <v>0</v>
      </c>
      <c r="L1566" s="94">
        <v>0</v>
      </c>
      <c r="M1566" s="94">
        <v>0</v>
      </c>
      <c r="N1566" s="94" t="s">
        <v>65</v>
      </c>
      <c r="O1566" s="94">
        <v>0</v>
      </c>
      <c r="P1566" s="94" t="s">
        <v>224</v>
      </c>
      <c r="Q1566" s="94" t="s">
        <v>224</v>
      </c>
      <c r="R1566" s="90"/>
      <c r="S1566" s="91"/>
    </row>
    <row r="1567" spans="2:19" ht="15.75" thickBot="1" x14ac:dyDescent="0.3">
      <c r="B1567" s="90" t="s">
        <v>2156</v>
      </c>
      <c r="C1567" s="91" t="s">
        <v>273</v>
      </c>
      <c r="D1567" s="92" t="s">
        <v>64</v>
      </c>
      <c r="E1567" s="92" t="s">
        <v>65</v>
      </c>
      <c r="F1567" s="93">
        <v>1620131321901</v>
      </c>
      <c r="G1567" s="92" t="s">
        <v>64</v>
      </c>
      <c r="H1567" s="92" t="s">
        <v>64</v>
      </c>
      <c r="I1567" s="92" t="s">
        <v>66</v>
      </c>
      <c r="J1567" s="92" t="s">
        <v>65</v>
      </c>
      <c r="K1567" s="94">
        <v>0</v>
      </c>
      <c r="L1567" s="94">
        <v>0</v>
      </c>
      <c r="M1567" s="94">
        <v>0</v>
      </c>
      <c r="N1567" s="94" t="s">
        <v>65</v>
      </c>
      <c r="O1567" s="94">
        <v>0</v>
      </c>
      <c r="P1567" s="94" t="s">
        <v>224</v>
      </c>
      <c r="Q1567" s="94" t="s">
        <v>224</v>
      </c>
      <c r="R1567" s="90"/>
      <c r="S1567" s="91"/>
    </row>
    <row r="1568" spans="2:19" ht="15.75" thickBot="1" x14ac:dyDescent="0.3">
      <c r="B1568" s="90" t="s">
        <v>1255</v>
      </c>
      <c r="C1568" s="91" t="s">
        <v>2157</v>
      </c>
      <c r="D1568" s="92" t="s">
        <v>65</v>
      </c>
      <c r="E1568" s="92" t="s">
        <v>64</v>
      </c>
      <c r="F1568" s="93">
        <v>2543036841001</v>
      </c>
      <c r="G1568" s="92" t="s">
        <v>64</v>
      </c>
      <c r="H1568" s="92" t="s">
        <v>64</v>
      </c>
      <c r="I1568" s="92" t="s">
        <v>66</v>
      </c>
      <c r="J1568" s="92" t="s">
        <v>65</v>
      </c>
      <c r="K1568" s="94">
        <v>0</v>
      </c>
      <c r="L1568" s="94">
        <v>0</v>
      </c>
      <c r="M1568" s="94">
        <v>0</v>
      </c>
      <c r="N1568" s="94" t="s">
        <v>65</v>
      </c>
      <c r="O1568" s="94">
        <v>0</v>
      </c>
      <c r="P1568" s="94" t="s">
        <v>224</v>
      </c>
      <c r="Q1568" s="94" t="s">
        <v>224</v>
      </c>
      <c r="R1568" s="90"/>
      <c r="S1568" s="91"/>
    </row>
    <row r="1569" spans="2:19" ht="15.75" thickBot="1" x14ac:dyDescent="0.3">
      <c r="B1569" s="90" t="s">
        <v>1104</v>
      </c>
      <c r="C1569" s="91" t="s">
        <v>751</v>
      </c>
      <c r="D1569" s="92" t="s">
        <v>64</v>
      </c>
      <c r="E1569" s="92" t="s">
        <v>65</v>
      </c>
      <c r="F1569" s="93">
        <v>2534635150101</v>
      </c>
      <c r="G1569" s="92" t="s">
        <v>64</v>
      </c>
      <c r="H1569" s="92" t="s">
        <v>64</v>
      </c>
      <c r="I1569" s="92" t="s">
        <v>66</v>
      </c>
      <c r="J1569" s="92" t="s">
        <v>65</v>
      </c>
      <c r="K1569" s="94">
        <v>0</v>
      </c>
      <c r="L1569" s="94">
        <v>0</v>
      </c>
      <c r="M1569" s="94">
        <v>0</v>
      </c>
      <c r="N1569" s="94" t="s">
        <v>65</v>
      </c>
      <c r="O1569" s="94">
        <v>0</v>
      </c>
      <c r="P1569" s="94" t="s">
        <v>224</v>
      </c>
      <c r="Q1569" s="94" t="s">
        <v>224</v>
      </c>
      <c r="R1569" s="90"/>
      <c r="S1569" s="91"/>
    </row>
    <row r="1570" spans="2:19" ht="15.75" thickBot="1" x14ac:dyDescent="0.3">
      <c r="B1570" s="90" t="s">
        <v>2158</v>
      </c>
      <c r="C1570" s="91" t="s">
        <v>265</v>
      </c>
      <c r="D1570" s="92" t="s">
        <v>65</v>
      </c>
      <c r="E1570" s="92" t="s">
        <v>64</v>
      </c>
      <c r="F1570" s="93">
        <v>2614040611212</v>
      </c>
      <c r="G1570" s="92" t="s">
        <v>64</v>
      </c>
      <c r="H1570" s="92" t="s">
        <v>64</v>
      </c>
      <c r="I1570" s="92" t="s">
        <v>66</v>
      </c>
      <c r="J1570" s="92" t="s">
        <v>65</v>
      </c>
      <c r="K1570" s="94">
        <v>0</v>
      </c>
      <c r="L1570" s="94">
        <v>0</v>
      </c>
      <c r="M1570" s="94">
        <v>0</v>
      </c>
      <c r="N1570" s="94" t="s">
        <v>65</v>
      </c>
      <c r="O1570" s="94">
        <v>0</v>
      </c>
      <c r="P1570" s="94" t="s">
        <v>224</v>
      </c>
      <c r="Q1570" s="94" t="s">
        <v>224</v>
      </c>
      <c r="R1570" s="90"/>
      <c r="S1570" s="91"/>
    </row>
    <row r="1571" spans="2:19" ht="15.75" thickBot="1" x14ac:dyDescent="0.3">
      <c r="B1571" s="90" t="s">
        <v>2159</v>
      </c>
      <c r="C1571" s="91" t="s">
        <v>264</v>
      </c>
      <c r="D1571" s="92" t="s">
        <v>65</v>
      </c>
      <c r="E1571" s="92" t="s">
        <v>64</v>
      </c>
      <c r="F1571" s="93">
        <v>2558052411212</v>
      </c>
      <c r="G1571" s="92" t="s">
        <v>64</v>
      </c>
      <c r="H1571" s="92" t="s">
        <v>64</v>
      </c>
      <c r="I1571" s="92" t="s">
        <v>66</v>
      </c>
      <c r="J1571" s="92" t="s">
        <v>65</v>
      </c>
      <c r="K1571" s="94">
        <v>0</v>
      </c>
      <c r="L1571" s="94">
        <v>0</v>
      </c>
      <c r="M1571" s="94">
        <v>0</v>
      </c>
      <c r="N1571" s="94" t="s">
        <v>65</v>
      </c>
      <c r="O1571" s="94">
        <v>0</v>
      </c>
      <c r="P1571" s="94" t="s">
        <v>224</v>
      </c>
      <c r="Q1571" s="94" t="s">
        <v>224</v>
      </c>
      <c r="R1571" s="90"/>
      <c r="S1571" s="91"/>
    </row>
    <row r="1572" spans="2:19" ht="15.75" thickBot="1" x14ac:dyDescent="0.3">
      <c r="B1572" s="90" t="s">
        <v>2160</v>
      </c>
      <c r="C1572" s="91" t="s">
        <v>1275</v>
      </c>
      <c r="D1572" s="92" t="s">
        <v>65</v>
      </c>
      <c r="E1572" s="92" t="s">
        <v>64</v>
      </c>
      <c r="F1572" s="93">
        <v>2520642830101</v>
      </c>
      <c r="G1572" s="92" t="s">
        <v>64</v>
      </c>
      <c r="H1572" s="92" t="s">
        <v>64</v>
      </c>
      <c r="I1572" s="92" t="s">
        <v>66</v>
      </c>
      <c r="J1572" s="92" t="s">
        <v>65</v>
      </c>
      <c r="K1572" s="94">
        <v>0</v>
      </c>
      <c r="L1572" s="94">
        <v>0</v>
      </c>
      <c r="M1572" s="94">
        <v>0</v>
      </c>
      <c r="N1572" s="94" t="s">
        <v>65</v>
      </c>
      <c r="O1572" s="94">
        <v>0</v>
      </c>
      <c r="P1572" s="94" t="s">
        <v>224</v>
      </c>
      <c r="Q1572" s="94" t="s">
        <v>224</v>
      </c>
      <c r="R1572" s="90"/>
      <c r="S1572" s="91"/>
    </row>
    <row r="1573" spans="2:19" ht="15.75" thickBot="1" x14ac:dyDescent="0.3">
      <c r="B1573" s="90" t="s">
        <v>2161</v>
      </c>
      <c r="C1573" s="91" t="s">
        <v>733</v>
      </c>
      <c r="D1573" s="92" t="s">
        <v>64</v>
      </c>
      <c r="E1573" s="92" t="s">
        <v>65</v>
      </c>
      <c r="F1573" s="93">
        <v>2394128421681</v>
      </c>
      <c r="G1573" s="92" t="s">
        <v>64</v>
      </c>
      <c r="H1573" s="92" t="s">
        <v>64</v>
      </c>
      <c r="I1573" s="92" t="s">
        <v>66</v>
      </c>
      <c r="J1573" s="92" t="s">
        <v>65</v>
      </c>
      <c r="K1573" s="94">
        <v>0</v>
      </c>
      <c r="L1573" s="94">
        <v>0</v>
      </c>
      <c r="M1573" s="94">
        <v>0</v>
      </c>
      <c r="N1573" s="94" t="s">
        <v>65</v>
      </c>
      <c r="O1573" s="94">
        <v>0</v>
      </c>
      <c r="P1573" s="94" t="s">
        <v>224</v>
      </c>
      <c r="Q1573" s="94" t="s">
        <v>224</v>
      </c>
      <c r="R1573" s="90"/>
      <c r="S1573" s="91"/>
    </row>
    <row r="1574" spans="2:19" ht="15.75" thickBot="1" x14ac:dyDescent="0.3">
      <c r="B1574" s="90" t="s">
        <v>696</v>
      </c>
      <c r="C1574" s="91" t="s">
        <v>2162</v>
      </c>
      <c r="D1574" s="92" t="s">
        <v>65</v>
      </c>
      <c r="E1574" s="92" t="s">
        <v>64</v>
      </c>
      <c r="F1574" s="93">
        <v>1624565430101</v>
      </c>
      <c r="G1574" s="92" t="s">
        <v>64</v>
      </c>
      <c r="H1574" s="92" t="s">
        <v>64</v>
      </c>
      <c r="I1574" s="92" t="s">
        <v>66</v>
      </c>
      <c r="J1574" s="92" t="s">
        <v>65</v>
      </c>
      <c r="K1574" s="94">
        <v>0</v>
      </c>
      <c r="L1574" s="94">
        <v>0</v>
      </c>
      <c r="M1574" s="94">
        <v>0</v>
      </c>
      <c r="N1574" s="94" t="s">
        <v>65</v>
      </c>
      <c r="O1574" s="94">
        <v>0</v>
      </c>
      <c r="P1574" s="94" t="s">
        <v>224</v>
      </c>
      <c r="Q1574" s="94" t="s">
        <v>224</v>
      </c>
      <c r="R1574" s="90"/>
      <c r="S1574" s="91"/>
    </row>
    <row r="1575" spans="2:19" ht="15.75" thickBot="1" x14ac:dyDescent="0.3">
      <c r="B1575" s="90" t="s">
        <v>2163</v>
      </c>
      <c r="C1575" s="91" t="s">
        <v>662</v>
      </c>
      <c r="D1575" s="92" t="s">
        <v>65</v>
      </c>
      <c r="E1575" s="92" t="s">
        <v>64</v>
      </c>
      <c r="F1575" s="93">
        <v>1843903460920</v>
      </c>
      <c r="G1575" s="92" t="s">
        <v>64</v>
      </c>
      <c r="H1575" s="92" t="s">
        <v>64</v>
      </c>
      <c r="I1575" s="92" t="s">
        <v>66</v>
      </c>
      <c r="J1575" s="92" t="s">
        <v>65</v>
      </c>
      <c r="K1575" s="94">
        <v>0</v>
      </c>
      <c r="L1575" s="94">
        <v>0</v>
      </c>
      <c r="M1575" s="94">
        <v>0</v>
      </c>
      <c r="N1575" s="94" t="s">
        <v>65</v>
      </c>
      <c r="O1575" s="94">
        <v>0</v>
      </c>
      <c r="P1575" s="94" t="s">
        <v>224</v>
      </c>
      <c r="Q1575" s="94" t="s">
        <v>224</v>
      </c>
      <c r="R1575" s="90"/>
      <c r="S1575" s="91"/>
    </row>
    <row r="1576" spans="2:19" ht="15.75" thickBot="1" x14ac:dyDescent="0.3">
      <c r="B1576" s="90" t="s">
        <v>698</v>
      </c>
      <c r="C1576" s="91" t="s">
        <v>265</v>
      </c>
      <c r="D1576" s="92" t="s">
        <v>64</v>
      </c>
      <c r="E1576" s="92" t="s">
        <v>65</v>
      </c>
      <c r="F1576" s="93">
        <v>2209725750101</v>
      </c>
      <c r="G1576" s="92" t="s">
        <v>64</v>
      </c>
      <c r="H1576" s="92" t="s">
        <v>64</v>
      </c>
      <c r="I1576" s="92" t="s">
        <v>66</v>
      </c>
      <c r="J1576" s="92" t="s">
        <v>65</v>
      </c>
      <c r="K1576" s="94">
        <v>0</v>
      </c>
      <c r="L1576" s="94">
        <v>0</v>
      </c>
      <c r="M1576" s="94">
        <v>0</v>
      </c>
      <c r="N1576" s="94" t="s">
        <v>65</v>
      </c>
      <c r="O1576" s="94">
        <v>0</v>
      </c>
      <c r="P1576" s="94" t="s">
        <v>224</v>
      </c>
      <c r="Q1576" s="94" t="s">
        <v>224</v>
      </c>
      <c r="R1576" s="90"/>
      <c r="S1576" s="91"/>
    </row>
    <row r="1577" spans="2:19" ht="15.75" thickBot="1" x14ac:dyDescent="0.3">
      <c r="B1577" s="90" t="s">
        <v>2164</v>
      </c>
      <c r="C1577" s="91" t="s">
        <v>752</v>
      </c>
      <c r="D1577" s="92" t="s">
        <v>65</v>
      </c>
      <c r="E1577" s="92" t="s">
        <v>64</v>
      </c>
      <c r="F1577" s="93">
        <v>2568707640603</v>
      </c>
      <c r="G1577" s="92" t="s">
        <v>64</v>
      </c>
      <c r="H1577" s="92" t="s">
        <v>64</v>
      </c>
      <c r="I1577" s="92" t="s">
        <v>66</v>
      </c>
      <c r="J1577" s="92" t="s">
        <v>65</v>
      </c>
      <c r="K1577" s="94">
        <v>0</v>
      </c>
      <c r="L1577" s="94">
        <v>0</v>
      </c>
      <c r="M1577" s="94">
        <v>0</v>
      </c>
      <c r="N1577" s="94" t="s">
        <v>65</v>
      </c>
      <c r="O1577" s="94">
        <v>0</v>
      </c>
      <c r="P1577" s="94" t="s">
        <v>224</v>
      </c>
      <c r="Q1577" s="94" t="s">
        <v>224</v>
      </c>
      <c r="R1577" s="90"/>
      <c r="S1577" s="91"/>
    </row>
    <row r="1578" spans="2:19" ht="15.75" thickBot="1" x14ac:dyDescent="0.3">
      <c r="B1578" s="90" t="s">
        <v>696</v>
      </c>
      <c r="C1578" s="91" t="s">
        <v>752</v>
      </c>
      <c r="D1578" s="92" t="s">
        <v>65</v>
      </c>
      <c r="E1578" s="92" t="s">
        <v>64</v>
      </c>
      <c r="F1578" s="93">
        <v>2303066672107</v>
      </c>
      <c r="G1578" s="92" t="s">
        <v>64</v>
      </c>
      <c r="H1578" s="92" t="s">
        <v>64</v>
      </c>
      <c r="I1578" s="92" t="s">
        <v>66</v>
      </c>
      <c r="J1578" s="92" t="s">
        <v>65</v>
      </c>
      <c r="K1578" s="94">
        <v>0</v>
      </c>
      <c r="L1578" s="94">
        <v>0</v>
      </c>
      <c r="M1578" s="94">
        <v>0</v>
      </c>
      <c r="N1578" s="94" t="s">
        <v>65</v>
      </c>
      <c r="O1578" s="94">
        <v>0</v>
      </c>
      <c r="P1578" s="94" t="s">
        <v>224</v>
      </c>
      <c r="Q1578" s="94" t="s">
        <v>224</v>
      </c>
      <c r="R1578" s="90"/>
      <c r="S1578" s="91"/>
    </row>
    <row r="1579" spans="2:19" ht="15.75" thickBot="1" x14ac:dyDescent="0.3">
      <c r="B1579" s="90" t="s">
        <v>1004</v>
      </c>
      <c r="C1579" s="91" t="s">
        <v>1023</v>
      </c>
      <c r="D1579" s="92" t="s">
        <v>64</v>
      </c>
      <c r="E1579" s="92" t="s">
        <v>65</v>
      </c>
      <c r="F1579" s="93">
        <v>2198007902212</v>
      </c>
      <c r="G1579" s="92" t="s">
        <v>64</v>
      </c>
      <c r="H1579" s="92" t="s">
        <v>64</v>
      </c>
      <c r="I1579" s="92" t="s">
        <v>66</v>
      </c>
      <c r="J1579" s="92" t="s">
        <v>65</v>
      </c>
      <c r="K1579" s="94">
        <v>0</v>
      </c>
      <c r="L1579" s="94">
        <v>0</v>
      </c>
      <c r="M1579" s="94">
        <v>0</v>
      </c>
      <c r="N1579" s="94" t="s">
        <v>65</v>
      </c>
      <c r="O1579" s="94">
        <v>0</v>
      </c>
      <c r="P1579" s="94" t="s">
        <v>224</v>
      </c>
      <c r="Q1579" s="94" t="s">
        <v>224</v>
      </c>
      <c r="R1579" s="90"/>
      <c r="S1579" s="91"/>
    </row>
    <row r="1580" spans="2:19" ht="15.75" thickBot="1" x14ac:dyDescent="0.3">
      <c r="B1580" s="90" t="s">
        <v>2099</v>
      </c>
      <c r="C1580" s="91" t="s">
        <v>1301</v>
      </c>
      <c r="D1580" s="92" t="s">
        <v>65</v>
      </c>
      <c r="E1580" s="92" t="s">
        <v>64</v>
      </c>
      <c r="F1580" s="93">
        <v>2363615460504</v>
      </c>
      <c r="G1580" s="92" t="s">
        <v>64</v>
      </c>
      <c r="H1580" s="92" t="s">
        <v>64</v>
      </c>
      <c r="I1580" s="92" t="s">
        <v>66</v>
      </c>
      <c r="J1580" s="92" t="s">
        <v>65</v>
      </c>
      <c r="K1580" s="94">
        <v>0</v>
      </c>
      <c r="L1580" s="94">
        <v>0</v>
      </c>
      <c r="M1580" s="94">
        <v>0</v>
      </c>
      <c r="N1580" s="94" t="s">
        <v>65</v>
      </c>
      <c r="O1580" s="94">
        <v>0</v>
      </c>
      <c r="P1580" s="94" t="s">
        <v>224</v>
      </c>
      <c r="Q1580" s="94" t="s">
        <v>224</v>
      </c>
      <c r="R1580" s="90"/>
      <c r="S1580" s="91"/>
    </row>
    <row r="1581" spans="2:19" ht="15.75" thickBot="1" x14ac:dyDescent="0.3">
      <c r="B1581" s="90" t="s">
        <v>1152</v>
      </c>
      <c r="C1581" s="91" t="s">
        <v>2165</v>
      </c>
      <c r="D1581" s="92" t="s">
        <v>64</v>
      </c>
      <c r="E1581" s="92" t="s">
        <v>65</v>
      </c>
      <c r="F1581" s="93">
        <v>2500532090506</v>
      </c>
      <c r="G1581" s="92" t="s">
        <v>64</v>
      </c>
      <c r="H1581" s="92" t="s">
        <v>64</v>
      </c>
      <c r="I1581" s="92" t="s">
        <v>66</v>
      </c>
      <c r="J1581" s="92" t="s">
        <v>65</v>
      </c>
      <c r="K1581" s="94">
        <v>0</v>
      </c>
      <c r="L1581" s="94">
        <v>0</v>
      </c>
      <c r="M1581" s="94">
        <v>0</v>
      </c>
      <c r="N1581" s="94" t="s">
        <v>65</v>
      </c>
      <c r="O1581" s="94">
        <v>0</v>
      </c>
      <c r="P1581" s="94" t="s">
        <v>224</v>
      </c>
      <c r="Q1581" s="94" t="s">
        <v>224</v>
      </c>
      <c r="R1581" s="90"/>
      <c r="S1581" s="91"/>
    </row>
    <row r="1582" spans="2:19" ht="15.75" thickBot="1" x14ac:dyDescent="0.3">
      <c r="B1582" s="90" t="s">
        <v>2166</v>
      </c>
      <c r="C1582" s="91" t="s">
        <v>924</v>
      </c>
      <c r="D1582" s="92" t="s">
        <v>65</v>
      </c>
      <c r="E1582" s="92" t="s">
        <v>64</v>
      </c>
      <c r="F1582" s="93">
        <v>2442236960904</v>
      </c>
      <c r="G1582" s="92" t="s">
        <v>64</v>
      </c>
      <c r="H1582" s="92" t="s">
        <v>64</v>
      </c>
      <c r="I1582" s="92" t="s">
        <v>66</v>
      </c>
      <c r="J1582" s="92" t="s">
        <v>65</v>
      </c>
      <c r="K1582" s="94">
        <v>0</v>
      </c>
      <c r="L1582" s="94">
        <v>0</v>
      </c>
      <c r="M1582" s="94">
        <v>0</v>
      </c>
      <c r="N1582" s="94" t="s">
        <v>65</v>
      </c>
      <c r="O1582" s="94">
        <v>0</v>
      </c>
      <c r="P1582" s="94" t="s">
        <v>224</v>
      </c>
      <c r="Q1582" s="94" t="s">
        <v>224</v>
      </c>
      <c r="R1582" s="90"/>
      <c r="S1582" s="91"/>
    </row>
    <row r="1583" spans="2:19" ht="15.75" thickBot="1" x14ac:dyDescent="0.3">
      <c r="B1583" s="90" t="s">
        <v>2167</v>
      </c>
      <c r="C1583" s="91" t="s">
        <v>2168</v>
      </c>
      <c r="D1583" s="92" t="s">
        <v>64</v>
      </c>
      <c r="E1583" s="92" t="s">
        <v>65</v>
      </c>
      <c r="F1583" s="93">
        <v>2530049260101</v>
      </c>
      <c r="G1583" s="92" t="s">
        <v>64</v>
      </c>
      <c r="H1583" s="92" t="s">
        <v>64</v>
      </c>
      <c r="I1583" s="92" t="s">
        <v>66</v>
      </c>
      <c r="J1583" s="92" t="s">
        <v>65</v>
      </c>
      <c r="K1583" s="94">
        <v>0</v>
      </c>
      <c r="L1583" s="94">
        <v>0</v>
      </c>
      <c r="M1583" s="94">
        <v>0</v>
      </c>
      <c r="N1583" s="94" t="s">
        <v>65</v>
      </c>
      <c r="O1583" s="94">
        <v>0</v>
      </c>
      <c r="P1583" s="94" t="s">
        <v>224</v>
      </c>
      <c r="Q1583" s="94" t="s">
        <v>224</v>
      </c>
      <c r="R1583" s="90"/>
      <c r="S1583" s="91"/>
    </row>
    <row r="1584" spans="2:19" ht="15.75" thickBot="1" x14ac:dyDescent="0.3">
      <c r="B1584" s="90" t="s">
        <v>1209</v>
      </c>
      <c r="C1584" s="91" t="s">
        <v>1303</v>
      </c>
      <c r="D1584" s="92" t="s">
        <v>65</v>
      </c>
      <c r="E1584" s="92" t="s">
        <v>64</v>
      </c>
      <c r="F1584" s="93">
        <v>1662152590614</v>
      </c>
      <c r="G1584" s="92" t="s">
        <v>64</v>
      </c>
      <c r="H1584" s="92" t="s">
        <v>64</v>
      </c>
      <c r="I1584" s="92" t="s">
        <v>66</v>
      </c>
      <c r="J1584" s="92" t="s">
        <v>65</v>
      </c>
      <c r="K1584" s="94">
        <v>0</v>
      </c>
      <c r="L1584" s="94">
        <v>0</v>
      </c>
      <c r="M1584" s="94">
        <v>0</v>
      </c>
      <c r="N1584" s="94" t="s">
        <v>65</v>
      </c>
      <c r="O1584" s="94">
        <v>0</v>
      </c>
      <c r="P1584" s="94" t="s">
        <v>224</v>
      </c>
      <c r="Q1584" s="94" t="s">
        <v>224</v>
      </c>
      <c r="R1584" s="90"/>
      <c r="S1584" s="91"/>
    </row>
    <row r="1585" spans="2:19" ht="15.75" thickBot="1" x14ac:dyDescent="0.3">
      <c r="B1585" s="90" t="s">
        <v>2169</v>
      </c>
      <c r="C1585" s="91" t="s">
        <v>824</v>
      </c>
      <c r="D1585" s="92" t="s">
        <v>65</v>
      </c>
      <c r="E1585" s="92" t="s">
        <v>64</v>
      </c>
      <c r="F1585" s="93">
        <v>1700193140101</v>
      </c>
      <c r="G1585" s="92" t="s">
        <v>64</v>
      </c>
      <c r="H1585" s="92" t="s">
        <v>64</v>
      </c>
      <c r="I1585" s="92" t="s">
        <v>66</v>
      </c>
      <c r="J1585" s="92" t="s">
        <v>65</v>
      </c>
      <c r="K1585" s="94">
        <v>0</v>
      </c>
      <c r="L1585" s="94">
        <v>0</v>
      </c>
      <c r="M1585" s="94">
        <v>0</v>
      </c>
      <c r="N1585" s="94" t="s">
        <v>65</v>
      </c>
      <c r="O1585" s="94">
        <v>0</v>
      </c>
      <c r="P1585" s="94" t="s">
        <v>224</v>
      </c>
      <c r="Q1585" s="94" t="s">
        <v>224</v>
      </c>
      <c r="R1585" s="90"/>
      <c r="S1585" s="91"/>
    </row>
    <row r="1586" spans="2:19" ht="15.75" thickBot="1" x14ac:dyDescent="0.3">
      <c r="B1586" s="90" t="s">
        <v>2170</v>
      </c>
      <c r="C1586" s="91" t="s">
        <v>269</v>
      </c>
      <c r="D1586" s="92" t="s">
        <v>65</v>
      </c>
      <c r="E1586" s="92" t="s">
        <v>64</v>
      </c>
      <c r="F1586" s="93">
        <v>2181126022215</v>
      </c>
      <c r="G1586" s="92" t="s">
        <v>64</v>
      </c>
      <c r="H1586" s="92" t="s">
        <v>64</v>
      </c>
      <c r="I1586" s="92" t="s">
        <v>66</v>
      </c>
      <c r="J1586" s="92" t="s">
        <v>65</v>
      </c>
      <c r="K1586" s="94">
        <v>0</v>
      </c>
      <c r="L1586" s="94">
        <v>0</v>
      </c>
      <c r="M1586" s="94">
        <v>0</v>
      </c>
      <c r="N1586" s="94" t="s">
        <v>65</v>
      </c>
      <c r="O1586" s="94">
        <v>0</v>
      </c>
      <c r="P1586" s="94" t="s">
        <v>224</v>
      </c>
      <c r="Q1586" s="94" t="s">
        <v>224</v>
      </c>
      <c r="R1586" s="90"/>
      <c r="S1586" s="91"/>
    </row>
    <row r="1587" spans="2:19" ht="15.75" thickBot="1" x14ac:dyDescent="0.3">
      <c r="B1587" s="90" t="s">
        <v>2094</v>
      </c>
      <c r="C1587" s="91" t="s">
        <v>1303</v>
      </c>
      <c r="D1587" s="92" t="s">
        <v>65</v>
      </c>
      <c r="E1587" s="92" t="s">
        <v>64</v>
      </c>
      <c r="F1587" s="93">
        <v>2369939640614</v>
      </c>
      <c r="G1587" s="92" t="s">
        <v>64</v>
      </c>
      <c r="H1587" s="92" t="s">
        <v>64</v>
      </c>
      <c r="I1587" s="92" t="s">
        <v>66</v>
      </c>
      <c r="J1587" s="92" t="s">
        <v>65</v>
      </c>
      <c r="K1587" s="94">
        <v>0</v>
      </c>
      <c r="L1587" s="94">
        <v>0</v>
      </c>
      <c r="M1587" s="94">
        <v>0</v>
      </c>
      <c r="N1587" s="94" t="s">
        <v>65</v>
      </c>
      <c r="O1587" s="94">
        <v>0</v>
      </c>
      <c r="P1587" s="94" t="s">
        <v>224</v>
      </c>
      <c r="Q1587" s="94" t="s">
        <v>224</v>
      </c>
      <c r="R1587" s="90"/>
      <c r="S1587" s="91"/>
    </row>
    <row r="1588" spans="2:19" ht="15.75" thickBot="1" x14ac:dyDescent="0.3">
      <c r="B1588" s="90" t="s">
        <v>663</v>
      </c>
      <c r="C1588" s="91" t="s">
        <v>1043</v>
      </c>
      <c r="D1588" s="92" t="s">
        <v>65</v>
      </c>
      <c r="E1588" s="92" t="s">
        <v>64</v>
      </c>
      <c r="F1588" s="93">
        <v>1849172201201</v>
      </c>
      <c r="G1588" s="92" t="s">
        <v>64</v>
      </c>
      <c r="H1588" s="92" t="s">
        <v>64</v>
      </c>
      <c r="I1588" s="92" t="s">
        <v>66</v>
      </c>
      <c r="J1588" s="92" t="s">
        <v>65</v>
      </c>
      <c r="K1588" s="94">
        <v>0</v>
      </c>
      <c r="L1588" s="94">
        <v>0</v>
      </c>
      <c r="M1588" s="94">
        <v>0</v>
      </c>
      <c r="N1588" s="94" t="s">
        <v>65</v>
      </c>
      <c r="O1588" s="94">
        <v>0</v>
      </c>
      <c r="P1588" s="94" t="s">
        <v>224</v>
      </c>
      <c r="Q1588" s="94" t="s">
        <v>224</v>
      </c>
      <c r="R1588" s="90"/>
      <c r="S1588" s="91"/>
    </row>
    <row r="1589" spans="2:19" ht="15.75" thickBot="1" x14ac:dyDescent="0.3">
      <c r="B1589" s="90" t="s">
        <v>2171</v>
      </c>
      <c r="C1589" s="91" t="s">
        <v>2172</v>
      </c>
      <c r="D1589" s="92" t="s">
        <v>65</v>
      </c>
      <c r="E1589" s="92" t="s">
        <v>64</v>
      </c>
      <c r="F1589" s="93">
        <v>2180943530203</v>
      </c>
      <c r="G1589" s="92" t="s">
        <v>64</v>
      </c>
      <c r="H1589" s="92" t="s">
        <v>64</v>
      </c>
      <c r="I1589" s="92" t="s">
        <v>66</v>
      </c>
      <c r="J1589" s="92" t="s">
        <v>65</v>
      </c>
      <c r="K1589" s="94">
        <v>0</v>
      </c>
      <c r="L1589" s="94">
        <v>0</v>
      </c>
      <c r="M1589" s="94">
        <v>0</v>
      </c>
      <c r="N1589" s="94" t="s">
        <v>65</v>
      </c>
      <c r="O1589" s="94">
        <v>0</v>
      </c>
      <c r="P1589" s="94" t="s">
        <v>224</v>
      </c>
      <c r="Q1589" s="94" t="s">
        <v>224</v>
      </c>
      <c r="R1589" s="90"/>
      <c r="S1589" s="91"/>
    </row>
    <row r="1590" spans="2:19" ht="15.75" thickBot="1" x14ac:dyDescent="0.3">
      <c r="B1590" s="90" t="s">
        <v>825</v>
      </c>
      <c r="C1590" s="91" t="s">
        <v>953</v>
      </c>
      <c r="D1590" s="92" t="s">
        <v>65</v>
      </c>
      <c r="E1590" s="92" t="s">
        <v>64</v>
      </c>
      <c r="F1590" s="93">
        <v>2596535781202</v>
      </c>
      <c r="G1590" s="92" t="s">
        <v>64</v>
      </c>
      <c r="H1590" s="92" t="s">
        <v>64</v>
      </c>
      <c r="I1590" s="92" t="s">
        <v>66</v>
      </c>
      <c r="J1590" s="92" t="s">
        <v>65</v>
      </c>
      <c r="K1590" s="94">
        <v>0</v>
      </c>
      <c r="L1590" s="94">
        <v>0</v>
      </c>
      <c r="M1590" s="94">
        <v>0</v>
      </c>
      <c r="N1590" s="94" t="s">
        <v>65</v>
      </c>
      <c r="O1590" s="94">
        <v>0</v>
      </c>
      <c r="P1590" s="94" t="s">
        <v>224</v>
      </c>
      <c r="Q1590" s="94" t="s">
        <v>224</v>
      </c>
      <c r="R1590" s="90"/>
      <c r="S1590" s="91"/>
    </row>
    <row r="1591" spans="2:19" ht="15.75" thickBot="1" x14ac:dyDescent="0.3">
      <c r="B1591" s="90" t="s">
        <v>2173</v>
      </c>
      <c r="C1591" s="91" t="s">
        <v>273</v>
      </c>
      <c r="D1591" s="92" t="s">
        <v>64</v>
      </c>
      <c r="E1591" s="92" t="s">
        <v>65</v>
      </c>
      <c r="F1591" s="93">
        <v>2318549000101</v>
      </c>
      <c r="G1591" s="92" t="s">
        <v>64</v>
      </c>
      <c r="H1591" s="92" t="s">
        <v>64</v>
      </c>
      <c r="I1591" s="92" t="s">
        <v>66</v>
      </c>
      <c r="J1591" s="92" t="s">
        <v>65</v>
      </c>
      <c r="K1591" s="94">
        <v>0</v>
      </c>
      <c r="L1591" s="94">
        <v>0</v>
      </c>
      <c r="M1591" s="94">
        <v>0</v>
      </c>
      <c r="N1591" s="94" t="s">
        <v>65</v>
      </c>
      <c r="O1591" s="94">
        <v>0</v>
      </c>
      <c r="P1591" s="94" t="s">
        <v>224</v>
      </c>
      <c r="Q1591" s="94" t="s">
        <v>224</v>
      </c>
      <c r="R1591" s="90"/>
      <c r="S1591" s="91"/>
    </row>
    <row r="1592" spans="2:19" ht="15.75" thickBot="1" x14ac:dyDescent="0.3">
      <c r="B1592" s="90" t="s">
        <v>2174</v>
      </c>
      <c r="C1592" s="91" t="s">
        <v>2175</v>
      </c>
      <c r="D1592" s="92" t="s">
        <v>65</v>
      </c>
      <c r="E1592" s="92" t="s">
        <v>64</v>
      </c>
      <c r="F1592" s="93">
        <v>1676500680101</v>
      </c>
      <c r="G1592" s="92" t="s">
        <v>64</v>
      </c>
      <c r="H1592" s="92" t="s">
        <v>64</v>
      </c>
      <c r="I1592" s="92" t="s">
        <v>66</v>
      </c>
      <c r="J1592" s="92" t="s">
        <v>65</v>
      </c>
      <c r="K1592" s="94">
        <v>0</v>
      </c>
      <c r="L1592" s="94">
        <v>0</v>
      </c>
      <c r="M1592" s="94">
        <v>0</v>
      </c>
      <c r="N1592" s="94" t="s">
        <v>65</v>
      </c>
      <c r="O1592" s="94">
        <v>0</v>
      </c>
      <c r="P1592" s="94" t="s">
        <v>224</v>
      </c>
      <c r="Q1592" s="94" t="s">
        <v>224</v>
      </c>
      <c r="R1592" s="90"/>
      <c r="S1592" s="91"/>
    </row>
    <row r="1593" spans="2:19" ht="15.75" thickBot="1" x14ac:dyDescent="0.3">
      <c r="B1593" s="90" t="s">
        <v>1281</v>
      </c>
      <c r="C1593" s="91" t="s">
        <v>2149</v>
      </c>
      <c r="D1593" s="92" t="s">
        <v>64</v>
      </c>
      <c r="E1593" s="92" t="s">
        <v>65</v>
      </c>
      <c r="F1593" s="93">
        <v>1970387190502</v>
      </c>
      <c r="G1593" s="92" t="s">
        <v>64</v>
      </c>
      <c r="H1593" s="92" t="s">
        <v>64</v>
      </c>
      <c r="I1593" s="92" t="s">
        <v>66</v>
      </c>
      <c r="J1593" s="92" t="s">
        <v>65</v>
      </c>
      <c r="K1593" s="94">
        <v>0</v>
      </c>
      <c r="L1593" s="94">
        <v>0</v>
      </c>
      <c r="M1593" s="94">
        <v>0</v>
      </c>
      <c r="N1593" s="94" t="s">
        <v>65</v>
      </c>
      <c r="O1593" s="94">
        <v>0</v>
      </c>
      <c r="P1593" s="94" t="s">
        <v>224</v>
      </c>
      <c r="Q1593" s="94" t="s">
        <v>224</v>
      </c>
      <c r="R1593" s="90"/>
      <c r="S1593" s="91"/>
    </row>
    <row r="1594" spans="2:19" ht="15.75" thickBot="1" x14ac:dyDescent="0.3">
      <c r="B1594" s="90" t="s">
        <v>2176</v>
      </c>
      <c r="C1594" s="91" t="s">
        <v>2177</v>
      </c>
      <c r="D1594" s="92" t="s">
        <v>65</v>
      </c>
      <c r="E1594" s="92" t="s">
        <v>64</v>
      </c>
      <c r="F1594" s="93">
        <v>2657177951801</v>
      </c>
      <c r="G1594" s="92" t="s">
        <v>64</v>
      </c>
      <c r="H1594" s="92" t="s">
        <v>64</v>
      </c>
      <c r="I1594" s="92" t="s">
        <v>66</v>
      </c>
      <c r="J1594" s="92" t="s">
        <v>65</v>
      </c>
      <c r="K1594" s="94">
        <v>0</v>
      </c>
      <c r="L1594" s="94">
        <v>0</v>
      </c>
      <c r="M1594" s="94">
        <v>0</v>
      </c>
      <c r="N1594" s="94" t="s">
        <v>65</v>
      </c>
      <c r="O1594" s="94">
        <v>0</v>
      </c>
      <c r="P1594" s="94" t="s">
        <v>224</v>
      </c>
      <c r="Q1594" s="94" t="s">
        <v>224</v>
      </c>
      <c r="R1594" s="90"/>
      <c r="S1594" s="91"/>
    </row>
    <row r="1595" spans="2:19" ht="15.75" thickBot="1" x14ac:dyDescent="0.3">
      <c r="B1595" s="90" t="s">
        <v>2178</v>
      </c>
      <c r="C1595" s="91" t="s">
        <v>2179</v>
      </c>
      <c r="D1595" s="92" t="s">
        <v>65</v>
      </c>
      <c r="E1595" s="92" t="s">
        <v>64</v>
      </c>
      <c r="F1595" s="93">
        <v>2573415872001</v>
      </c>
      <c r="G1595" s="92" t="s">
        <v>64</v>
      </c>
      <c r="H1595" s="92" t="s">
        <v>64</v>
      </c>
      <c r="I1595" s="92" t="s">
        <v>66</v>
      </c>
      <c r="J1595" s="92" t="s">
        <v>65</v>
      </c>
      <c r="K1595" s="94">
        <v>0</v>
      </c>
      <c r="L1595" s="94">
        <v>0</v>
      </c>
      <c r="M1595" s="94">
        <v>0</v>
      </c>
      <c r="N1595" s="94" t="s">
        <v>65</v>
      </c>
      <c r="O1595" s="94">
        <v>0</v>
      </c>
      <c r="P1595" s="94" t="s">
        <v>224</v>
      </c>
      <c r="Q1595" s="94" t="s">
        <v>224</v>
      </c>
      <c r="R1595" s="90"/>
      <c r="S1595" s="91"/>
    </row>
    <row r="1596" spans="2:19" ht="15.75" thickBot="1" x14ac:dyDescent="0.3">
      <c r="B1596" s="90" t="s">
        <v>2155</v>
      </c>
      <c r="C1596" s="91" t="s">
        <v>2180</v>
      </c>
      <c r="D1596" s="92" t="s">
        <v>65</v>
      </c>
      <c r="E1596" s="92" t="s">
        <v>64</v>
      </c>
      <c r="F1596" s="93">
        <v>3442248561801</v>
      </c>
      <c r="G1596" s="92" t="s">
        <v>64</v>
      </c>
      <c r="H1596" s="92" t="s">
        <v>64</v>
      </c>
      <c r="I1596" s="92" t="s">
        <v>66</v>
      </c>
      <c r="J1596" s="92" t="s">
        <v>65</v>
      </c>
      <c r="K1596" s="94">
        <v>0</v>
      </c>
      <c r="L1596" s="94">
        <v>0</v>
      </c>
      <c r="M1596" s="94">
        <v>0</v>
      </c>
      <c r="N1596" s="94" t="s">
        <v>65</v>
      </c>
      <c r="O1596" s="94">
        <v>0</v>
      </c>
      <c r="P1596" s="94" t="s">
        <v>2181</v>
      </c>
      <c r="Q1596" s="94" t="s">
        <v>224</v>
      </c>
      <c r="R1596" s="90"/>
      <c r="S1596" s="91"/>
    </row>
    <row r="1597" spans="2:19" ht="15.75" thickBot="1" x14ac:dyDescent="0.3">
      <c r="B1597" s="90" t="s">
        <v>2182</v>
      </c>
      <c r="C1597" s="91" t="s">
        <v>269</v>
      </c>
      <c r="D1597" s="92" t="s">
        <v>65</v>
      </c>
      <c r="E1597" s="92" t="s">
        <v>64</v>
      </c>
      <c r="F1597" s="93">
        <v>2493213860101</v>
      </c>
      <c r="G1597" s="92" t="s">
        <v>64</v>
      </c>
      <c r="H1597" s="92" t="s">
        <v>64</v>
      </c>
      <c r="I1597" s="92" t="s">
        <v>66</v>
      </c>
      <c r="J1597" s="92" t="s">
        <v>65</v>
      </c>
      <c r="K1597" s="94">
        <v>0</v>
      </c>
      <c r="L1597" s="94">
        <v>0</v>
      </c>
      <c r="M1597" s="94">
        <v>0</v>
      </c>
      <c r="N1597" s="94" t="s">
        <v>65</v>
      </c>
      <c r="O1597" s="94">
        <v>0</v>
      </c>
      <c r="P1597" s="94" t="s">
        <v>2181</v>
      </c>
      <c r="Q1597" s="94" t="s">
        <v>224</v>
      </c>
      <c r="R1597" s="90"/>
      <c r="S1597" s="91"/>
    </row>
    <row r="1598" spans="2:19" ht="15.75" thickBot="1" x14ac:dyDescent="0.3">
      <c r="B1598" s="90" t="s">
        <v>2183</v>
      </c>
      <c r="C1598" s="91" t="s">
        <v>1342</v>
      </c>
      <c r="D1598" s="92" t="s">
        <v>65</v>
      </c>
      <c r="E1598" s="92" t="s">
        <v>64</v>
      </c>
      <c r="F1598" s="93">
        <v>1767013461909</v>
      </c>
      <c r="G1598" s="92" t="s">
        <v>64</v>
      </c>
      <c r="H1598" s="92" t="s">
        <v>64</v>
      </c>
      <c r="I1598" s="92" t="s">
        <v>66</v>
      </c>
      <c r="J1598" s="92" t="s">
        <v>65</v>
      </c>
      <c r="K1598" s="94">
        <v>0</v>
      </c>
      <c r="L1598" s="94">
        <v>0</v>
      </c>
      <c r="M1598" s="94">
        <v>0</v>
      </c>
      <c r="N1598" s="94" t="s">
        <v>65</v>
      </c>
      <c r="O1598" s="94">
        <v>0</v>
      </c>
      <c r="P1598" s="94" t="s">
        <v>2181</v>
      </c>
      <c r="Q1598" s="94" t="s">
        <v>224</v>
      </c>
      <c r="R1598" s="90"/>
      <c r="S1598" s="91"/>
    </row>
    <row r="1599" spans="2:19" ht="15.75" thickBot="1" x14ac:dyDescent="0.3">
      <c r="B1599" s="90" t="s">
        <v>692</v>
      </c>
      <c r="C1599" s="91" t="s">
        <v>264</v>
      </c>
      <c r="D1599" s="92" t="s">
        <v>65</v>
      </c>
      <c r="E1599" s="92" t="s">
        <v>64</v>
      </c>
      <c r="F1599" s="93">
        <v>1691127720101</v>
      </c>
      <c r="G1599" s="92" t="s">
        <v>64</v>
      </c>
      <c r="H1599" s="92" t="s">
        <v>64</v>
      </c>
      <c r="I1599" s="92" t="s">
        <v>66</v>
      </c>
      <c r="J1599" s="92" t="s">
        <v>65</v>
      </c>
      <c r="K1599" s="94">
        <v>0</v>
      </c>
      <c r="L1599" s="94">
        <v>0</v>
      </c>
      <c r="M1599" s="94">
        <v>0</v>
      </c>
      <c r="N1599" s="94" t="s">
        <v>65</v>
      </c>
      <c r="O1599" s="94">
        <v>0</v>
      </c>
      <c r="P1599" s="94" t="s">
        <v>2181</v>
      </c>
      <c r="Q1599" s="94" t="s">
        <v>224</v>
      </c>
      <c r="R1599" s="90"/>
      <c r="S1599" s="91"/>
    </row>
    <row r="1600" spans="2:19" ht="15.75" thickBot="1" x14ac:dyDescent="0.3">
      <c r="B1600" s="90" t="s">
        <v>2184</v>
      </c>
      <c r="C1600" s="91" t="s">
        <v>2185</v>
      </c>
      <c r="D1600" s="92" t="s">
        <v>64</v>
      </c>
      <c r="E1600" s="92" t="s">
        <v>65</v>
      </c>
      <c r="F1600" s="93">
        <v>1666176360415</v>
      </c>
      <c r="G1600" s="92" t="s">
        <v>64</v>
      </c>
      <c r="H1600" s="92" t="s">
        <v>64</v>
      </c>
      <c r="I1600" s="92" t="s">
        <v>66</v>
      </c>
      <c r="J1600" s="92" t="s">
        <v>65</v>
      </c>
      <c r="K1600" s="94">
        <v>0</v>
      </c>
      <c r="L1600" s="94">
        <v>0</v>
      </c>
      <c r="M1600" s="94">
        <v>0</v>
      </c>
      <c r="N1600" s="94" t="s">
        <v>65</v>
      </c>
      <c r="O1600" s="94">
        <v>0</v>
      </c>
      <c r="P1600" s="94" t="s">
        <v>2181</v>
      </c>
      <c r="Q1600" s="94" t="s">
        <v>224</v>
      </c>
      <c r="R1600" s="90"/>
      <c r="S1600" s="91"/>
    </row>
    <row r="1601" spans="2:19" ht="15.75" thickBot="1" x14ac:dyDescent="0.3">
      <c r="B1601" s="90" t="s">
        <v>229</v>
      </c>
      <c r="C1601" s="91" t="s">
        <v>1144</v>
      </c>
      <c r="D1601" s="92" t="s">
        <v>64</v>
      </c>
      <c r="E1601" s="92" t="s">
        <v>65</v>
      </c>
      <c r="F1601" s="93">
        <v>2057011402207</v>
      </c>
      <c r="G1601" s="92" t="s">
        <v>64</v>
      </c>
      <c r="H1601" s="92" t="s">
        <v>64</v>
      </c>
      <c r="I1601" s="92" t="s">
        <v>66</v>
      </c>
      <c r="J1601" s="92" t="s">
        <v>65</v>
      </c>
      <c r="K1601" s="94">
        <v>0</v>
      </c>
      <c r="L1601" s="94">
        <v>0</v>
      </c>
      <c r="M1601" s="94">
        <v>0</v>
      </c>
      <c r="N1601" s="94" t="s">
        <v>65</v>
      </c>
      <c r="O1601" s="94">
        <v>0</v>
      </c>
      <c r="P1601" s="94" t="s">
        <v>2181</v>
      </c>
      <c r="Q1601" s="94" t="s">
        <v>224</v>
      </c>
      <c r="R1601" s="90"/>
      <c r="S1601" s="91"/>
    </row>
    <row r="1602" spans="2:19" ht="15.75" thickBot="1" x14ac:dyDescent="0.3">
      <c r="B1602" s="90" t="s">
        <v>2186</v>
      </c>
      <c r="C1602" s="91" t="s">
        <v>2187</v>
      </c>
      <c r="D1602" s="92" t="s">
        <v>65</v>
      </c>
      <c r="E1602" s="92" t="s">
        <v>64</v>
      </c>
      <c r="F1602" s="93">
        <v>2739064371303</v>
      </c>
      <c r="G1602" s="92" t="s">
        <v>64</v>
      </c>
      <c r="H1602" s="92" t="s">
        <v>64</v>
      </c>
      <c r="I1602" s="92" t="s">
        <v>66</v>
      </c>
      <c r="J1602" s="92" t="s">
        <v>65</v>
      </c>
      <c r="K1602" s="94">
        <v>0</v>
      </c>
      <c r="L1602" s="94">
        <v>0</v>
      </c>
      <c r="M1602" s="94">
        <v>0</v>
      </c>
      <c r="N1602" s="94" t="s">
        <v>65</v>
      </c>
      <c r="O1602" s="94">
        <v>0</v>
      </c>
      <c r="P1602" s="94" t="s">
        <v>2181</v>
      </c>
      <c r="Q1602" s="94" t="s">
        <v>224</v>
      </c>
      <c r="R1602" s="90"/>
      <c r="S1602" s="91"/>
    </row>
    <row r="1603" spans="2:19" ht="15.75" thickBot="1" x14ac:dyDescent="0.3">
      <c r="B1603" s="90" t="s">
        <v>2188</v>
      </c>
      <c r="C1603" s="91" t="s">
        <v>1275</v>
      </c>
      <c r="D1603" s="92" t="s">
        <v>65</v>
      </c>
      <c r="E1603" s="92" t="s">
        <v>64</v>
      </c>
      <c r="F1603" s="93">
        <v>2414023441411</v>
      </c>
      <c r="G1603" s="92" t="s">
        <v>64</v>
      </c>
      <c r="H1603" s="92" t="s">
        <v>64</v>
      </c>
      <c r="I1603" s="92" t="s">
        <v>66</v>
      </c>
      <c r="J1603" s="92" t="s">
        <v>65</v>
      </c>
      <c r="K1603" s="94">
        <v>0</v>
      </c>
      <c r="L1603" s="94">
        <v>0</v>
      </c>
      <c r="M1603" s="94">
        <v>0</v>
      </c>
      <c r="N1603" s="94" t="s">
        <v>65</v>
      </c>
      <c r="O1603" s="94">
        <v>0</v>
      </c>
      <c r="P1603" s="94" t="s">
        <v>2181</v>
      </c>
      <c r="Q1603" s="94" t="s">
        <v>224</v>
      </c>
      <c r="R1603" s="90"/>
      <c r="S1603" s="91"/>
    </row>
    <row r="1604" spans="2:19" ht="15.75" thickBot="1" x14ac:dyDescent="0.3">
      <c r="B1604" s="90" t="s">
        <v>2189</v>
      </c>
      <c r="C1604" s="91" t="s">
        <v>1306</v>
      </c>
      <c r="D1604" s="92" t="s">
        <v>65</v>
      </c>
      <c r="E1604" s="92" t="s">
        <v>64</v>
      </c>
      <c r="F1604" s="93">
        <v>2582915242211</v>
      </c>
      <c r="G1604" s="92" t="s">
        <v>64</v>
      </c>
      <c r="H1604" s="92" t="s">
        <v>64</v>
      </c>
      <c r="I1604" s="92" t="s">
        <v>66</v>
      </c>
      <c r="J1604" s="92" t="s">
        <v>65</v>
      </c>
      <c r="K1604" s="94">
        <v>0</v>
      </c>
      <c r="L1604" s="94">
        <v>0</v>
      </c>
      <c r="M1604" s="94">
        <v>0</v>
      </c>
      <c r="N1604" s="94" t="s">
        <v>65</v>
      </c>
      <c r="O1604" s="94">
        <v>0</v>
      </c>
      <c r="P1604" s="94" t="s">
        <v>2181</v>
      </c>
      <c r="Q1604" s="94" t="s">
        <v>224</v>
      </c>
      <c r="R1604" s="90"/>
      <c r="S1604" s="91"/>
    </row>
    <row r="1605" spans="2:19" ht="15.75" thickBot="1" x14ac:dyDescent="0.3">
      <c r="B1605" s="90" t="s">
        <v>1304</v>
      </c>
      <c r="C1605" s="91" t="s">
        <v>1144</v>
      </c>
      <c r="D1605" s="92" t="s">
        <v>65</v>
      </c>
      <c r="E1605" s="92" t="s">
        <v>64</v>
      </c>
      <c r="F1605" s="93">
        <v>2596360610602</v>
      </c>
      <c r="G1605" s="92" t="s">
        <v>64</v>
      </c>
      <c r="H1605" s="92" t="s">
        <v>64</v>
      </c>
      <c r="I1605" s="92" t="s">
        <v>66</v>
      </c>
      <c r="J1605" s="92" t="s">
        <v>65</v>
      </c>
      <c r="K1605" s="94">
        <v>0</v>
      </c>
      <c r="L1605" s="94">
        <v>0</v>
      </c>
      <c r="M1605" s="94">
        <v>0</v>
      </c>
      <c r="N1605" s="94" t="s">
        <v>65</v>
      </c>
      <c r="O1605" s="94">
        <v>0</v>
      </c>
      <c r="P1605" s="94" t="s">
        <v>2181</v>
      </c>
      <c r="Q1605" s="94" t="s">
        <v>224</v>
      </c>
      <c r="R1605" s="90"/>
      <c r="S1605" s="91"/>
    </row>
    <row r="1606" spans="2:19" ht="15.75" thickBot="1" x14ac:dyDescent="0.3">
      <c r="B1606" s="90" t="s">
        <v>1288</v>
      </c>
      <c r="C1606" s="91" t="s">
        <v>2143</v>
      </c>
      <c r="D1606" s="92" t="s">
        <v>65</v>
      </c>
      <c r="E1606" s="92" t="s">
        <v>64</v>
      </c>
      <c r="F1606" s="93">
        <v>2585841220101</v>
      </c>
      <c r="G1606" s="92" t="s">
        <v>64</v>
      </c>
      <c r="H1606" s="92" t="s">
        <v>64</v>
      </c>
      <c r="I1606" s="92" t="s">
        <v>66</v>
      </c>
      <c r="J1606" s="92" t="s">
        <v>65</v>
      </c>
      <c r="K1606" s="94">
        <v>0</v>
      </c>
      <c r="L1606" s="94">
        <v>0</v>
      </c>
      <c r="M1606" s="94">
        <v>0</v>
      </c>
      <c r="N1606" s="94" t="s">
        <v>65</v>
      </c>
      <c r="O1606" s="94">
        <v>0</v>
      </c>
      <c r="P1606" s="94" t="s">
        <v>2181</v>
      </c>
      <c r="Q1606" s="94" t="s">
        <v>224</v>
      </c>
      <c r="R1606" s="90"/>
      <c r="S1606" s="91"/>
    </row>
    <row r="1607" spans="2:19" ht="15.75" thickBot="1" x14ac:dyDescent="0.3">
      <c r="B1607" s="90" t="s">
        <v>2190</v>
      </c>
      <c r="C1607" s="91" t="s">
        <v>1144</v>
      </c>
      <c r="D1607" s="92" t="s">
        <v>65</v>
      </c>
      <c r="E1607" s="92" t="s">
        <v>64</v>
      </c>
      <c r="F1607" s="93">
        <v>1621848592101</v>
      </c>
      <c r="G1607" s="92" t="s">
        <v>64</v>
      </c>
      <c r="H1607" s="92" t="s">
        <v>64</v>
      </c>
      <c r="I1607" s="92" t="s">
        <v>66</v>
      </c>
      <c r="J1607" s="92" t="s">
        <v>65</v>
      </c>
      <c r="K1607" s="94">
        <v>0</v>
      </c>
      <c r="L1607" s="94">
        <v>0</v>
      </c>
      <c r="M1607" s="94">
        <v>0</v>
      </c>
      <c r="N1607" s="94" t="s">
        <v>65</v>
      </c>
      <c r="O1607" s="94">
        <v>0</v>
      </c>
      <c r="P1607" s="94" t="s">
        <v>2181</v>
      </c>
      <c r="Q1607" s="94" t="s">
        <v>224</v>
      </c>
      <c r="R1607" s="90"/>
      <c r="S1607" s="91"/>
    </row>
    <row r="1608" spans="2:19" ht="15.75" thickBot="1" x14ac:dyDescent="0.3">
      <c r="B1608" s="90" t="s">
        <v>225</v>
      </c>
      <c r="C1608" s="91" t="s">
        <v>2191</v>
      </c>
      <c r="D1608" s="92" t="s">
        <v>64</v>
      </c>
      <c r="E1608" s="92" t="s">
        <v>65</v>
      </c>
      <c r="F1608" s="93">
        <v>3646920301608</v>
      </c>
      <c r="G1608" s="92" t="s">
        <v>64</v>
      </c>
      <c r="H1608" s="92" t="s">
        <v>64</v>
      </c>
      <c r="I1608" s="92" t="s">
        <v>66</v>
      </c>
      <c r="J1608" s="92" t="s">
        <v>65</v>
      </c>
      <c r="K1608" s="94">
        <v>0</v>
      </c>
      <c r="L1608" s="94">
        <v>0</v>
      </c>
      <c r="M1608" s="94">
        <v>0</v>
      </c>
      <c r="N1608" s="94" t="s">
        <v>65</v>
      </c>
      <c r="O1608" s="94">
        <v>0</v>
      </c>
      <c r="P1608" s="94" t="s">
        <v>2181</v>
      </c>
      <c r="Q1608" s="94" t="s">
        <v>224</v>
      </c>
      <c r="R1608" s="90"/>
      <c r="S1608" s="91"/>
    </row>
    <row r="1609" spans="2:19" ht="15.75" thickBot="1" x14ac:dyDescent="0.3">
      <c r="B1609" s="90" t="s">
        <v>225</v>
      </c>
      <c r="C1609" s="91" t="s">
        <v>2192</v>
      </c>
      <c r="D1609" s="92" t="s">
        <v>64</v>
      </c>
      <c r="E1609" s="92" t="s">
        <v>65</v>
      </c>
      <c r="F1609" s="93">
        <v>2529998781603</v>
      </c>
      <c r="G1609" s="92" t="s">
        <v>64</v>
      </c>
      <c r="H1609" s="92" t="s">
        <v>64</v>
      </c>
      <c r="I1609" s="92" t="s">
        <v>66</v>
      </c>
      <c r="J1609" s="92" t="s">
        <v>65</v>
      </c>
      <c r="K1609" s="94">
        <v>0</v>
      </c>
      <c r="L1609" s="94">
        <v>0</v>
      </c>
      <c r="M1609" s="94">
        <v>0</v>
      </c>
      <c r="N1609" s="94" t="s">
        <v>65</v>
      </c>
      <c r="O1609" s="94">
        <v>0</v>
      </c>
      <c r="P1609" s="94" t="s">
        <v>2181</v>
      </c>
      <c r="Q1609" s="94" t="s">
        <v>224</v>
      </c>
      <c r="R1609" s="90"/>
      <c r="S1609" s="91"/>
    </row>
    <row r="1610" spans="2:19" ht="15.75" thickBot="1" x14ac:dyDescent="0.3">
      <c r="B1610" s="90" t="s">
        <v>256</v>
      </c>
      <c r="C1610" s="91" t="s">
        <v>2193</v>
      </c>
      <c r="D1610" s="92" t="s">
        <v>64</v>
      </c>
      <c r="E1610" s="92" t="s">
        <v>65</v>
      </c>
      <c r="F1610" s="93">
        <v>2635047860101</v>
      </c>
      <c r="G1610" s="92" t="s">
        <v>64</v>
      </c>
      <c r="H1610" s="92" t="s">
        <v>64</v>
      </c>
      <c r="I1610" s="92" t="s">
        <v>66</v>
      </c>
      <c r="J1610" s="92" t="s">
        <v>65</v>
      </c>
      <c r="K1610" s="94">
        <v>0</v>
      </c>
      <c r="L1610" s="94">
        <v>0</v>
      </c>
      <c r="M1610" s="94">
        <v>0</v>
      </c>
      <c r="N1610" s="94" t="s">
        <v>65</v>
      </c>
      <c r="O1610" s="94">
        <v>0</v>
      </c>
      <c r="P1610" s="94" t="s">
        <v>2181</v>
      </c>
      <c r="Q1610" s="94" t="s">
        <v>224</v>
      </c>
      <c r="R1610" s="90"/>
      <c r="S1610" s="91"/>
    </row>
    <row r="1611" spans="2:19" ht="15.75" thickBot="1" x14ac:dyDescent="0.3">
      <c r="B1611" s="90" t="s">
        <v>696</v>
      </c>
      <c r="C1611" s="91" t="s">
        <v>2194</v>
      </c>
      <c r="D1611" s="92" t="s">
        <v>65</v>
      </c>
      <c r="E1611" s="92" t="s">
        <v>64</v>
      </c>
      <c r="F1611" s="93">
        <v>1632084252216</v>
      </c>
      <c r="G1611" s="92" t="s">
        <v>64</v>
      </c>
      <c r="H1611" s="92" t="s">
        <v>64</v>
      </c>
      <c r="I1611" s="92" t="s">
        <v>66</v>
      </c>
      <c r="J1611" s="92" t="s">
        <v>65</v>
      </c>
      <c r="K1611" s="94">
        <v>0</v>
      </c>
      <c r="L1611" s="94">
        <v>0</v>
      </c>
      <c r="M1611" s="94">
        <v>0</v>
      </c>
      <c r="N1611" s="94" t="s">
        <v>65</v>
      </c>
      <c r="O1611" s="94">
        <v>0</v>
      </c>
      <c r="P1611" s="94" t="s">
        <v>2181</v>
      </c>
      <c r="Q1611" s="94" t="s">
        <v>224</v>
      </c>
      <c r="R1611" s="90"/>
      <c r="S1611" s="91"/>
    </row>
    <row r="1612" spans="2:19" ht="15.75" thickBot="1" x14ac:dyDescent="0.3">
      <c r="B1612" s="90" t="s">
        <v>1268</v>
      </c>
      <c r="C1612" s="91" t="s">
        <v>865</v>
      </c>
      <c r="D1612" s="92" t="s">
        <v>65</v>
      </c>
      <c r="E1612" s="92" t="s">
        <v>64</v>
      </c>
      <c r="F1612" s="93">
        <v>2618828480301</v>
      </c>
      <c r="G1612" s="92" t="s">
        <v>64</v>
      </c>
      <c r="H1612" s="92" t="s">
        <v>64</v>
      </c>
      <c r="I1612" s="92" t="s">
        <v>66</v>
      </c>
      <c r="J1612" s="92" t="s">
        <v>65</v>
      </c>
      <c r="K1612" s="94">
        <v>0</v>
      </c>
      <c r="L1612" s="94">
        <v>0</v>
      </c>
      <c r="M1612" s="94">
        <v>0</v>
      </c>
      <c r="N1612" s="94" t="s">
        <v>65</v>
      </c>
      <c r="O1612" s="94">
        <v>0</v>
      </c>
      <c r="P1612" s="94" t="s">
        <v>2181</v>
      </c>
      <c r="Q1612" s="94" t="s">
        <v>224</v>
      </c>
      <c r="R1612" s="90"/>
      <c r="S1612" s="91"/>
    </row>
    <row r="1613" spans="2:19" ht="15.75" thickBot="1" x14ac:dyDescent="0.3">
      <c r="B1613" s="90" t="s">
        <v>2195</v>
      </c>
      <c r="C1613" s="91" t="s">
        <v>2196</v>
      </c>
      <c r="D1613" s="92" t="s">
        <v>65</v>
      </c>
      <c r="E1613" s="92" t="s">
        <v>64</v>
      </c>
      <c r="F1613" s="93">
        <v>2520631590112</v>
      </c>
      <c r="G1613" s="92" t="s">
        <v>64</v>
      </c>
      <c r="H1613" s="92" t="s">
        <v>64</v>
      </c>
      <c r="I1613" s="92" t="s">
        <v>66</v>
      </c>
      <c r="J1613" s="92" t="s">
        <v>65</v>
      </c>
      <c r="K1613" s="94">
        <v>0</v>
      </c>
      <c r="L1613" s="94">
        <v>0</v>
      </c>
      <c r="M1613" s="94">
        <v>0</v>
      </c>
      <c r="N1613" s="94" t="s">
        <v>65</v>
      </c>
      <c r="O1613" s="94">
        <v>0</v>
      </c>
      <c r="P1613" s="94" t="s">
        <v>2181</v>
      </c>
      <c r="Q1613" s="94" t="s">
        <v>224</v>
      </c>
      <c r="R1613" s="90"/>
      <c r="S1613" s="91"/>
    </row>
    <row r="1614" spans="2:19" ht="15.75" thickBot="1" x14ac:dyDescent="0.3">
      <c r="B1614" s="90" t="s">
        <v>2197</v>
      </c>
      <c r="C1614" s="91" t="s">
        <v>1116</v>
      </c>
      <c r="D1614" s="92" t="s">
        <v>64</v>
      </c>
      <c r="E1614" s="92" t="s">
        <v>65</v>
      </c>
      <c r="F1614" s="93">
        <v>1702479290301</v>
      </c>
      <c r="G1614" s="92" t="s">
        <v>64</v>
      </c>
      <c r="H1614" s="92" t="s">
        <v>64</v>
      </c>
      <c r="I1614" s="92" t="s">
        <v>66</v>
      </c>
      <c r="J1614" s="92" t="s">
        <v>65</v>
      </c>
      <c r="K1614" s="94">
        <v>0</v>
      </c>
      <c r="L1614" s="94">
        <v>0</v>
      </c>
      <c r="M1614" s="94">
        <v>0</v>
      </c>
      <c r="N1614" s="94" t="s">
        <v>65</v>
      </c>
      <c r="O1614" s="94">
        <v>0</v>
      </c>
      <c r="P1614" s="94" t="s">
        <v>2181</v>
      </c>
      <c r="Q1614" s="94" t="s">
        <v>224</v>
      </c>
      <c r="R1614" s="90"/>
      <c r="S1614" s="91"/>
    </row>
    <row r="1615" spans="2:19" ht="15.75" thickBot="1" x14ac:dyDescent="0.3">
      <c r="B1615" s="90" t="s">
        <v>1207</v>
      </c>
      <c r="C1615" s="91" t="s">
        <v>2198</v>
      </c>
      <c r="D1615" s="92" t="s">
        <v>65</v>
      </c>
      <c r="E1615" s="92" t="s">
        <v>64</v>
      </c>
      <c r="F1615" s="93">
        <v>2606193880704</v>
      </c>
      <c r="G1615" s="92" t="s">
        <v>64</v>
      </c>
      <c r="H1615" s="92" t="s">
        <v>64</v>
      </c>
      <c r="I1615" s="92" t="s">
        <v>66</v>
      </c>
      <c r="J1615" s="92" t="s">
        <v>65</v>
      </c>
      <c r="K1615" s="94">
        <v>0</v>
      </c>
      <c r="L1615" s="94">
        <v>0</v>
      </c>
      <c r="M1615" s="94">
        <v>0</v>
      </c>
      <c r="N1615" s="94" t="s">
        <v>65</v>
      </c>
      <c r="O1615" s="94">
        <v>0</v>
      </c>
      <c r="P1615" s="94" t="s">
        <v>2181</v>
      </c>
      <c r="Q1615" s="94" t="s">
        <v>224</v>
      </c>
      <c r="R1615" s="90"/>
      <c r="S1615" s="91"/>
    </row>
    <row r="1616" spans="2:19" ht="15.75" thickBot="1" x14ac:dyDescent="0.3">
      <c r="B1616" s="90" t="s">
        <v>1252</v>
      </c>
      <c r="C1616" s="91" t="s">
        <v>2199</v>
      </c>
      <c r="D1616" s="92" t="s">
        <v>65</v>
      </c>
      <c r="E1616" s="92" t="s">
        <v>64</v>
      </c>
      <c r="F1616" s="93">
        <v>1745418561605</v>
      </c>
      <c r="G1616" s="92" t="s">
        <v>64</v>
      </c>
      <c r="H1616" s="92" t="s">
        <v>64</v>
      </c>
      <c r="I1616" s="92" t="s">
        <v>66</v>
      </c>
      <c r="J1616" s="92" t="s">
        <v>65</v>
      </c>
      <c r="K1616" s="94">
        <v>0</v>
      </c>
      <c r="L1616" s="94">
        <v>0</v>
      </c>
      <c r="M1616" s="94">
        <v>0</v>
      </c>
      <c r="N1616" s="94" t="s">
        <v>65</v>
      </c>
      <c r="O1616" s="94">
        <v>0</v>
      </c>
      <c r="P1616" s="94" t="s">
        <v>2181</v>
      </c>
      <c r="Q1616" s="94" t="s">
        <v>224</v>
      </c>
      <c r="R1616" s="90"/>
      <c r="S1616" s="91"/>
    </row>
    <row r="1617" spans="2:19" ht="15.75" thickBot="1" x14ac:dyDescent="0.3">
      <c r="B1617" s="90" t="s">
        <v>2200</v>
      </c>
      <c r="C1617" s="91" t="s">
        <v>2185</v>
      </c>
      <c r="D1617" s="92" t="s">
        <v>65</v>
      </c>
      <c r="E1617" s="92" t="s">
        <v>64</v>
      </c>
      <c r="F1617" s="93">
        <v>2641375661006</v>
      </c>
      <c r="G1617" s="92" t="s">
        <v>64</v>
      </c>
      <c r="H1617" s="92" t="s">
        <v>64</v>
      </c>
      <c r="I1617" s="92" t="s">
        <v>66</v>
      </c>
      <c r="J1617" s="92" t="s">
        <v>65</v>
      </c>
      <c r="K1617" s="94">
        <v>0</v>
      </c>
      <c r="L1617" s="94">
        <v>0</v>
      </c>
      <c r="M1617" s="94">
        <v>0</v>
      </c>
      <c r="N1617" s="94" t="s">
        <v>65</v>
      </c>
      <c r="O1617" s="94">
        <v>0</v>
      </c>
      <c r="P1617" s="94" t="s">
        <v>2181</v>
      </c>
      <c r="Q1617" s="94" t="s">
        <v>224</v>
      </c>
      <c r="R1617" s="90"/>
      <c r="S1617" s="91"/>
    </row>
    <row r="1618" spans="2:19" ht="15.75" thickBot="1" x14ac:dyDescent="0.3">
      <c r="B1618" s="90" t="s">
        <v>2201</v>
      </c>
      <c r="C1618" s="91" t="s">
        <v>471</v>
      </c>
      <c r="D1618" s="92" t="s">
        <v>65</v>
      </c>
      <c r="E1618" s="92" t="s">
        <v>64</v>
      </c>
      <c r="F1618" s="93">
        <v>2573665980105</v>
      </c>
      <c r="G1618" s="92" t="s">
        <v>64</v>
      </c>
      <c r="H1618" s="92" t="s">
        <v>64</v>
      </c>
      <c r="I1618" s="92" t="s">
        <v>66</v>
      </c>
      <c r="J1618" s="92" t="s">
        <v>65</v>
      </c>
      <c r="K1618" s="94">
        <v>0</v>
      </c>
      <c r="L1618" s="94">
        <v>0</v>
      </c>
      <c r="M1618" s="94">
        <v>0</v>
      </c>
      <c r="N1618" s="94" t="s">
        <v>65</v>
      </c>
      <c r="O1618" s="94">
        <v>0</v>
      </c>
      <c r="P1618" s="94" t="s">
        <v>2181</v>
      </c>
      <c r="Q1618" s="94" t="s">
        <v>224</v>
      </c>
      <c r="R1618" s="90"/>
      <c r="S1618" s="91"/>
    </row>
    <row r="1619" spans="2:19" ht="15.75" thickBot="1" x14ac:dyDescent="0.3">
      <c r="B1619" s="90" t="s">
        <v>249</v>
      </c>
      <c r="C1619" s="91" t="s">
        <v>262</v>
      </c>
      <c r="D1619" s="92" t="s">
        <v>64</v>
      </c>
      <c r="E1619" s="92" t="s">
        <v>65</v>
      </c>
      <c r="F1619" s="93">
        <v>2263641000101</v>
      </c>
      <c r="G1619" s="92" t="s">
        <v>64</v>
      </c>
      <c r="H1619" s="92" t="s">
        <v>64</v>
      </c>
      <c r="I1619" s="92" t="s">
        <v>66</v>
      </c>
      <c r="J1619" s="92" t="s">
        <v>65</v>
      </c>
      <c r="K1619" s="94">
        <v>0</v>
      </c>
      <c r="L1619" s="94">
        <v>0</v>
      </c>
      <c r="M1619" s="94">
        <v>0</v>
      </c>
      <c r="N1619" s="94" t="s">
        <v>65</v>
      </c>
      <c r="O1619" s="94">
        <v>0</v>
      </c>
      <c r="P1619" s="94" t="s">
        <v>2181</v>
      </c>
      <c r="Q1619" s="94" t="s">
        <v>224</v>
      </c>
      <c r="R1619" s="90"/>
      <c r="S1619" s="91"/>
    </row>
    <row r="1620" spans="2:19" ht="15.75" thickBot="1" x14ac:dyDescent="0.3">
      <c r="B1620" s="90" t="s">
        <v>706</v>
      </c>
      <c r="C1620" s="91" t="s">
        <v>262</v>
      </c>
      <c r="D1620" s="92" t="s">
        <v>64</v>
      </c>
      <c r="E1620" s="92" t="s">
        <v>65</v>
      </c>
      <c r="F1620" s="93">
        <v>2599327520504</v>
      </c>
      <c r="G1620" s="92" t="s">
        <v>64</v>
      </c>
      <c r="H1620" s="92" t="s">
        <v>64</v>
      </c>
      <c r="I1620" s="92" t="s">
        <v>66</v>
      </c>
      <c r="J1620" s="92" t="s">
        <v>65</v>
      </c>
      <c r="K1620" s="94">
        <v>0</v>
      </c>
      <c r="L1620" s="94">
        <v>0</v>
      </c>
      <c r="M1620" s="94">
        <v>0</v>
      </c>
      <c r="N1620" s="94" t="s">
        <v>65</v>
      </c>
      <c r="O1620" s="94">
        <v>0</v>
      </c>
      <c r="P1620" s="94" t="s">
        <v>2181</v>
      </c>
      <c r="Q1620" s="94" t="s">
        <v>224</v>
      </c>
      <c r="R1620" s="90"/>
      <c r="S1620" s="91"/>
    </row>
    <row r="1621" spans="2:19" ht="15.75" thickBot="1" x14ac:dyDescent="0.3">
      <c r="B1621" s="90" t="s">
        <v>706</v>
      </c>
      <c r="C1621" s="91" t="s">
        <v>264</v>
      </c>
      <c r="D1621" s="92" t="s">
        <v>64</v>
      </c>
      <c r="E1621" s="92" t="s">
        <v>65</v>
      </c>
      <c r="F1621" s="93">
        <v>1791204091904</v>
      </c>
      <c r="G1621" s="92" t="s">
        <v>64</v>
      </c>
      <c r="H1621" s="92" t="s">
        <v>64</v>
      </c>
      <c r="I1621" s="92" t="s">
        <v>66</v>
      </c>
      <c r="J1621" s="92" t="s">
        <v>65</v>
      </c>
      <c r="K1621" s="94">
        <v>0</v>
      </c>
      <c r="L1621" s="94">
        <v>0</v>
      </c>
      <c r="M1621" s="94">
        <v>0</v>
      </c>
      <c r="N1621" s="94" t="s">
        <v>65</v>
      </c>
      <c r="O1621" s="94">
        <v>0</v>
      </c>
      <c r="P1621" s="94" t="s">
        <v>2181</v>
      </c>
      <c r="Q1621" s="94" t="s">
        <v>224</v>
      </c>
      <c r="R1621" s="90"/>
      <c r="S1621" s="91"/>
    </row>
    <row r="1622" spans="2:19" ht="15.75" thickBot="1" x14ac:dyDescent="0.3">
      <c r="B1622" s="90" t="s">
        <v>706</v>
      </c>
      <c r="C1622" s="91" t="s">
        <v>250</v>
      </c>
      <c r="D1622" s="92" t="s">
        <v>64</v>
      </c>
      <c r="E1622" s="92" t="s">
        <v>65</v>
      </c>
      <c r="F1622" s="93">
        <v>2670454090101</v>
      </c>
      <c r="G1622" s="92" t="s">
        <v>64</v>
      </c>
      <c r="H1622" s="92" t="s">
        <v>64</v>
      </c>
      <c r="I1622" s="92" t="s">
        <v>66</v>
      </c>
      <c r="J1622" s="92" t="s">
        <v>65</v>
      </c>
      <c r="K1622" s="94">
        <v>0</v>
      </c>
      <c r="L1622" s="94">
        <v>0</v>
      </c>
      <c r="M1622" s="94">
        <v>0</v>
      </c>
      <c r="N1622" s="94" t="s">
        <v>65</v>
      </c>
      <c r="O1622" s="94">
        <v>0</v>
      </c>
      <c r="P1622" s="94" t="s">
        <v>2181</v>
      </c>
      <c r="Q1622" s="94" t="s">
        <v>224</v>
      </c>
      <c r="R1622" s="90"/>
      <c r="S1622" s="91"/>
    </row>
    <row r="1623" spans="2:19" ht="15.75" thickBot="1" x14ac:dyDescent="0.3">
      <c r="B1623" s="90" t="s">
        <v>2202</v>
      </c>
      <c r="C1623" s="91" t="s">
        <v>1275</v>
      </c>
      <c r="D1623" s="92" t="s">
        <v>64</v>
      </c>
      <c r="E1623" s="92" t="s">
        <v>65</v>
      </c>
      <c r="F1623" s="93">
        <v>2607590151411</v>
      </c>
      <c r="G1623" s="92" t="s">
        <v>64</v>
      </c>
      <c r="H1623" s="92" t="s">
        <v>64</v>
      </c>
      <c r="I1623" s="92" t="s">
        <v>66</v>
      </c>
      <c r="J1623" s="92" t="s">
        <v>65</v>
      </c>
      <c r="K1623" s="94">
        <v>0</v>
      </c>
      <c r="L1623" s="94">
        <v>0</v>
      </c>
      <c r="M1623" s="94">
        <v>0</v>
      </c>
      <c r="N1623" s="94" t="s">
        <v>65</v>
      </c>
      <c r="O1623" s="94">
        <v>0</v>
      </c>
      <c r="P1623" s="94" t="s">
        <v>2181</v>
      </c>
      <c r="Q1623" s="94" t="s">
        <v>224</v>
      </c>
      <c r="R1623" s="90"/>
      <c r="S1623" s="91"/>
    </row>
    <row r="1624" spans="2:19" ht="15.75" thickBot="1" x14ac:dyDescent="0.3">
      <c r="B1624" s="90" t="s">
        <v>1183</v>
      </c>
      <c r="C1624" s="91" t="s">
        <v>2203</v>
      </c>
      <c r="D1624" s="92" t="s">
        <v>65</v>
      </c>
      <c r="E1624" s="92" t="s">
        <v>64</v>
      </c>
      <c r="F1624" s="93">
        <v>1674529081904</v>
      </c>
      <c r="G1624" s="92" t="s">
        <v>64</v>
      </c>
      <c r="H1624" s="92" t="s">
        <v>64</v>
      </c>
      <c r="I1624" s="92" t="s">
        <v>66</v>
      </c>
      <c r="J1624" s="92" t="s">
        <v>65</v>
      </c>
      <c r="K1624" s="94">
        <v>0</v>
      </c>
      <c r="L1624" s="94">
        <v>0</v>
      </c>
      <c r="M1624" s="94">
        <v>0</v>
      </c>
      <c r="N1624" s="94" t="s">
        <v>65</v>
      </c>
      <c r="O1624" s="94">
        <v>0</v>
      </c>
      <c r="P1624" s="94" t="s">
        <v>2181</v>
      </c>
      <c r="Q1624" s="94" t="s">
        <v>224</v>
      </c>
      <c r="R1624" s="90"/>
      <c r="S1624" s="91"/>
    </row>
    <row r="1625" spans="2:19" ht="15.75" thickBot="1" x14ac:dyDescent="0.3">
      <c r="B1625" s="90" t="s">
        <v>243</v>
      </c>
      <c r="C1625" s="91" t="s">
        <v>1275</v>
      </c>
      <c r="D1625" s="92" t="s">
        <v>64</v>
      </c>
      <c r="E1625" s="92" t="s">
        <v>65</v>
      </c>
      <c r="F1625" s="93">
        <v>2871577411328</v>
      </c>
      <c r="G1625" s="92" t="s">
        <v>64</v>
      </c>
      <c r="H1625" s="92" t="s">
        <v>64</v>
      </c>
      <c r="I1625" s="92" t="s">
        <v>66</v>
      </c>
      <c r="J1625" s="92" t="s">
        <v>65</v>
      </c>
      <c r="K1625" s="94">
        <v>0</v>
      </c>
      <c r="L1625" s="94">
        <v>0</v>
      </c>
      <c r="M1625" s="94">
        <v>0</v>
      </c>
      <c r="N1625" s="94" t="s">
        <v>65</v>
      </c>
      <c r="O1625" s="94">
        <v>0</v>
      </c>
      <c r="P1625" s="94" t="s">
        <v>2181</v>
      </c>
      <c r="Q1625" s="94" t="s">
        <v>224</v>
      </c>
      <c r="R1625" s="90"/>
      <c r="S1625" s="91"/>
    </row>
    <row r="1626" spans="2:19" ht="15.75" thickBot="1" x14ac:dyDescent="0.3">
      <c r="B1626" s="90" t="s">
        <v>2204</v>
      </c>
      <c r="C1626" s="91" t="s">
        <v>1057</v>
      </c>
      <c r="D1626" s="92" t="s">
        <v>65</v>
      </c>
      <c r="E1626" s="92" t="s">
        <v>64</v>
      </c>
      <c r="F1626" s="93">
        <v>2686471190611</v>
      </c>
      <c r="G1626" s="92" t="s">
        <v>64</v>
      </c>
      <c r="H1626" s="92" t="s">
        <v>64</v>
      </c>
      <c r="I1626" s="92" t="s">
        <v>66</v>
      </c>
      <c r="J1626" s="92" t="s">
        <v>65</v>
      </c>
      <c r="K1626" s="94">
        <v>0</v>
      </c>
      <c r="L1626" s="94">
        <v>0</v>
      </c>
      <c r="M1626" s="94">
        <v>0</v>
      </c>
      <c r="N1626" s="94" t="s">
        <v>65</v>
      </c>
      <c r="O1626" s="94">
        <v>0</v>
      </c>
      <c r="P1626" s="94" t="s">
        <v>2181</v>
      </c>
      <c r="Q1626" s="94" t="s">
        <v>224</v>
      </c>
      <c r="R1626" s="90"/>
      <c r="S1626" s="91"/>
    </row>
    <row r="1627" spans="2:19" ht="15.75" thickBot="1" x14ac:dyDescent="0.3">
      <c r="B1627" s="90" t="s">
        <v>696</v>
      </c>
      <c r="C1627" s="91" t="s">
        <v>2205</v>
      </c>
      <c r="D1627" s="92" t="s">
        <v>65</v>
      </c>
      <c r="E1627" s="92" t="s">
        <v>64</v>
      </c>
      <c r="F1627" s="93">
        <v>2959826750101</v>
      </c>
      <c r="G1627" s="92" t="s">
        <v>64</v>
      </c>
      <c r="H1627" s="92" t="s">
        <v>64</v>
      </c>
      <c r="I1627" s="92" t="s">
        <v>66</v>
      </c>
      <c r="J1627" s="92" t="s">
        <v>65</v>
      </c>
      <c r="K1627" s="94">
        <v>0</v>
      </c>
      <c r="L1627" s="94">
        <v>0</v>
      </c>
      <c r="M1627" s="94">
        <v>0</v>
      </c>
      <c r="N1627" s="94" t="s">
        <v>65</v>
      </c>
      <c r="O1627" s="94">
        <v>0</v>
      </c>
      <c r="P1627" s="94" t="s">
        <v>2181</v>
      </c>
      <c r="Q1627" s="94" t="s">
        <v>224</v>
      </c>
      <c r="R1627" s="90"/>
      <c r="S1627" s="91"/>
    </row>
    <row r="1628" spans="2:19" ht="15.75" thickBot="1" x14ac:dyDescent="0.3">
      <c r="B1628" s="90" t="s">
        <v>2206</v>
      </c>
      <c r="C1628" s="91" t="s">
        <v>1266</v>
      </c>
      <c r="D1628" s="92" t="s">
        <v>64</v>
      </c>
      <c r="E1628" s="92" t="s">
        <v>65</v>
      </c>
      <c r="F1628" s="93">
        <v>2726145720502</v>
      </c>
      <c r="G1628" s="92" t="s">
        <v>64</v>
      </c>
      <c r="H1628" s="92" t="s">
        <v>64</v>
      </c>
      <c r="I1628" s="92" t="s">
        <v>66</v>
      </c>
      <c r="J1628" s="92" t="s">
        <v>65</v>
      </c>
      <c r="K1628" s="94">
        <v>0</v>
      </c>
      <c r="L1628" s="94">
        <v>0</v>
      </c>
      <c r="M1628" s="94">
        <v>0</v>
      </c>
      <c r="N1628" s="94" t="s">
        <v>65</v>
      </c>
      <c r="O1628" s="94">
        <v>0</v>
      </c>
      <c r="P1628" s="94" t="s">
        <v>2181</v>
      </c>
      <c r="Q1628" s="94" t="s">
        <v>224</v>
      </c>
      <c r="R1628" s="90"/>
      <c r="S1628" s="91"/>
    </row>
    <row r="1629" spans="2:19" ht="15.75" thickBot="1" x14ac:dyDescent="0.3">
      <c r="B1629" s="90" t="s">
        <v>2135</v>
      </c>
      <c r="C1629" s="91" t="s">
        <v>2207</v>
      </c>
      <c r="D1629" s="92" t="s">
        <v>65</v>
      </c>
      <c r="E1629" s="92" t="s">
        <v>64</v>
      </c>
      <c r="F1629" s="93">
        <v>2288952940602</v>
      </c>
      <c r="G1629" s="92" t="s">
        <v>64</v>
      </c>
      <c r="H1629" s="92" t="s">
        <v>64</v>
      </c>
      <c r="I1629" s="92" t="s">
        <v>66</v>
      </c>
      <c r="J1629" s="92" t="s">
        <v>65</v>
      </c>
      <c r="K1629" s="94">
        <v>0</v>
      </c>
      <c r="L1629" s="94">
        <v>0</v>
      </c>
      <c r="M1629" s="94">
        <v>0</v>
      </c>
      <c r="N1629" s="94" t="s">
        <v>65</v>
      </c>
      <c r="O1629" s="94">
        <v>0</v>
      </c>
      <c r="P1629" s="94" t="s">
        <v>2181</v>
      </c>
      <c r="Q1629" s="94" t="s">
        <v>224</v>
      </c>
      <c r="R1629" s="90"/>
      <c r="S1629" s="91"/>
    </row>
    <row r="1630" spans="2:19" ht="15.75" thickBot="1" x14ac:dyDescent="0.3">
      <c r="B1630" s="90" t="s">
        <v>1355</v>
      </c>
      <c r="C1630" s="91" t="s">
        <v>734</v>
      </c>
      <c r="D1630" s="92" t="s">
        <v>65</v>
      </c>
      <c r="E1630" s="92" t="s">
        <v>64</v>
      </c>
      <c r="F1630" s="93">
        <v>2933095820608</v>
      </c>
      <c r="G1630" s="92" t="s">
        <v>64</v>
      </c>
      <c r="H1630" s="92" t="s">
        <v>64</v>
      </c>
      <c r="I1630" s="92" t="s">
        <v>66</v>
      </c>
      <c r="J1630" s="92" t="s">
        <v>65</v>
      </c>
      <c r="K1630" s="94">
        <v>0</v>
      </c>
      <c r="L1630" s="94">
        <v>0</v>
      </c>
      <c r="M1630" s="94">
        <v>0</v>
      </c>
      <c r="N1630" s="94" t="s">
        <v>65</v>
      </c>
      <c r="O1630" s="94">
        <v>0</v>
      </c>
      <c r="P1630" s="94" t="s">
        <v>2181</v>
      </c>
      <c r="Q1630" s="94" t="s">
        <v>224</v>
      </c>
      <c r="R1630" s="90"/>
      <c r="S1630" s="91"/>
    </row>
    <row r="1631" spans="2:19" ht="15.75" thickBot="1" x14ac:dyDescent="0.3">
      <c r="B1631" s="90" t="s">
        <v>2208</v>
      </c>
      <c r="C1631" s="91" t="s">
        <v>1306</v>
      </c>
      <c r="D1631" s="92" t="s">
        <v>64</v>
      </c>
      <c r="E1631" s="92" t="s">
        <v>65</v>
      </c>
      <c r="F1631" s="93">
        <v>2606740441608</v>
      </c>
      <c r="G1631" s="92" t="s">
        <v>64</v>
      </c>
      <c r="H1631" s="92" t="s">
        <v>64</v>
      </c>
      <c r="I1631" s="92" t="s">
        <v>66</v>
      </c>
      <c r="J1631" s="92" t="s">
        <v>65</v>
      </c>
      <c r="K1631" s="94">
        <v>0</v>
      </c>
      <c r="L1631" s="94">
        <v>0</v>
      </c>
      <c r="M1631" s="94">
        <v>0</v>
      </c>
      <c r="N1631" s="94" t="s">
        <v>65</v>
      </c>
      <c r="O1631" s="94">
        <v>0</v>
      </c>
      <c r="P1631" s="94" t="s">
        <v>2181</v>
      </c>
      <c r="Q1631" s="94" t="s">
        <v>224</v>
      </c>
      <c r="R1631" s="90"/>
      <c r="S1631" s="91"/>
    </row>
    <row r="1632" spans="2:19" x14ac:dyDescent="0.25">
      <c r="B1632" s="90" t="s">
        <v>834</v>
      </c>
      <c r="C1632" s="91" t="s">
        <v>264</v>
      </c>
      <c r="D1632" s="92" t="s">
        <v>65</v>
      </c>
      <c r="E1632" s="92" t="s">
        <v>64</v>
      </c>
      <c r="F1632" s="93">
        <v>2489633410207</v>
      </c>
      <c r="G1632" s="92" t="s">
        <v>64</v>
      </c>
      <c r="H1632" s="92" t="s">
        <v>64</v>
      </c>
      <c r="I1632" s="92" t="s">
        <v>66</v>
      </c>
      <c r="J1632" s="92" t="s">
        <v>65</v>
      </c>
      <c r="K1632" s="94">
        <v>0</v>
      </c>
      <c r="L1632" s="94">
        <v>0</v>
      </c>
      <c r="M1632" s="94">
        <v>0</v>
      </c>
      <c r="N1632" s="94" t="s">
        <v>65</v>
      </c>
      <c r="O1632" s="94">
        <v>0</v>
      </c>
      <c r="P1632" s="94" t="s">
        <v>2181</v>
      </c>
      <c r="Q1632" s="94" t="s">
        <v>224</v>
      </c>
      <c r="R1632" s="90"/>
      <c r="S1632" s="91"/>
    </row>
    <row r="1635" spans="2:16" ht="15.75" x14ac:dyDescent="0.25">
      <c r="B1635" s="182" t="s">
        <v>0</v>
      </c>
      <c r="C1635" s="182"/>
      <c r="D1635" s="182"/>
      <c r="E1635" s="182"/>
      <c r="F1635" s="182"/>
      <c r="G1635" s="182"/>
      <c r="H1635" s="182"/>
      <c r="I1635" s="182"/>
      <c r="J1635" s="182"/>
      <c r="K1635" s="182"/>
      <c r="L1635" s="182"/>
      <c r="M1635" s="182"/>
      <c r="N1635" s="182"/>
      <c r="O1635" s="182"/>
      <c r="P1635" s="182"/>
    </row>
    <row r="1636" spans="2:16" x14ac:dyDescent="0.25">
      <c r="B1636" s="2" t="s">
        <v>1</v>
      </c>
      <c r="C1636" s="2"/>
      <c r="D1636" s="183"/>
      <c r="E1636" s="183"/>
      <c r="F1636" s="183"/>
      <c r="G1636" s="183"/>
      <c r="H1636" s="183"/>
      <c r="I1636" s="183"/>
      <c r="J1636" s="183"/>
      <c r="K1636" s="183"/>
      <c r="L1636" s="183"/>
      <c r="M1636" s="183"/>
      <c r="N1636" s="183"/>
      <c r="O1636" s="183"/>
      <c r="P1636" s="3"/>
    </row>
    <row r="1637" spans="2:16" x14ac:dyDescent="0.25">
      <c r="B1637" s="4"/>
      <c r="C1637" s="4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7"/>
    </row>
    <row r="1638" spans="2:16" x14ac:dyDescent="0.25">
      <c r="B1638" s="2" t="s">
        <v>3</v>
      </c>
      <c r="C1638" s="2"/>
      <c r="D1638" s="183"/>
      <c r="E1638" s="183"/>
      <c r="F1638" s="183"/>
      <c r="G1638" s="183"/>
      <c r="H1638" s="183"/>
      <c r="I1638" s="183"/>
      <c r="J1638" s="183"/>
      <c r="K1638" s="183"/>
      <c r="L1638" s="183"/>
      <c r="M1638" s="183"/>
      <c r="N1638" s="183"/>
      <c r="O1638" s="183"/>
      <c r="P1638" s="3"/>
    </row>
    <row r="1639" spans="2:16" ht="15.75" thickBot="1" x14ac:dyDescent="0.3">
      <c r="B1639" s="184" t="s">
        <v>5</v>
      </c>
      <c r="C1639" s="184"/>
      <c r="D1639" s="184"/>
      <c r="E1639" s="184"/>
      <c r="F1639" s="184"/>
      <c r="G1639" s="184"/>
      <c r="H1639" s="184"/>
      <c r="I1639" s="184"/>
      <c r="J1639" s="184"/>
      <c r="K1639" s="184"/>
      <c r="L1639" s="184"/>
      <c r="M1639" s="184"/>
      <c r="N1639" s="184"/>
      <c r="O1639" s="184"/>
      <c r="P1639" s="9"/>
    </row>
    <row r="1640" spans="2:16" ht="15.75" thickBot="1" x14ac:dyDescent="0.3">
      <c r="B1640" s="185" t="s">
        <v>6</v>
      </c>
      <c r="C1640" s="186"/>
      <c r="D1640" s="186"/>
      <c r="E1640" s="186"/>
      <c r="F1640" s="186"/>
      <c r="G1640" s="186"/>
      <c r="H1640" s="187"/>
      <c r="I1640" s="185" t="s">
        <v>7</v>
      </c>
      <c r="J1640" s="186"/>
      <c r="K1640" s="187"/>
      <c r="L1640" s="188" t="s">
        <v>8</v>
      </c>
      <c r="M1640" s="189"/>
      <c r="N1640" s="189"/>
      <c r="O1640" s="82"/>
      <c r="P1640" s="9"/>
    </row>
    <row r="1641" spans="2:16" ht="39" thickBot="1" x14ac:dyDescent="0.3">
      <c r="B1641" s="11" t="s">
        <v>10</v>
      </c>
      <c r="C1641" s="14"/>
      <c r="D1641" s="12" t="s">
        <v>11</v>
      </c>
      <c r="E1641" s="12" t="s">
        <v>12</v>
      </c>
      <c r="F1641" s="12" t="s">
        <v>13</v>
      </c>
      <c r="G1641" s="12" t="s">
        <v>14</v>
      </c>
      <c r="H1641" s="13" t="s">
        <v>15</v>
      </c>
      <c r="I1641" s="11" t="s">
        <v>16</v>
      </c>
      <c r="J1641" s="14" t="s">
        <v>17</v>
      </c>
      <c r="K1641" s="13" t="s">
        <v>18</v>
      </c>
      <c r="L1641" s="15" t="s">
        <v>19</v>
      </c>
      <c r="M1641" s="16" t="s">
        <v>20</v>
      </c>
      <c r="N1641" s="17" t="s">
        <v>21</v>
      </c>
      <c r="O1641" s="83"/>
      <c r="P1641" s="18"/>
    </row>
    <row r="1642" spans="2:16" x14ac:dyDescent="0.25">
      <c r="B1642" s="19">
        <v>13</v>
      </c>
      <c r="C1642" s="135"/>
      <c r="D1642" s="137"/>
      <c r="E1642" s="137"/>
      <c r="F1642" s="21" t="s">
        <v>2209</v>
      </c>
      <c r="G1642" s="21"/>
      <c r="H1642" s="138" t="s">
        <v>49</v>
      </c>
      <c r="I1642" s="139" t="s">
        <v>2210</v>
      </c>
      <c r="J1642" s="21" t="s">
        <v>2211</v>
      </c>
      <c r="K1642" s="26">
        <v>30700</v>
      </c>
      <c r="L1642" s="27">
        <v>184350</v>
      </c>
      <c r="M1642" s="27">
        <v>11100</v>
      </c>
      <c r="N1642">
        <v>600</v>
      </c>
      <c r="O1642" s="84"/>
      <c r="P1642" s="28"/>
    </row>
    <row r="1643" spans="2:16" x14ac:dyDescent="0.25">
      <c r="B1643" s="29"/>
      <c r="C1643" s="140"/>
      <c r="D1643" s="141"/>
      <c r="E1643" s="141"/>
      <c r="F1643" s="21"/>
      <c r="G1643" s="21"/>
      <c r="H1643" s="138"/>
      <c r="I1643" s="139"/>
      <c r="J1643" s="21"/>
      <c r="K1643" s="26"/>
      <c r="L1643" s="31"/>
      <c r="M1643" s="32"/>
      <c r="N1643" s="33"/>
      <c r="O1643" s="85"/>
      <c r="P1643" s="28"/>
    </row>
    <row r="1644" spans="2:16" x14ac:dyDescent="0.25">
      <c r="B1644" s="29"/>
      <c r="C1644" s="140"/>
      <c r="D1644" s="141"/>
      <c r="E1644" s="141"/>
      <c r="F1644" s="21"/>
      <c r="G1644" s="21"/>
      <c r="H1644" s="138"/>
      <c r="I1644" s="139"/>
      <c r="J1644" s="21"/>
      <c r="K1644" s="26"/>
      <c r="L1644" s="31"/>
      <c r="M1644" s="32"/>
      <c r="N1644" s="33"/>
      <c r="O1644" s="85"/>
      <c r="P1644" s="28"/>
    </row>
    <row r="1645" spans="2:16" x14ac:dyDescent="0.25">
      <c r="B1645" s="29"/>
      <c r="C1645" s="140"/>
      <c r="D1645" s="141"/>
      <c r="E1645" s="141"/>
      <c r="F1645" s="21"/>
      <c r="G1645" s="21"/>
      <c r="H1645" s="138"/>
      <c r="I1645" s="139"/>
      <c r="J1645" s="21"/>
      <c r="K1645" s="26"/>
      <c r="L1645" s="31"/>
      <c r="M1645" s="32"/>
      <c r="N1645" s="33"/>
      <c r="O1645" s="85"/>
      <c r="P1645" s="28"/>
    </row>
    <row r="1646" spans="2:16" x14ac:dyDescent="0.25">
      <c r="B1646" s="29"/>
      <c r="C1646" s="140"/>
      <c r="D1646" s="141"/>
      <c r="E1646" s="141"/>
      <c r="F1646" s="34"/>
      <c r="G1646" s="34"/>
      <c r="H1646" s="142"/>
      <c r="I1646" s="143"/>
      <c r="J1646" s="34"/>
      <c r="K1646" s="39"/>
      <c r="L1646" s="40"/>
      <c r="M1646" s="41"/>
      <c r="N1646" s="42"/>
      <c r="O1646" s="85"/>
      <c r="P1646" s="28"/>
    </row>
    <row r="1647" spans="2:16" ht="15.75" thickBot="1" x14ac:dyDescent="0.3">
      <c r="B1647" s="43"/>
      <c r="C1647" s="144"/>
      <c r="D1647" s="145"/>
      <c r="E1647" s="145"/>
      <c r="F1647" s="45"/>
      <c r="G1647" s="45"/>
      <c r="H1647" s="146"/>
      <c r="I1647" s="147"/>
      <c r="J1647" s="45"/>
      <c r="K1647" s="50"/>
      <c r="L1647" s="51"/>
      <c r="M1647" s="52"/>
      <c r="N1647" s="53"/>
      <c r="O1647" s="86"/>
      <c r="P1647" s="28"/>
    </row>
    <row r="1650" spans="2:18" x14ac:dyDescent="0.25">
      <c r="B1650" s="212" t="s">
        <v>26</v>
      </c>
      <c r="C1650" s="212"/>
      <c r="D1650" s="212"/>
      <c r="E1650" s="212"/>
      <c r="F1650" s="212"/>
      <c r="G1650" s="212"/>
      <c r="H1650" s="212"/>
      <c r="I1650" s="212"/>
      <c r="J1650" s="212"/>
      <c r="K1650" s="212"/>
      <c r="L1650" s="212"/>
      <c r="M1650" s="212"/>
      <c r="N1650" s="212"/>
      <c r="O1650" s="212"/>
      <c r="P1650" s="212"/>
      <c r="Q1650" s="212"/>
      <c r="R1650" s="212"/>
    </row>
    <row r="1651" spans="2:18" ht="15.75" thickBot="1" x14ac:dyDescent="0.3">
      <c r="B1651" s="213" t="s">
        <v>27</v>
      </c>
      <c r="C1651" s="213"/>
      <c r="D1651" s="213"/>
      <c r="E1651" s="213"/>
      <c r="F1651" s="213"/>
      <c r="G1651" s="213"/>
      <c r="H1651" s="213"/>
      <c r="I1651" s="213"/>
      <c r="J1651" s="213"/>
      <c r="K1651" s="213"/>
      <c r="L1651" s="213"/>
      <c r="M1651" s="213"/>
      <c r="N1651" s="213"/>
      <c r="O1651" s="213"/>
      <c r="P1651" s="213"/>
      <c r="Q1651" s="213"/>
      <c r="R1651" s="213"/>
    </row>
    <row r="1652" spans="2:18" ht="45" customHeight="1" thickBot="1" x14ac:dyDescent="0.3">
      <c r="B1652" s="188" t="s">
        <v>28</v>
      </c>
      <c r="C1652" s="189"/>
      <c r="D1652" s="189"/>
      <c r="E1652" s="189"/>
      <c r="F1652" s="190"/>
      <c r="G1652" s="188" t="s">
        <v>29</v>
      </c>
      <c r="H1652" s="189"/>
      <c r="I1652" s="189"/>
      <c r="J1652" s="190"/>
      <c r="K1652" s="189" t="s">
        <v>30</v>
      </c>
      <c r="L1652" s="189"/>
      <c r="M1652" s="189"/>
      <c r="N1652" s="189"/>
      <c r="O1652" s="188" t="s">
        <v>31</v>
      </c>
      <c r="P1652" s="190"/>
      <c r="Q1652" s="188"/>
      <c r="R1652" s="189"/>
    </row>
    <row r="1653" spans="2:18" ht="51.75" thickBot="1" x14ac:dyDescent="0.3">
      <c r="B1653" s="201" t="s">
        <v>32</v>
      </c>
      <c r="C1653" s="211"/>
      <c r="D1653" s="148" t="s">
        <v>33</v>
      </c>
      <c r="E1653" s="149" t="s">
        <v>34</v>
      </c>
      <c r="F1653" s="150" t="s">
        <v>35</v>
      </c>
      <c r="G1653" s="11" t="s">
        <v>36</v>
      </c>
      <c r="H1653" s="59" t="s">
        <v>37</v>
      </c>
      <c r="I1653" s="17" t="s">
        <v>38</v>
      </c>
      <c r="J1653" s="13" t="s">
        <v>39</v>
      </c>
      <c r="K1653" s="60" t="s">
        <v>40</v>
      </c>
      <c r="L1653" s="57" t="s">
        <v>41</v>
      </c>
      <c r="M1653" s="57" t="s">
        <v>42</v>
      </c>
      <c r="N1653" s="58" t="s">
        <v>43</v>
      </c>
      <c r="O1653" s="62" t="s">
        <v>45</v>
      </c>
      <c r="P1653" s="78" t="s">
        <v>46</v>
      </c>
      <c r="Q1653" s="201"/>
      <c r="R1653" s="211"/>
    </row>
    <row r="1654" spans="2:18" ht="15.75" thickBot="1" x14ac:dyDescent="0.3">
      <c r="B1654" s="151" t="s">
        <v>1766</v>
      </c>
      <c r="C1654" s="152" t="s">
        <v>1489</v>
      </c>
      <c r="D1654" s="153" t="s">
        <v>65</v>
      </c>
      <c r="E1654" s="153" t="s">
        <v>2212</v>
      </c>
      <c r="F1654" s="154">
        <v>2368157841207</v>
      </c>
      <c r="G1654" s="155" t="s">
        <v>2212</v>
      </c>
      <c r="H1654" s="155" t="s">
        <v>2212</v>
      </c>
      <c r="I1654" s="155" t="s">
        <v>65</v>
      </c>
      <c r="J1654" s="156" t="s">
        <v>2212</v>
      </c>
      <c r="K1654" s="157">
        <v>0</v>
      </c>
      <c r="L1654" s="158">
        <v>0</v>
      </c>
      <c r="M1654" s="158">
        <v>0</v>
      </c>
      <c r="N1654" s="159" t="s">
        <v>65</v>
      </c>
      <c r="O1654" s="160"/>
      <c r="P1654" s="161"/>
      <c r="Q1654" s="151"/>
      <c r="R1654" s="152"/>
    </row>
    <row r="1655" spans="2:18" ht="15.75" thickBot="1" x14ac:dyDescent="0.3">
      <c r="B1655" s="151" t="s">
        <v>2213</v>
      </c>
      <c r="C1655" s="152" t="s">
        <v>2214</v>
      </c>
      <c r="D1655" s="153" t="s">
        <v>65</v>
      </c>
      <c r="E1655" s="153" t="s">
        <v>2212</v>
      </c>
      <c r="F1655" s="154">
        <v>1626862931503</v>
      </c>
      <c r="G1655" s="155" t="s">
        <v>2212</v>
      </c>
      <c r="H1655" s="155" t="s">
        <v>2212</v>
      </c>
      <c r="I1655" s="155" t="s">
        <v>65</v>
      </c>
      <c r="J1655" s="156" t="s">
        <v>2212</v>
      </c>
      <c r="K1655" s="157">
        <v>0</v>
      </c>
      <c r="L1655" s="158">
        <v>0</v>
      </c>
      <c r="M1655" s="158">
        <v>0</v>
      </c>
      <c r="N1655" s="159" t="s">
        <v>65</v>
      </c>
      <c r="O1655" s="162"/>
      <c r="P1655" s="163"/>
      <c r="Q1655" s="151"/>
      <c r="R1655" s="152"/>
    </row>
    <row r="1656" spans="2:18" ht="15.75" thickBot="1" x14ac:dyDescent="0.3">
      <c r="B1656" s="151" t="s">
        <v>2215</v>
      </c>
      <c r="C1656" s="152" t="s">
        <v>2216</v>
      </c>
      <c r="D1656" s="153" t="s">
        <v>65</v>
      </c>
      <c r="E1656" s="153" t="s">
        <v>2212</v>
      </c>
      <c r="F1656" s="154">
        <v>1969699720101</v>
      </c>
      <c r="G1656" s="155" t="s">
        <v>2212</v>
      </c>
      <c r="H1656" s="155" t="s">
        <v>2212</v>
      </c>
      <c r="I1656" s="155" t="s">
        <v>65</v>
      </c>
      <c r="J1656" s="156" t="s">
        <v>2212</v>
      </c>
      <c r="K1656" s="157">
        <v>0</v>
      </c>
      <c r="L1656" s="158">
        <v>0</v>
      </c>
      <c r="M1656" s="158">
        <v>0</v>
      </c>
      <c r="N1656" s="159" t="s">
        <v>65</v>
      </c>
      <c r="O1656" s="162"/>
      <c r="P1656" s="163"/>
      <c r="Q1656" s="151"/>
      <c r="R1656" s="152"/>
    </row>
    <row r="1657" spans="2:18" ht="15.75" thickBot="1" x14ac:dyDescent="0.3">
      <c r="B1657" s="151" t="s">
        <v>1381</v>
      </c>
      <c r="C1657" s="152" t="s">
        <v>2217</v>
      </c>
      <c r="D1657" s="153" t="s">
        <v>65</v>
      </c>
      <c r="E1657" s="153" t="s">
        <v>2212</v>
      </c>
      <c r="F1657" s="154">
        <v>1881289640101</v>
      </c>
      <c r="G1657" s="155" t="s">
        <v>2212</v>
      </c>
      <c r="H1657" s="155" t="s">
        <v>2212</v>
      </c>
      <c r="I1657" s="155" t="s">
        <v>65</v>
      </c>
      <c r="J1657" s="156" t="s">
        <v>2212</v>
      </c>
      <c r="K1657" s="157">
        <v>0</v>
      </c>
      <c r="L1657" s="158">
        <v>0</v>
      </c>
      <c r="M1657" s="158">
        <v>0</v>
      </c>
      <c r="N1657" s="159" t="s">
        <v>65</v>
      </c>
      <c r="O1657" s="162"/>
      <c r="P1657" s="163"/>
      <c r="Q1657" s="151"/>
      <c r="R1657" s="152"/>
    </row>
    <row r="1658" spans="2:18" ht="15.75" thickBot="1" x14ac:dyDescent="0.3">
      <c r="B1658" s="151" t="s">
        <v>2218</v>
      </c>
      <c r="C1658" s="152" t="s">
        <v>2219</v>
      </c>
      <c r="D1658" s="153" t="s">
        <v>65</v>
      </c>
      <c r="E1658" s="153" t="s">
        <v>2212</v>
      </c>
      <c r="F1658" s="154">
        <v>1819612370101</v>
      </c>
      <c r="G1658" s="155" t="s">
        <v>2212</v>
      </c>
      <c r="H1658" s="155" t="s">
        <v>2212</v>
      </c>
      <c r="I1658" s="155" t="s">
        <v>65</v>
      </c>
      <c r="J1658" s="156" t="s">
        <v>2212</v>
      </c>
      <c r="K1658" s="157">
        <v>0</v>
      </c>
      <c r="L1658" s="158">
        <v>0</v>
      </c>
      <c r="M1658" s="158">
        <v>0</v>
      </c>
      <c r="N1658" s="159" t="s">
        <v>65</v>
      </c>
      <c r="O1658" s="162"/>
      <c r="P1658" s="163"/>
      <c r="Q1658" s="151"/>
      <c r="R1658" s="152"/>
    </row>
    <row r="1659" spans="2:18" ht="15.75" thickBot="1" x14ac:dyDescent="0.3">
      <c r="B1659" s="151" t="s">
        <v>2220</v>
      </c>
      <c r="C1659" s="152" t="s">
        <v>2221</v>
      </c>
      <c r="D1659" s="153" t="s">
        <v>65</v>
      </c>
      <c r="E1659" s="153" t="s">
        <v>2212</v>
      </c>
      <c r="F1659" s="154">
        <v>1743687630101</v>
      </c>
      <c r="G1659" s="155" t="s">
        <v>2212</v>
      </c>
      <c r="H1659" s="155" t="s">
        <v>2212</v>
      </c>
      <c r="I1659" s="155" t="s">
        <v>65</v>
      </c>
      <c r="J1659" s="156" t="s">
        <v>2212</v>
      </c>
      <c r="K1659" s="157">
        <v>0</v>
      </c>
      <c r="L1659" s="158">
        <v>0</v>
      </c>
      <c r="M1659" s="158">
        <v>0</v>
      </c>
      <c r="N1659" s="159" t="s">
        <v>65</v>
      </c>
      <c r="O1659" s="162"/>
      <c r="P1659" s="163"/>
      <c r="Q1659" s="151"/>
      <c r="R1659" s="152"/>
    </row>
    <row r="1660" spans="2:18" ht="15.75" thickBot="1" x14ac:dyDescent="0.3">
      <c r="B1660" s="151" t="s">
        <v>2222</v>
      </c>
      <c r="C1660" s="152" t="s">
        <v>317</v>
      </c>
      <c r="D1660" s="153" t="s">
        <v>65</v>
      </c>
      <c r="E1660" s="153" t="s">
        <v>2212</v>
      </c>
      <c r="F1660" s="154">
        <v>2553097910101</v>
      </c>
      <c r="G1660" s="155" t="s">
        <v>2212</v>
      </c>
      <c r="H1660" s="155" t="s">
        <v>2212</v>
      </c>
      <c r="I1660" s="155" t="s">
        <v>65</v>
      </c>
      <c r="J1660" s="156" t="s">
        <v>2212</v>
      </c>
      <c r="K1660" s="157">
        <v>0</v>
      </c>
      <c r="L1660" s="158">
        <v>0</v>
      </c>
      <c r="M1660" s="158">
        <v>0</v>
      </c>
      <c r="N1660" s="159" t="s">
        <v>65</v>
      </c>
      <c r="O1660" s="162"/>
      <c r="P1660" s="163"/>
      <c r="Q1660" s="151"/>
      <c r="R1660" s="152"/>
    </row>
    <row r="1661" spans="2:18" ht="15.75" thickBot="1" x14ac:dyDescent="0.3">
      <c r="B1661" s="151" t="s">
        <v>2223</v>
      </c>
      <c r="C1661" s="152" t="s">
        <v>2224</v>
      </c>
      <c r="D1661" s="153" t="s">
        <v>65</v>
      </c>
      <c r="E1661" s="153" t="s">
        <v>2212</v>
      </c>
      <c r="F1661" s="154">
        <v>2285510890101</v>
      </c>
      <c r="G1661" s="155" t="s">
        <v>2212</v>
      </c>
      <c r="H1661" s="155" t="s">
        <v>2212</v>
      </c>
      <c r="I1661" s="155" t="s">
        <v>65</v>
      </c>
      <c r="J1661" s="156" t="s">
        <v>2212</v>
      </c>
      <c r="K1661" s="157">
        <v>0</v>
      </c>
      <c r="L1661" s="158">
        <v>0</v>
      </c>
      <c r="M1661" s="158">
        <v>0</v>
      </c>
      <c r="N1661" s="159" t="s">
        <v>65</v>
      </c>
      <c r="O1661" s="162"/>
      <c r="P1661" s="163"/>
      <c r="Q1661" s="151"/>
      <c r="R1661" s="152"/>
    </row>
    <row r="1662" spans="2:18" ht="15.75" thickBot="1" x14ac:dyDescent="0.3">
      <c r="B1662" s="151" t="s">
        <v>1478</v>
      </c>
      <c r="C1662" s="152" t="s">
        <v>2225</v>
      </c>
      <c r="D1662" s="153" t="s">
        <v>65</v>
      </c>
      <c r="E1662" s="153" t="s">
        <v>2212</v>
      </c>
      <c r="F1662" s="154">
        <v>2388741470101</v>
      </c>
      <c r="G1662" s="155" t="s">
        <v>2212</v>
      </c>
      <c r="H1662" s="155" t="s">
        <v>2212</v>
      </c>
      <c r="I1662" s="155" t="s">
        <v>65</v>
      </c>
      <c r="J1662" s="156" t="s">
        <v>2212</v>
      </c>
      <c r="K1662" s="157">
        <v>0</v>
      </c>
      <c r="L1662" s="158">
        <v>0</v>
      </c>
      <c r="M1662" s="158">
        <v>0</v>
      </c>
      <c r="N1662" s="159" t="s">
        <v>65</v>
      </c>
      <c r="O1662" s="162"/>
      <c r="P1662" s="163"/>
      <c r="Q1662" s="151"/>
      <c r="R1662" s="152"/>
    </row>
    <row r="1663" spans="2:18" ht="15.75" thickBot="1" x14ac:dyDescent="0.3">
      <c r="B1663" s="151" t="s">
        <v>2226</v>
      </c>
      <c r="C1663" s="152" t="s">
        <v>165</v>
      </c>
      <c r="D1663" s="153" t="s">
        <v>65</v>
      </c>
      <c r="E1663" s="153" t="s">
        <v>2212</v>
      </c>
      <c r="F1663" s="154">
        <v>2716934890404</v>
      </c>
      <c r="G1663" s="155" t="s">
        <v>2212</v>
      </c>
      <c r="H1663" s="155" t="s">
        <v>65</v>
      </c>
      <c r="I1663" s="155" t="s">
        <v>2212</v>
      </c>
      <c r="J1663" s="156" t="s">
        <v>2212</v>
      </c>
      <c r="K1663" s="157" t="s">
        <v>65</v>
      </c>
      <c r="L1663" s="158">
        <v>0</v>
      </c>
      <c r="M1663" s="158">
        <v>0</v>
      </c>
      <c r="N1663" s="159">
        <v>0</v>
      </c>
      <c r="O1663" s="162"/>
      <c r="P1663" s="163"/>
      <c r="Q1663" s="151"/>
      <c r="R1663" s="152"/>
    </row>
    <row r="1664" spans="2:18" ht="15.75" thickBot="1" x14ac:dyDescent="0.3">
      <c r="B1664" s="151" t="s">
        <v>547</v>
      </c>
      <c r="C1664" s="152" t="s">
        <v>353</v>
      </c>
      <c r="D1664" s="153" t="s">
        <v>65</v>
      </c>
      <c r="E1664" s="153" t="s">
        <v>2212</v>
      </c>
      <c r="F1664" s="154">
        <v>1888991700101</v>
      </c>
      <c r="G1664" s="155" t="s">
        <v>2212</v>
      </c>
      <c r="H1664" s="155" t="s">
        <v>2212</v>
      </c>
      <c r="I1664" s="155" t="s">
        <v>2212</v>
      </c>
      <c r="J1664" s="156" t="s">
        <v>65</v>
      </c>
      <c r="K1664" s="157">
        <v>0</v>
      </c>
      <c r="L1664" s="158">
        <v>0</v>
      </c>
      <c r="M1664" s="158">
        <v>0</v>
      </c>
      <c r="N1664" s="159" t="s">
        <v>65</v>
      </c>
      <c r="O1664" s="162"/>
      <c r="P1664" s="163"/>
      <c r="Q1664" s="151"/>
      <c r="R1664" s="152"/>
    </row>
    <row r="1665" spans="2:18" ht="15.75" thickBot="1" x14ac:dyDescent="0.3">
      <c r="B1665" s="151" t="s">
        <v>547</v>
      </c>
      <c r="C1665" s="152" t="s">
        <v>1406</v>
      </c>
      <c r="D1665" s="153" t="s">
        <v>65</v>
      </c>
      <c r="E1665" s="153" t="s">
        <v>2212</v>
      </c>
      <c r="F1665" s="154">
        <v>2297153620101</v>
      </c>
      <c r="G1665" s="155" t="s">
        <v>2212</v>
      </c>
      <c r="H1665" s="155" t="s">
        <v>2212</v>
      </c>
      <c r="I1665" s="155" t="s">
        <v>2212</v>
      </c>
      <c r="J1665" s="156" t="s">
        <v>65</v>
      </c>
      <c r="K1665" s="157">
        <v>0</v>
      </c>
      <c r="L1665" s="158">
        <v>0</v>
      </c>
      <c r="M1665" s="158">
        <v>0</v>
      </c>
      <c r="N1665" s="159" t="s">
        <v>65</v>
      </c>
      <c r="O1665" s="162"/>
      <c r="P1665" s="163"/>
      <c r="Q1665" s="151"/>
      <c r="R1665" s="152"/>
    </row>
    <row r="1666" spans="2:18" ht="15.75" thickBot="1" x14ac:dyDescent="0.3">
      <c r="B1666" s="151" t="s">
        <v>1570</v>
      </c>
      <c r="C1666" s="152" t="s">
        <v>2227</v>
      </c>
      <c r="D1666" s="153" t="s">
        <v>65</v>
      </c>
      <c r="E1666" s="153" t="s">
        <v>2212</v>
      </c>
      <c r="F1666" s="154">
        <v>2383966650101</v>
      </c>
      <c r="G1666" s="155" t="s">
        <v>2212</v>
      </c>
      <c r="H1666" s="155" t="s">
        <v>2212</v>
      </c>
      <c r="I1666" s="155" t="s">
        <v>65</v>
      </c>
      <c r="J1666" s="156" t="s">
        <v>2212</v>
      </c>
      <c r="K1666" s="157">
        <v>0</v>
      </c>
      <c r="L1666" s="158">
        <v>0</v>
      </c>
      <c r="M1666" s="158">
        <v>0</v>
      </c>
      <c r="N1666" s="159" t="s">
        <v>65</v>
      </c>
      <c r="O1666" s="162"/>
      <c r="P1666" s="163"/>
      <c r="Q1666" s="151"/>
      <c r="R1666" s="152"/>
    </row>
    <row r="1667" spans="2:18" ht="15.75" thickBot="1" x14ac:dyDescent="0.3">
      <c r="B1667" s="151" t="s">
        <v>2226</v>
      </c>
      <c r="C1667" s="152" t="s">
        <v>2228</v>
      </c>
      <c r="D1667" s="153" t="s">
        <v>65</v>
      </c>
      <c r="E1667" s="153" t="s">
        <v>2212</v>
      </c>
      <c r="F1667" s="154">
        <v>2315418430101</v>
      </c>
      <c r="G1667" s="155" t="s">
        <v>2212</v>
      </c>
      <c r="H1667" s="155" t="s">
        <v>2212</v>
      </c>
      <c r="I1667" s="155" t="s">
        <v>65</v>
      </c>
      <c r="J1667" s="156" t="s">
        <v>2212</v>
      </c>
      <c r="K1667" s="157">
        <v>0</v>
      </c>
      <c r="L1667" s="158">
        <v>0</v>
      </c>
      <c r="M1667" s="158">
        <v>0</v>
      </c>
      <c r="N1667" s="159" t="s">
        <v>65</v>
      </c>
      <c r="O1667" s="162"/>
      <c r="P1667" s="163"/>
      <c r="Q1667" s="151"/>
      <c r="R1667" s="152"/>
    </row>
    <row r="1668" spans="2:18" ht="15.75" thickBot="1" x14ac:dyDescent="0.3">
      <c r="B1668" s="151" t="s">
        <v>2229</v>
      </c>
      <c r="C1668" s="152" t="s">
        <v>2230</v>
      </c>
      <c r="D1668" s="153" t="s">
        <v>65</v>
      </c>
      <c r="E1668" s="153" t="s">
        <v>2212</v>
      </c>
      <c r="F1668" s="154">
        <v>1979159060101</v>
      </c>
      <c r="G1668" s="155" t="s">
        <v>2212</v>
      </c>
      <c r="H1668" s="155" t="s">
        <v>2212</v>
      </c>
      <c r="I1668" s="155" t="s">
        <v>65</v>
      </c>
      <c r="J1668" s="156" t="s">
        <v>2212</v>
      </c>
      <c r="K1668" s="157">
        <v>0</v>
      </c>
      <c r="L1668" s="158">
        <v>0</v>
      </c>
      <c r="M1668" s="158">
        <v>0</v>
      </c>
      <c r="N1668" s="159" t="s">
        <v>65</v>
      </c>
      <c r="O1668" s="162"/>
      <c r="P1668" s="163"/>
      <c r="Q1668" s="151"/>
      <c r="R1668" s="152"/>
    </row>
    <row r="1669" spans="2:18" ht="15.75" thickBot="1" x14ac:dyDescent="0.3">
      <c r="B1669" s="151" t="s">
        <v>2231</v>
      </c>
      <c r="C1669" s="152" t="s">
        <v>2232</v>
      </c>
      <c r="D1669" s="153" t="s">
        <v>65</v>
      </c>
      <c r="E1669" s="153" t="s">
        <v>2212</v>
      </c>
      <c r="F1669" s="154">
        <v>1848957230101</v>
      </c>
      <c r="G1669" s="155" t="s">
        <v>2212</v>
      </c>
      <c r="H1669" s="155" t="s">
        <v>2212</v>
      </c>
      <c r="I1669" s="155" t="s">
        <v>65</v>
      </c>
      <c r="J1669" s="156" t="s">
        <v>2212</v>
      </c>
      <c r="K1669" s="157">
        <v>0</v>
      </c>
      <c r="L1669" s="158">
        <v>0</v>
      </c>
      <c r="M1669" s="158">
        <v>0</v>
      </c>
      <c r="N1669" s="159" t="s">
        <v>65</v>
      </c>
      <c r="O1669" s="162"/>
      <c r="P1669" s="163"/>
      <c r="Q1669" s="151"/>
      <c r="R1669" s="152"/>
    </row>
    <row r="1670" spans="2:18" ht="15.75" thickBot="1" x14ac:dyDescent="0.3">
      <c r="B1670" s="151" t="s">
        <v>481</v>
      </c>
      <c r="C1670" s="152" t="s">
        <v>1406</v>
      </c>
      <c r="D1670" s="153" t="s">
        <v>65</v>
      </c>
      <c r="E1670" s="153" t="s">
        <v>2212</v>
      </c>
      <c r="F1670" s="154">
        <v>1814612930101</v>
      </c>
      <c r="G1670" s="155" t="s">
        <v>2212</v>
      </c>
      <c r="H1670" s="155" t="s">
        <v>2212</v>
      </c>
      <c r="I1670" s="155" t="s">
        <v>65</v>
      </c>
      <c r="J1670" s="156" t="s">
        <v>2212</v>
      </c>
      <c r="K1670" s="157">
        <v>0</v>
      </c>
      <c r="L1670" s="158">
        <v>0</v>
      </c>
      <c r="M1670" s="158">
        <v>0</v>
      </c>
      <c r="N1670" s="159" t="s">
        <v>65</v>
      </c>
      <c r="O1670" s="162"/>
      <c r="P1670" s="163"/>
      <c r="Q1670" s="151"/>
      <c r="R1670" s="152"/>
    </row>
    <row r="1671" spans="2:18" ht="15.75" thickBot="1" x14ac:dyDescent="0.3">
      <c r="B1671" s="151" t="s">
        <v>2233</v>
      </c>
      <c r="C1671" s="152" t="s">
        <v>1392</v>
      </c>
      <c r="D1671" s="153" t="s">
        <v>65</v>
      </c>
      <c r="E1671" s="153" t="s">
        <v>2212</v>
      </c>
      <c r="F1671" s="154">
        <v>2283166850205</v>
      </c>
      <c r="G1671" s="155" t="s">
        <v>2212</v>
      </c>
      <c r="H1671" s="155" t="s">
        <v>2212</v>
      </c>
      <c r="I1671" s="155" t="s">
        <v>65</v>
      </c>
      <c r="J1671" s="156" t="s">
        <v>2212</v>
      </c>
      <c r="K1671" s="157">
        <v>0</v>
      </c>
      <c r="L1671" s="158">
        <v>0</v>
      </c>
      <c r="M1671" s="158">
        <v>0</v>
      </c>
      <c r="N1671" s="159" t="s">
        <v>65</v>
      </c>
      <c r="O1671" s="162"/>
      <c r="P1671" s="163"/>
      <c r="Q1671" s="151"/>
      <c r="R1671" s="152"/>
    </row>
    <row r="1672" spans="2:18" ht="15.75" thickBot="1" x14ac:dyDescent="0.3">
      <c r="B1672" s="151" t="s">
        <v>2234</v>
      </c>
      <c r="C1672" s="152" t="s">
        <v>335</v>
      </c>
      <c r="D1672" s="153" t="s">
        <v>65</v>
      </c>
      <c r="E1672" s="153" t="s">
        <v>2212</v>
      </c>
      <c r="F1672" s="154">
        <v>2971209210501</v>
      </c>
      <c r="G1672" s="155" t="s">
        <v>2212</v>
      </c>
      <c r="H1672" s="155" t="s">
        <v>2212</v>
      </c>
      <c r="I1672" s="155" t="s">
        <v>65</v>
      </c>
      <c r="J1672" s="156" t="s">
        <v>2212</v>
      </c>
      <c r="K1672" s="157">
        <v>0</v>
      </c>
      <c r="L1672" s="158">
        <v>0</v>
      </c>
      <c r="M1672" s="158">
        <v>0</v>
      </c>
      <c r="N1672" s="159" t="s">
        <v>65</v>
      </c>
      <c r="O1672" s="162"/>
      <c r="P1672" s="163"/>
      <c r="Q1672" s="151"/>
      <c r="R1672" s="152"/>
    </row>
    <row r="1673" spans="2:18" ht="15.75" thickBot="1" x14ac:dyDescent="0.3">
      <c r="B1673" s="151" t="s">
        <v>2235</v>
      </c>
      <c r="C1673" s="152" t="s">
        <v>2039</v>
      </c>
      <c r="D1673" s="153" t="s">
        <v>65</v>
      </c>
      <c r="E1673" s="153" t="s">
        <v>2212</v>
      </c>
      <c r="F1673" s="154">
        <v>1926875730101</v>
      </c>
      <c r="G1673" s="155" t="s">
        <v>2212</v>
      </c>
      <c r="H1673" s="155" t="s">
        <v>2212</v>
      </c>
      <c r="I1673" s="155" t="s">
        <v>65</v>
      </c>
      <c r="J1673" s="156" t="s">
        <v>2212</v>
      </c>
      <c r="K1673" s="157">
        <v>0</v>
      </c>
      <c r="L1673" s="158">
        <v>0</v>
      </c>
      <c r="M1673" s="158">
        <v>0</v>
      </c>
      <c r="N1673" s="159" t="s">
        <v>65</v>
      </c>
      <c r="O1673" s="162"/>
      <c r="P1673" s="163"/>
      <c r="Q1673" s="151"/>
      <c r="R1673" s="152"/>
    </row>
    <row r="1674" spans="2:18" ht="15.75" thickBot="1" x14ac:dyDescent="0.3">
      <c r="B1674" s="151" t="s">
        <v>1561</v>
      </c>
      <c r="C1674" s="152" t="s">
        <v>2236</v>
      </c>
      <c r="D1674" s="153" t="s">
        <v>65</v>
      </c>
      <c r="E1674" s="153" t="s">
        <v>2212</v>
      </c>
      <c r="F1674" s="154">
        <v>2520624341010</v>
      </c>
      <c r="G1674" s="155" t="s">
        <v>2212</v>
      </c>
      <c r="H1674" s="155" t="s">
        <v>2212</v>
      </c>
      <c r="I1674" s="155" t="s">
        <v>65</v>
      </c>
      <c r="J1674" s="156" t="s">
        <v>2212</v>
      </c>
      <c r="K1674" s="157">
        <v>0</v>
      </c>
      <c r="L1674" s="158">
        <v>0</v>
      </c>
      <c r="M1674" s="158">
        <v>0</v>
      </c>
      <c r="N1674" s="159" t="s">
        <v>65</v>
      </c>
      <c r="O1674" s="162"/>
      <c r="P1674" s="163"/>
      <c r="Q1674" s="151"/>
      <c r="R1674" s="152"/>
    </row>
    <row r="1675" spans="2:18" ht="15.75" thickBot="1" x14ac:dyDescent="0.3">
      <c r="B1675" s="151" t="s">
        <v>386</v>
      </c>
      <c r="C1675" s="152" t="s">
        <v>213</v>
      </c>
      <c r="D1675" s="153" t="s">
        <v>65</v>
      </c>
      <c r="E1675" s="153" t="s">
        <v>2212</v>
      </c>
      <c r="F1675" s="154">
        <v>1979664460101</v>
      </c>
      <c r="G1675" s="155" t="s">
        <v>2212</v>
      </c>
      <c r="H1675" s="155" t="s">
        <v>2212</v>
      </c>
      <c r="I1675" s="155" t="s">
        <v>65</v>
      </c>
      <c r="J1675" s="156" t="s">
        <v>2212</v>
      </c>
      <c r="K1675" s="157">
        <v>0</v>
      </c>
      <c r="L1675" s="158">
        <v>0</v>
      </c>
      <c r="M1675" s="158">
        <v>0</v>
      </c>
      <c r="N1675" s="159" t="s">
        <v>65</v>
      </c>
      <c r="O1675" s="162"/>
      <c r="P1675" s="163"/>
      <c r="Q1675" s="151"/>
      <c r="R1675" s="152"/>
    </row>
    <row r="1676" spans="2:18" ht="15.75" thickBot="1" x14ac:dyDescent="0.3">
      <c r="B1676" s="151" t="s">
        <v>2237</v>
      </c>
      <c r="C1676" s="152" t="s">
        <v>165</v>
      </c>
      <c r="D1676" s="153" t="s">
        <v>65</v>
      </c>
      <c r="E1676" s="153" t="s">
        <v>2212</v>
      </c>
      <c r="F1676" s="154">
        <v>2566630330404</v>
      </c>
      <c r="G1676" s="155" t="s">
        <v>2212</v>
      </c>
      <c r="H1676" s="155" t="s">
        <v>2212</v>
      </c>
      <c r="I1676" s="155" t="s">
        <v>65</v>
      </c>
      <c r="J1676" s="156" t="s">
        <v>2212</v>
      </c>
      <c r="K1676" s="157">
        <v>0</v>
      </c>
      <c r="L1676" s="158">
        <v>0</v>
      </c>
      <c r="M1676" s="158">
        <v>0</v>
      </c>
      <c r="N1676" s="159" t="s">
        <v>65</v>
      </c>
      <c r="O1676" s="162"/>
      <c r="P1676" s="163"/>
      <c r="Q1676" s="151"/>
      <c r="R1676" s="152"/>
    </row>
    <row r="1677" spans="2:18" ht="15.75" thickBot="1" x14ac:dyDescent="0.3">
      <c r="B1677" s="151" t="s">
        <v>544</v>
      </c>
      <c r="C1677" s="152" t="s">
        <v>2238</v>
      </c>
      <c r="D1677" s="153" t="s">
        <v>65</v>
      </c>
      <c r="E1677" s="153" t="s">
        <v>2212</v>
      </c>
      <c r="F1677" s="154">
        <v>2247923420101</v>
      </c>
      <c r="G1677" s="155" t="s">
        <v>2212</v>
      </c>
      <c r="H1677" s="155" t="s">
        <v>2212</v>
      </c>
      <c r="I1677" s="155" t="s">
        <v>65</v>
      </c>
      <c r="J1677" s="156" t="s">
        <v>2212</v>
      </c>
      <c r="K1677" s="157">
        <v>0</v>
      </c>
      <c r="L1677" s="158">
        <v>0</v>
      </c>
      <c r="M1677" s="158">
        <v>0</v>
      </c>
      <c r="N1677" s="159" t="s">
        <v>65</v>
      </c>
      <c r="O1677" s="162"/>
      <c r="P1677" s="163"/>
      <c r="Q1677" s="151"/>
      <c r="R1677" s="152"/>
    </row>
    <row r="1678" spans="2:18" ht="15.75" thickBot="1" x14ac:dyDescent="0.3">
      <c r="B1678" s="151" t="s">
        <v>2239</v>
      </c>
      <c r="C1678" s="152" t="s">
        <v>2240</v>
      </c>
      <c r="D1678" s="153" t="s">
        <v>65</v>
      </c>
      <c r="E1678" s="153" t="s">
        <v>2212</v>
      </c>
      <c r="F1678" s="154">
        <v>1658408030101</v>
      </c>
      <c r="G1678" s="155" t="s">
        <v>2212</v>
      </c>
      <c r="H1678" s="155" t="s">
        <v>2212</v>
      </c>
      <c r="I1678" s="155" t="s">
        <v>65</v>
      </c>
      <c r="J1678" s="156" t="s">
        <v>2212</v>
      </c>
      <c r="K1678" s="157">
        <v>0</v>
      </c>
      <c r="L1678" s="158">
        <v>0</v>
      </c>
      <c r="M1678" s="158">
        <v>0</v>
      </c>
      <c r="N1678" s="159" t="s">
        <v>65</v>
      </c>
      <c r="O1678" s="162"/>
      <c r="P1678" s="163"/>
      <c r="Q1678" s="151"/>
      <c r="R1678" s="152"/>
    </row>
    <row r="1679" spans="2:18" ht="15.75" thickBot="1" x14ac:dyDescent="0.3">
      <c r="B1679" s="151" t="s">
        <v>1773</v>
      </c>
      <c r="C1679" s="152" t="s">
        <v>2230</v>
      </c>
      <c r="D1679" s="153" t="s">
        <v>65</v>
      </c>
      <c r="E1679" s="153" t="s">
        <v>2212</v>
      </c>
      <c r="F1679" s="154">
        <v>1708254340101</v>
      </c>
      <c r="G1679" s="155" t="s">
        <v>2212</v>
      </c>
      <c r="H1679" s="155" t="s">
        <v>2212</v>
      </c>
      <c r="I1679" s="155" t="s">
        <v>2212</v>
      </c>
      <c r="J1679" s="156" t="s">
        <v>65</v>
      </c>
      <c r="K1679" s="157">
        <v>0</v>
      </c>
      <c r="L1679" s="158">
        <v>0</v>
      </c>
      <c r="M1679" s="158">
        <v>0</v>
      </c>
      <c r="N1679" s="159" t="s">
        <v>65</v>
      </c>
      <c r="O1679" s="162"/>
      <c r="P1679" s="163"/>
      <c r="Q1679" s="151"/>
      <c r="R1679" s="152"/>
    </row>
    <row r="1680" spans="2:18" ht="15.75" thickBot="1" x14ac:dyDescent="0.3">
      <c r="B1680" s="151" t="s">
        <v>522</v>
      </c>
      <c r="C1680" s="152" t="s">
        <v>2241</v>
      </c>
      <c r="D1680" s="153" t="s">
        <v>65</v>
      </c>
      <c r="E1680" s="153" t="s">
        <v>2212</v>
      </c>
      <c r="F1680" s="154">
        <v>2204396480101</v>
      </c>
      <c r="G1680" s="155" t="s">
        <v>2212</v>
      </c>
      <c r="H1680" s="155" t="s">
        <v>2212</v>
      </c>
      <c r="I1680" s="155" t="s">
        <v>65</v>
      </c>
      <c r="J1680" s="156" t="s">
        <v>2212</v>
      </c>
      <c r="K1680" s="157">
        <v>0</v>
      </c>
      <c r="L1680" s="158">
        <v>0</v>
      </c>
      <c r="M1680" s="158">
        <v>0</v>
      </c>
      <c r="N1680" s="159" t="s">
        <v>65</v>
      </c>
      <c r="O1680" s="162"/>
      <c r="P1680" s="163"/>
      <c r="Q1680" s="151"/>
      <c r="R1680" s="152"/>
    </row>
    <row r="1681" spans="2:18" ht="15.75" thickBot="1" x14ac:dyDescent="0.3">
      <c r="B1681" s="151" t="s">
        <v>2242</v>
      </c>
      <c r="C1681" s="152" t="s">
        <v>441</v>
      </c>
      <c r="D1681" s="153" t="s">
        <v>65</v>
      </c>
      <c r="E1681" s="153" t="s">
        <v>2212</v>
      </c>
      <c r="F1681" s="154">
        <v>1714324600101</v>
      </c>
      <c r="G1681" s="155" t="s">
        <v>2212</v>
      </c>
      <c r="H1681" s="155" t="s">
        <v>2212</v>
      </c>
      <c r="I1681" s="155" t="s">
        <v>65</v>
      </c>
      <c r="J1681" s="156" t="s">
        <v>2212</v>
      </c>
      <c r="K1681" s="157">
        <v>0</v>
      </c>
      <c r="L1681" s="158">
        <v>0</v>
      </c>
      <c r="M1681" s="158">
        <v>0</v>
      </c>
      <c r="N1681" s="159" t="s">
        <v>65</v>
      </c>
      <c r="O1681" s="162"/>
      <c r="P1681" s="163"/>
      <c r="Q1681" s="151"/>
      <c r="R1681" s="152"/>
    </row>
    <row r="1682" spans="2:18" ht="15.75" thickBot="1" x14ac:dyDescent="0.3">
      <c r="B1682" s="151" t="s">
        <v>1946</v>
      </c>
      <c r="C1682" s="152" t="s">
        <v>1458</v>
      </c>
      <c r="D1682" s="153" t="s">
        <v>65</v>
      </c>
      <c r="E1682" s="153" t="s">
        <v>2212</v>
      </c>
      <c r="F1682" s="154">
        <v>1951847850101</v>
      </c>
      <c r="G1682" s="155" t="s">
        <v>2212</v>
      </c>
      <c r="H1682" s="155" t="s">
        <v>65</v>
      </c>
      <c r="I1682" s="155" t="s">
        <v>2212</v>
      </c>
      <c r="J1682" s="156" t="s">
        <v>2212</v>
      </c>
      <c r="K1682" s="157">
        <v>0</v>
      </c>
      <c r="L1682" s="158">
        <v>0</v>
      </c>
      <c r="M1682" s="158">
        <v>0</v>
      </c>
      <c r="N1682" s="159" t="s">
        <v>65</v>
      </c>
      <c r="O1682" s="162"/>
      <c r="P1682" s="163"/>
      <c r="Q1682" s="151"/>
      <c r="R1682" s="152"/>
    </row>
    <row r="1683" spans="2:18" ht="15.75" thickBot="1" x14ac:dyDescent="0.3">
      <c r="B1683" s="151" t="s">
        <v>340</v>
      </c>
      <c r="C1683" s="152" t="s">
        <v>163</v>
      </c>
      <c r="D1683" s="153" t="s">
        <v>65</v>
      </c>
      <c r="E1683" s="153" t="s">
        <v>2212</v>
      </c>
      <c r="F1683" s="154">
        <v>1777398000101</v>
      </c>
      <c r="G1683" s="155" t="s">
        <v>2212</v>
      </c>
      <c r="H1683" s="155" t="s">
        <v>2212</v>
      </c>
      <c r="I1683" s="155" t="s">
        <v>65</v>
      </c>
      <c r="J1683" s="156" t="s">
        <v>2212</v>
      </c>
      <c r="K1683" s="157">
        <v>0</v>
      </c>
      <c r="L1683" s="158">
        <v>0</v>
      </c>
      <c r="M1683" s="158">
        <v>0</v>
      </c>
      <c r="N1683" s="159" t="s">
        <v>65</v>
      </c>
      <c r="O1683" s="162"/>
      <c r="P1683" s="163"/>
      <c r="Q1683" s="151"/>
      <c r="R1683" s="152"/>
    </row>
    <row r="1684" spans="2:18" ht="15.75" thickBot="1" x14ac:dyDescent="0.3">
      <c r="B1684" s="151" t="s">
        <v>2243</v>
      </c>
      <c r="C1684" s="152" t="s">
        <v>459</v>
      </c>
      <c r="D1684" s="153" t="s">
        <v>65</v>
      </c>
      <c r="E1684" s="153" t="s">
        <v>2212</v>
      </c>
      <c r="F1684" s="154">
        <v>2613346891201</v>
      </c>
      <c r="G1684" s="155" t="s">
        <v>2212</v>
      </c>
      <c r="H1684" s="155" t="s">
        <v>2212</v>
      </c>
      <c r="I1684" s="155" t="s">
        <v>65</v>
      </c>
      <c r="J1684" s="156" t="s">
        <v>2212</v>
      </c>
      <c r="K1684" s="157">
        <v>0</v>
      </c>
      <c r="L1684" s="158">
        <v>0</v>
      </c>
      <c r="M1684" s="158">
        <v>0</v>
      </c>
      <c r="N1684" s="159" t="s">
        <v>65</v>
      </c>
      <c r="O1684" s="162"/>
      <c r="P1684" s="163"/>
      <c r="Q1684" s="151"/>
      <c r="R1684" s="152"/>
    </row>
    <row r="1685" spans="2:18" ht="15.75" thickBot="1" x14ac:dyDescent="0.3">
      <c r="B1685" s="151" t="s">
        <v>413</v>
      </c>
      <c r="C1685" s="152" t="s">
        <v>308</v>
      </c>
      <c r="D1685" s="153" t="s">
        <v>65</v>
      </c>
      <c r="E1685" s="153" t="s">
        <v>2212</v>
      </c>
      <c r="F1685" s="154">
        <v>2347310737101</v>
      </c>
      <c r="G1685" s="155" t="s">
        <v>2212</v>
      </c>
      <c r="H1685" s="155" t="s">
        <v>65</v>
      </c>
      <c r="I1685" s="155" t="s">
        <v>2212</v>
      </c>
      <c r="J1685" s="156" t="s">
        <v>2212</v>
      </c>
      <c r="K1685" s="157">
        <v>0</v>
      </c>
      <c r="L1685" s="158">
        <v>0</v>
      </c>
      <c r="M1685" s="158">
        <v>0</v>
      </c>
      <c r="N1685" s="159" t="s">
        <v>65</v>
      </c>
      <c r="O1685" s="162"/>
      <c r="P1685" s="163"/>
      <c r="Q1685" s="151"/>
      <c r="R1685" s="152"/>
    </row>
    <row r="1686" spans="2:18" ht="15.75" thickBot="1" x14ac:dyDescent="0.3">
      <c r="B1686" s="151" t="s">
        <v>2244</v>
      </c>
      <c r="C1686" s="152" t="s">
        <v>2245</v>
      </c>
      <c r="D1686" s="153" t="s">
        <v>65</v>
      </c>
      <c r="E1686" s="153" t="s">
        <v>2212</v>
      </c>
      <c r="F1686" s="154">
        <v>2086687210111</v>
      </c>
      <c r="G1686" s="155" t="s">
        <v>2212</v>
      </c>
      <c r="H1686" s="155" t="s">
        <v>65</v>
      </c>
      <c r="I1686" s="155" t="s">
        <v>2212</v>
      </c>
      <c r="J1686" s="156" t="s">
        <v>2212</v>
      </c>
      <c r="K1686" s="157">
        <v>0</v>
      </c>
      <c r="L1686" s="158">
        <v>0</v>
      </c>
      <c r="M1686" s="158">
        <v>0</v>
      </c>
      <c r="N1686" s="159" t="s">
        <v>65</v>
      </c>
      <c r="O1686" s="162"/>
      <c r="P1686" s="163"/>
      <c r="Q1686" s="151"/>
      <c r="R1686" s="152"/>
    </row>
    <row r="1687" spans="2:18" ht="15.75" thickBot="1" x14ac:dyDescent="0.3">
      <c r="B1687" s="151" t="s">
        <v>1593</v>
      </c>
      <c r="C1687" s="152" t="s">
        <v>2246</v>
      </c>
      <c r="D1687" s="153" t="s">
        <v>65</v>
      </c>
      <c r="E1687" s="153" t="s">
        <v>2212</v>
      </c>
      <c r="F1687" s="154">
        <v>1790392290101</v>
      </c>
      <c r="G1687" s="155" t="s">
        <v>2212</v>
      </c>
      <c r="H1687" s="155" t="s">
        <v>2212</v>
      </c>
      <c r="I1687" s="155" t="s">
        <v>65</v>
      </c>
      <c r="J1687" s="156" t="s">
        <v>2212</v>
      </c>
      <c r="K1687" s="157">
        <v>0</v>
      </c>
      <c r="L1687" s="158">
        <v>0</v>
      </c>
      <c r="M1687" s="158">
        <v>0</v>
      </c>
      <c r="N1687" s="159" t="s">
        <v>65</v>
      </c>
      <c r="O1687" s="162"/>
      <c r="P1687" s="163"/>
      <c r="Q1687" s="151"/>
      <c r="R1687" s="152"/>
    </row>
    <row r="1688" spans="2:18" ht="15.75" thickBot="1" x14ac:dyDescent="0.3">
      <c r="B1688" s="151" t="s">
        <v>409</v>
      </c>
      <c r="C1688" s="152" t="s">
        <v>1375</v>
      </c>
      <c r="D1688" s="153" t="s">
        <v>65</v>
      </c>
      <c r="E1688" s="153" t="s">
        <v>2212</v>
      </c>
      <c r="F1688" s="154">
        <v>1734553871502</v>
      </c>
      <c r="G1688" s="155" t="s">
        <v>2212</v>
      </c>
      <c r="H1688" s="155" t="s">
        <v>2212</v>
      </c>
      <c r="I1688" s="155" t="s">
        <v>65</v>
      </c>
      <c r="J1688" s="156" t="s">
        <v>2212</v>
      </c>
      <c r="K1688" s="157">
        <v>0</v>
      </c>
      <c r="L1688" s="158">
        <v>0</v>
      </c>
      <c r="M1688" s="158">
        <v>0</v>
      </c>
      <c r="N1688" s="159" t="s">
        <v>65</v>
      </c>
      <c r="O1688" s="162"/>
      <c r="P1688" s="163"/>
      <c r="Q1688" s="151"/>
      <c r="R1688" s="152"/>
    </row>
    <row r="1689" spans="2:18" ht="15.75" thickBot="1" x14ac:dyDescent="0.3">
      <c r="B1689" s="151" t="s">
        <v>2247</v>
      </c>
      <c r="C1689" s="152" t="s">
        <v>2248</v>
      </c>
      <c r="D1689" s="153" t="s">
        <v>65</v>
      </c>
      <c r="E1689" s="153" t="s">
        <v>2212</v>
      </c>
      <c r="F1689" s="154">
        <v>1952452530101</v>
      </c>
      <c r="G1689" s="155" t="s">
        <v>2212</v>
      </c>
      <c r="H1689" s="155" t="s">
        <v>2212</v>
      </c>
      <c r="I1689" s="155" t="s">
        <v>65</v>
      </c>
      <c r="J1689" s="156" t="s">
        <v>2212</v>
      </c>
      <c r="K1689" s="157">
        <v>0</v>
      </c>
      <c r="L1689" s="158">
        <v>0</v>
      </c>
      <c r="M1689" s="158">
        <v>0</v>
      </c>
      <c r="N1689" s="159" t="s">
        <v>65</v>
      </c>
      <c r="O1689" s="162"/>
      <c r="P1689" s="163"/>
      <c r="Q1689" s="151"/>
      <c r="R1689" s="152"/>
    </row>
    <row r="1690" spans="2:18" ht="15.75" thickBot="1" x14ac:dyDescent="0.3">
      <c r="B1690" s="151" t="s">
        <v>403</v>
      </c>
      <c r="C1690" s="152" t="s">
        <v>1378</v>
      </c>
      <c r="D1690" s="153" t="s">
        <v>65</v>
      </c>
      <c r="E1690" s="153" t="s">
        <v>2212</v>
      </c>
      <c r="F1690" s="154">
        <v>2282425450101</v>
      </c>
      <c r="G1690" s="155" t="s">
        <v>2212</v>
      </c>
      <c r="H1690" s="155" t="s">
        <v>2212</v>
      </c>
      <c r="I1690" s="155" t="s">
        <v>65</v>
      </c>
      <c r="J1690" s="156" t="s">
        <v>2212</v>
      </c>
      <c r="K1690" s="157">
        <v>0</v>
      </c>
      <c r="L1690" s="158">
        <v>0</v>
      </c>
      <c r="M1690" s="158">
        <v>0</v>
      </c>
      <c r="N1690" s="159" t="s">
        <v>65</v>
      </c>
      <c r="O1690" s="162"/>
      <c r="P1690" s="163"/>
      <c r="Q1690" s="151"/>
      <c r="R1690" s="152"/>
    </row>
    <row r="1691" spans="2:18" ht="15.75" thickBot="1" x14ac:dyDescent="0.3">
      <c r="B1691" s="151" t="s">
        <v>1905</v>
      </c>
      <c r="C1691" s="152" t="s">
        <v>2249</v>
      </c>
      <c r="D1691" s="153" t="s">
        <v>2212</v>
      </c>
      <c r="E1691" s="153" t="s">
        <v>65</v>
      </c>
      <c r="F1691" s="154">
        <v>2412603370301</v>
      </c>
      <c r="G1691" s="155" t="s">
        <v>2212</v>
      </c>
      <c r="H1691" s="155" t="s">
        <v>2212</v>
      </c>
      <c r="I1691" s="155" t="s">
        <v>65</v>
      </c>
      <c r="J1691" s="156" t="s">
        <v>2212</v>
      </c>
      <c r="K1691" s="157">
        <v>0</v>
      </c>
      <c r="L1691" s="158">
        <v>0</v>
      </c>
      <c r="M1691" s="158">
        <v>0</v>
      </c>
      <c r="N1691" s="159" t="s">
        <v>65</v>
      </c>
      <c r="O1691" s="162"/>
      <c r="P1691" s="163"/>
      <c r="Q1691" s="151"/>
      <c r="R1691" s="152"/>
    </row>
    <row r="1692" spans="2:18" ht="15.75" thickBot="1" x14ac:dyDescent="0.3">
      <c r="B1692" s="151" t="s">
        <v>1593</v>
      </c>
      <c r="C1692" s="152" t="s">
        <v>312</v>
      </c>
      <c r="D1692" s="153" t="s">
        <v>65</v>
      </c>
      <c r="E1692" s="153" t="s">
        <v>2212</v>
      </c>
      <c r="F1692" s="154">
        <v>1819885930101</v>
      </c>
      <c r="G1692" s="155" t="s">
        <v>2212</v>
      </c>
      <c r="H1692" s="155" t="s">
        <v>2212</v>
      </c>
      <c r="I1692" s="155" t="s">
        <v>65</v>
      </c>
      <c r="J1692" s="156" t="s">
        <v>2212</v>
      </c>
      <c r="K1692" s="157">
        <v>0</v>
      </c>
      <c r="L1692" s="158">
        <v>0</v>
      </c>
      <c r="M1692" s="158">
        <v>0</v>
      </c>
      <c r="N1692" s="159" t="s">
        <v>65</v>
      </c>
      <c r="O1692" s="162"/>
      <c r="P1692" s="163"/>
      <c r="Q1692" s="151"/>
      <c r="R1692" s="152"/>
    </row>
    <row r="1693" spans="2:18" ht="15.75" thickBot="1" x14ac:dyDescent="0.3">
      <c r="B1693" s="151" t="s">
        <v>1386</v>
      </c>
      <c r="C1693" s="152" t="s">
        <v>2250</v>
      </c>
      <c r="D1693" s="153" t="s">
        <v>65</v>
      </c>
      <c r="E1693" s="153" t="s">
        <v>2212</v>
      </c>
      <c r="F1693" s="154">
        <v>2404237710506</v>
      </c>
      <c r="G1693" s="155" t="s">
        <v>2212</v>
      </c>
      <c r="H1693" s="155" t="s">
        <v>2212</v>
      </c>
      <c r="I1693" s="155" t="s">
        <v>65</v>
      </c>
      <c r="J1693" s="156" t="s">
        <v>2212</v>
      </c>
      <c r="K1693" s="157">
        <v>0</v>
      </c>
      <c r="L1693" s="158">
        <v>0</v>
      </c>
      <c r="M1693" s="158">
        <v>0</v>
      </c>
      <c r="N1693" s="159" t="s">
        <v>65</v>
      </c>
      <c r="O1693" s="162"/>
      <c r="P1693" s="163"/>
      <c r="Q1693" s="151"/>
      <c r="R1693" s="152"/>
    </row>
    <row r="1694" spans="2:18" ht="15.75" thickBot="1" x14ac:dyDescent="0.3">
      <c r="B1694" s="151" t="s">
        <v>547</v>
      </c>
      <c r="C1694" s="152" t="s">
        <v>165</v>
      </c>
      <c r="D1694" s="153" t="s">
        <v>65</v>
      </c>
      <c r="E1694" s="153" t="s">
        <v>2212</v>
      </c>
      <c r="F1694" s="154">
        <v>1705937540101</v>
      </c>
      <c r="G1694" s="155" t="s">
        <v>2212</v>
      </c>
      <c r="H1694" s="155" t="s">
        <v>2212</v>
      </c>
      <c r="I1694" s="155" t="s">
        <v>65</v>
      </c>
      <c r="J1694" s="156" t="s">
        <v>2212</v>
      </c>
      <c r="K1694" s="157">
        <v>0</v>
      </c>
      <c r="L1694" s="158">
        <v>0</v>
      </c>
      <c r="M1694" s="158">
        <v>0</v>
      </c>
      <c r="N1694" s="159" t="s">
        <v>65</v>
      </c>
      <c r="O1694" s="162"/>
      <c r="P1694" s="163"/>
      <c r="Q1694" s="151"/>
      <c r="R1694" s="152"/>
    </row>
    <row r="1695" spans="2:18" ht="15.75" thickBot="1" x14ac:dyDescent="0.3">
      <c r="B1695" s="151" t="s">
        <v>506</v>
      </c>
      <c r="C1695" s="152" t="s">
        <v>2251</v>
      </c>
      <c r="D1695" s="153" t="s">
        <v>65</v>
      </c>
      <c r="E1695" s="153" t="s">
        <v>2212</v>
      </c>
      <c r="F1695" s="154">
        <v>2527192390101</v>
      </c>
      <c r="G1695" s="155" t="s">
        <v>2212</v>
      </c>
      <c r="H1695" s="155" t="s">
        <v>2212</v>
      </c>
      <c r="I1695" s="155" t="s">
        <v>65</v>
      </c>
      <c r="J1695" s="156" t="s">
        <v>2212</v>
      </c>
      <c r="K1695" s="157">
        <v>0</v>
      </c>
      <c r="L1695" s="158">
        <v>0</v>
      </c>
      <c r="M1695" s="158">
        <v>0</v>
      </c>
      <c r="N1695" s="159" t="s">
        <v>65</v>
      </c>
      <c r="O1695" s="162"/>
      <c r="P1695" s="163"/>
      <c r="Q1695" s="151"/>
      <c r="R1695" s="152"/>
    </row>
    <row r="1696" spans="2:18" ht="15.75" thickBot="1" x14ac:dyDescent="0.3">
      <c r="B1696" s="151" t="s">
        <v>2252</v>
      </c>
      <c r="C1696" s="152" t="s">
        <v>2253</v>
      </c>
      <c r="D1696" s="153" t="s">
        <v>65</v>
      </c>
      <c r="E1696" s="153" t="s">
        <v>2212</v>
      </c>
      <c r="F1696" s="154">
        <v>1873832940101</v>
      </c>
      <c r="G1696" s="155" t="s">
        <v>2212</v>
      </c>
      <c r="H1696" s="155" t="s">
        <v>2212</v>
      </c>
      <c r="I1696" s="155" t="s">
        <v>65</v>
      </c>
      <c r="J1696" s="156" t="s">
        <v>2212</v>
      </c>
      <c r="K1696" s="157">
        <v>0</v>
      </c>
      <c r="L1696" s="158">
        <v>0</v>
      </c>
      <c r="M1696" s="158">
        <v>0</v>
      </c>
      <c r="N1696" s="159" t="s">
        <v>65</v>
      </c>
      <c r="O1696" s="162"/>
      <c r="P1696" s="163"/>
      <c r="Q1696" s="151"/>
      <c r="R1696" s="152"/>
    </row>
    <row r="1697" spans="2:18" x14ac:dyDescent="0.25">
      <c r="B1697" s="151" t="s">
        <v>1813</v>
      </c>
      <c r="C1697" s="152" t="s">
        <v>1616</v>
      </c>
      <c r="D1697" s="153" t="s">
        <v>65</v>
      </c>
      <c r="E1697" s="153" t="s">
        <v>2212</v>
      </c>
      <c r="F1697" s="154">
        <v>1974823420101</v>
      </c>
      <c r="G1697" s="155" t="s">
        <v>2212</v>
      </c>
      <c r="H1697" s="155" t="s">
        <v>2212</v>
      </c>
      <c r="I1697" s="155" t="s">
        <v>65</v>
      </c>
      <c r="J1697" s="156" t="s">
        <v>2212</v>
      </c>
      <c r="K1697" s="157">
        <v>0</v>
      </c>
      <c r="L1697" s="158">
        <v>0</v>
      </c>
      <c r="M1697" s="158">
        <v>0</v>
      </c>
      <c r="N1697" s="159" t="s">
        <v>65</v>
      </c>
      <c r="O1697" s="162"/>
      <c r="P1697" s="163"/>
      <c r="Q1697" s="151"/>
      <c r="R1697" s="152"/>
    </row>
    <row r="1700" spans="2:18" ht="15.75" x14ac:dyDescent="0.25">
      <c r="B1700" s="182" t="s">
        <v>0</v>
      </c>
      <c r="C1700" s="182"/>
      <c r="D1700" s="182"/>
      <c r="E1700" s="182"/>
      <c r="F1700" s="182"/>
      <c r="G1700" s="182"/>
      <c r="H1700" s="182"/>
      <c r="I1700" s="182"/>
      <c r="J1700" s="182"/>
      <c r="K1700" s="182"/>
      <c r="L1700" s="182"/>
      <c r="M1700" s="182"/>
      <c r="N1700" s="182"/>
      <c r="O1700" s="182"/>
      <c r="P1700" s="182"/>
    </row>
    <row r="1701" spans="2:18" x14ac:dyDescent="0.25">
      <c r="B1701" s="2" t="s">
        <v>1</v>
      </c>
      <c r="C1701" s="183"/>
      <c r="D1701" s="183"/>
      <c r="E1701" s="183"/>
      <c r="F1701" s="183"/>
      <c r="G1701" s="183"/>
      <c r="H1701" s="183"/>
      <c r="I1701" s="183"/>
      <c r="J1701" s="183"/>
      <c r="K1701" s="183"/>
      <c r="L1701" s="183"/>
      <c r="M1701" s="183"/>
      <c r="N1701" s="183"/>
      <c r="O1701" s="183"/>
      <c r="P1701" s="3"/>
    </row>
    <row r="1702" spans="2:18" x14ac:dyDescent="0.25">
      <c r="B1702" s="4"/>
      <c r="C1702" s="5"/>
      <c r="D1702" s="5"/>
      <c r="E1702" s="5"/>
      <c r="F1702" s="6"/>
      <c r="G1702" s="6"/>
      <c r="H1702" s="6"/>
      <c r="I1702" s="6"/>
      <c r="J1702" s="5"/>
      <c r="K1702" s="5"/>
      <c r="L1702" s="5"/>
      <c r="M1702" s="5"/>
      <c r="N1702" s="5"/>
      <c r="O1702" s="5"/>
      <c r="P1702" s="7"/>
    </row>
    <row r="1703" spans="2:18" x14ac:dyDescent="0.25">
      <c r="B1703" s="2" t="s">
        <v>3</v>
      </c>
      <c r="C1703" s="183"/>
      <c r="D1703" s="183"/>
      <c r="E1703" s="183"/>
      <c r="F1703" s="183"/>
      <c r="G1703" s="183"/>
      <c r="H1703" s="183"/>
      <c r="I1703" s="183"/>
      <c r="J1703" s="183"/>
      <c r="K1703" s="183"/>
      <c r="L1703" s="183"/>
      <c r="M1703" s="183"/>
      <c r="N1703" s="183"/>
      <c r="O1703" s="183"/>
      <c r="P1703" s="3"/>
    </row>
    <row r="1704" spans="2:18" ht="15.75" thickBot="1" x14ac:dyDescent="0.3">
      <c r="B1704" s="184" t="s">
        <v>5</v>
      </c>
      <c r="C1704" s="184"/>
      <c r="D1704" s="184"/>
      <c r="E1704" s="184"/>
      <c r="F1704" s="184"/>
      <c r="G1704" s="184"/>
      <c r="H1704" s="184"/>
      <c r="I1704" s="184"/>
      <c r="J1704" s="184"/>
      <c r="K1704" s="184"/>
      <c r="L1704" s="184"/>
      <c r="M1704" s="184"/>
      <c r="N1704" s="184"/>
      <c r="O1704" s="184"/>
      <c r="P1704" s="9"/>
    </row>
    <row r="1705" spans="2:18" ht="15.75" thickBot="1" x14ac:dyDescent="0.3">
      <c r="B1705" s="185" t="s">
        <v>6</v>
      </c>
      <c r="C1705" s="186"/>
      <c r="D1705" s="186"/>
      <c r="E1705" s="186"/>
      <c r="F1705" s="186"/>
      <c r="G1705" s="187"/>
      <c r="H1705" s="185" t="s">
        <v>7</v>
      </c>
      <c r="I1705" s="186"/>
      <c r="J1705" s="187"/>
      <c r="K1705" s="188" t="s">
        <v>8</v>
      </c>
      <c r="L1705" s="189"/>
      <c r="M1705" s="189"/>
      <c r="N1705" s="188" t="s">
        <v>9</v>
      </c>
      <c r="O1705" s="190"/>
      <c r="P1705" s="9"/>
    </row>
    <row r="1706" spans="2:18" ht="39" thickBot="1" x14ac:dyDescent="0.3">
      <c r="B1706" s="11" t="s">
        <v>10</v>
      </c>
      <c r="C1706" s="12" t="s">
        <v>11</v>
      </c>
      <c r="D1706" s="12" t="s">
        <v>12</v>
      </c>
      <c r="E1706" s="12" t="s">
        <v>13</v>
      </c>
      <c r="F1706" s="12" t="s">
        <v>14</v>
      </c>
      <c r="G1706" s="13" t="s">
        <v>15</v>
      </c>
      <c r="H1706" s="11" t="s">
        <v>16</v>
      </c>
      <c r="I1706" s="14" t="s">
        <v>17</v>
      </c>
      <c r="J1706" s="13" t="s">
        <v>18</v>
      </c>
      <c r="K1706" s="15" t="s">
        <v>19</v>
      </c>
      <c r="L1706" s="16" t="s">
        <v>20</v>
      </c>
      <c r="M1706" s="17" t="s">
        <v>21</v>
      </c>
      <c r="N1706" s="191" t="s">
        <v>22</v>
      </c>
      <c r="O1706" s="192"/>
      <c r="P1706" s="18"/>
    </row>
    <row r="1707" spans="2:18" x14ac:dyDescent="0.25">
      <c r="B1707" s="19">
        <v>13</v>
      </c>
      <c r="C1707" s="20"/>
      <c r="D1707" s="20"/>
      <c r="E1707" s="21" t="s">
        <v>1362</v>
      </c>
      <c r="F1707" s="22"/>
      <c r="G1707" s="23" t="s">
        <v>49</v>
      </c>
      <c r="H1707" s="24" t="s">
        <v>1363</v>
      </c>
      <c r="I1707" s="25" t="s">
        <v>1364</v>
      </c>
      <c r="J1707" s="26">
        <v>89570</v>
      </c>
      <c r="K1707" s="27">
        <v>105758</v>
      </c>
      <c r="L1707" s="27">
        <v>203650</v>
      </c>
      <c r="M1707" s="33">
        <v>0</v>
      </c>
      <c r="N1707" s="193"/>
      <c r="O1707" s="194"/>
      <c r="P1707" s="28"/>
    </row>
    <row r="1708" spans="2:18" x14ac:dyDescent="0.25">
      <c r="B1708" s="29"/>
      <c r="C1708" s="30"/>
      <c r="D1708" s="30"/>
      <c r="E1708" s="21"/>
      <c r="F1708" s="22"/>
      <c r="G1708" s="23"/>
      <c r="H1708" s="24"/>
      <c r="I1708" s="25"/>
      <c r="J1708" s="26"/>
      <c r="K1708" s="31"/>
      <c r="L1708" s="32"/>
      <c r="M1708" s="33"/>
      <c r="N1708" s="180"/>
      <c r="O1708" s="181"/>
      <c r="P1708" s="28"/>
    </row>
    <row r="1709" spans="2:18" x14ac:dyDescent="0.25">
      <c r="B1709" s="29"/>
      <c r="C1709" s="30"/>
      <c r="D1709" s="30"/>
      <c r="E1709" s="21"/>
      <c r="F1709" s="22"/>
      <c r="G1709" s="23"/>
      <c r="H1709" s="24"/>
      <c r="I1709" s="25"/>
      <c r="J1709" s="26"/>
      <c r="K1709" s="31"/>
      <c r="L1709" s="32"/>
      <c r="M1709" s="33"/>
      <c r="N1709" s="180"/>
      <c r="O1709" s="181"/>
      <c r="P1709" s="28"/>
    </row>
    <row r="1710" spans="2:18" x14ac:dyDescent="0.25">
      <c r="B1710" s="29"/>
      <c r="C1710" s="30"/>
      <c r="D1710" s="30"/>
      <c r="E1710" s="21"/>
      <c r="F1710" s="22"/>
      <c r="G1710" s="23"/>
      <c r="H1710" s="24"/>
      <c r="I1710" s="25"/>
      <c r="J1710" s="26"/>
      <c r="K1710" s="31"/>
      <c r="L1710" s="32"/>
      <c r="M1710" s="33"/>
      <c r="N1710" s="180"/>
      <c r="O1710" s="181"/>
      <c r="P1710" s="28"/>
    </row>
    <row r="1711" spans="2:18" x14ac:dyDescent="0.25">
      <c r="B1711" s="29"/>
      <c r="C1711" s="30"/>
      <c r="D1711" s="30"/>
      <c r="E1711" s="34"/>
      <c r="F1711" s="35"/>
      <c r="G1711" s="36"/>
      <c r="H1711" s="37"/>
      <c r="I1711" s="38"/>
      <c r="J1711" s="39"/>
      <c r="K1711" s="40"/>
      <c r="L1711" s="41"/>
      <c r="M1711" s="42"/>
      <c r="N1711" s="180"/>
      <c r="O1711" s="181"/>
      <c r="P1711" s="28"/>
    </row>
    <row r="1712" spans="2:18" ht="15.75" thickBot="1" x14ac:dyDescent="0.3">
      <c r="B1712" s="43"/>
      <c r="C1712" s="44"/>
      <c r="D1712" s="44"/>
      <c r="E1712" s="45"/>
      <c r="F1712" s="46"/>
      <c r="G1712" s="47"/>
      <c r="H1712" s="48"/>
      <c r="I1712" s="49"/>
      <c r="J1712" s="50"/>
      <c r="K1712" s="51"/>
      <c r="L1712" s="52"/>
      <c r="M1712" s="53"/>
      <c r="N1712" s="195"/>
      <c r="O1712" s="196"/>
      <c r="P1712" s="28"/>
    </row>
    <row r="1715" spans="2:19" x14ac:dyDescent="0.25">
      <c r="B1715" s="56"/>
      <c r="C1715" s="197" t="s">
        <v>26</v>
      </c>
      <c r="D1715" s="197"/>
      <c r="E1715" s="197"/>
      <c r="F1715" s="197"/>
      <c r="G1715" s="197"/>
      <c r="H1715" s="197"/>
      <c r="I1715" s="197"/>
      <c r="J1715" s="197"/>
      <c r="K1715" s="197"/>
      <c r="L1715" s="197"/>
      <c r="M1715" s="197"/>
      <c r="N1715" s="197"/>
      <c r="O1715" s="197"/>
      <c r="P1715" s="197"/>
      <c r="Q1715" s="197"/>
      <c r="R1715" s="56"/>
      <c r="S1715" s="87"/>
    </row>
    <row r="1716" spans="2:19" ht="15.75" thickBot="1" x14ac:dyDescent="0.3">
      <c r="B1716" s="198" t="s">
        <v>27</v>
      </c>
      <c r="C1716" s="198"/>
      <c r="D1716" s="198"/>
      <c r="E1716" s="198"/>
      <c r="F1716" s="198"/>
      <c r="G1716" s="198"/>
      <c r="H1716" s="198"/>
      <c r="I1716" s="198"/>
      <c r="J1716" s="198"/>
      <c r="K1716" s="198"/>
      <c r="L1716" s="198"/>
      <c r="M1716" s="198"/>
      <c r="N1716" s="198"/>
      <c r="O1716" s="198"/>
      <c r="P1716" s="198"/>
      <c r="Q1716" s="198"/>
      <c r="R1716" s="198"/>
      <c r="S1716" s="198"/>
    </row>
    <row r="1717" spans="2:19" ht="28.5" customHeight="1" thickBot="1" x14ac:dyDescent="0.3">
      <c r="B1717" s="199" t="s">
        <v>28</v>
      </c>
      <c r="C1717" s="199"/>
      <c r="D1717" s="199"/>
      <c r="E1717" s="199"/>
      <c r="F1717" s="200"/>
      <c r="G1717" s="185" t="s">
        <v>29</v>
      </c>
      <c r="H1717" s="186"/>
      <c r="I1717" s="186"/>
      <c r="J1717" s="187"/>
      <c r="K1717" s="186" t="s">
        <v>30</v>
      </c>
      <c r="L1717" s="186"/>
      <c r="M1717" s="186"/>
      <c r="N1717" s="186"/>
      <c r="O1717" s="187"/>
      <c r="P1717" s="185" t="s">
        <v>31</v>
      </c>
      <c r="Q1717" s="187"/>
      <c r="R1717" s="199"/>
      <c r="S1717" s="199"/>
    </row>
    <row r="1718" spans="2:19" ht="51.75" thickBot="1" x14ac:dyDescent="0.3">
      <c r="B1718" s="201" t="s">
        <v>32</v>
      </c>
      <c r="C1718" s="202"/>
      <c r="D1718" s="57" t="s">
        <v>33</v>
      </c>
      <c r="E1718" s="58" t="s">
        <v>34</v>
      </c>
      <c r="F1718" s="13" t="s">
        <v>35</v>
      </c>
      <c r="G1718" s="11" t="s">
        <v>36</v>
      </c>
      <c r="H1718" s="59" t="s">
        <v>37</v>
      </c>
      <c r="I1718" s="17" t="s">
        <v>38</v>
      </c>
      <c r="J1718" s="13" t="s">
        <v>39</v>
      </c>
      <c r="K1718" s="60" t="s">
        <v>40</v>
      </c>
      <c r="L1718" s="57" t="s">
        <v>41</v>
      </c>
      <c r="M1718" s="57" t="s">
        <v>42</v>
      </c>
      <c r="N1718" s="58" t="s">
        <v>43</v>
      </c>
      <c r="O1718" s="61" t="s">
        <v>44</v>
      </c>
      <c r="P1718" s="62" t="s">
        <v>45</v>
      </c>
      <c r="Q1718" s="63" t="s">
        <v>46</v>
      </c>
      <c r="R1718" s="201"/>
      <c r="S1718" s="202"/>
    </row>
    <row r="1719" spans="2:19" x14ac:dyDescent="0.25">
      <c r="B1719" s="64" t="s">
        <v>369</v>
      </c>
      <c r="C1719" s="65" t="s">
        <v>2254</v>
      </c>
      <c r="D1719" s="66" t="s">
        <v>64</v>
      </c>
      <c r="E1719" s="66" t="s">
        <v>65</v>
      </c>
      <c r="F1719" s="67">
        <v>3219095851601</v>
      </c>
      <c r="G1719" s="66" t="s">
        <v>64</v>
      </c>
      <c r="H1719" s="66" t="s">
        <v>65</v>
      </c>
      <c r="I1719" s="66" t="s">
        <v>66</v>
      </c>
      <c r="J1719" s="66" t="s">
        <v>66</v>
      </c>
      <c r="K1719" s="68" t="s">
        <v>67</v>
      </c>
      <c r="L1719" s="68">
        <v>0</v>
      </c>
      <c r="M1719" s="68">
        <v>0</v>
      </c>
      <c r="N1719" s="68">
        <v>0</v>
      </c>
      <c r="O1719" s="68">
        <v>0</v>
      </c>
      <c r="P1719" s="68" t="s">
        <v>2255</v>
      </c>
      <c r="Q1719" s="68" t="s">
        <v>2256</v>
      </c>
      <c r="R1719" s="64"/>
      <c r="S1719" s="65"/>
    </row>
    <row r="1720" spans="2:19" x14ac:dyDescent="0.25">
      <c r="B1720" s="64" t="s">
        <v>313</v>
      </c>
      <c r="C1720" s="65" t="s">
        <v>2257</v>
      </c>
      <c r="D1720" s="66" t="s">
        <v>64</v>
      </c>
      <c r="E1720" s="66" t="s">
        <v>65</v>
      </c>
      <c r="F1720" s="67">
        <v>2492990541803</v>
      </c>
      <c r="G1720" s="66" t="s">
        <v>64</v>
      </c>
      <c r="H1720" s="66" t="s">
        <v>64</v>
      </c>
      <c r="I1720" s="66" t="s">
        <v>65</v>
      </c>
      <c r="J1720" s="66" t="s">
        <v>66</v>
      </c>
      <c r="K1720" s="68">
        <v>0</v>
      </c>
      <c r="L1720" s="68">
        <v>0</v>
      </c>
      <c r="M1720" s="68">
        <v>0</v>
      </c>
      <c r="N1720" s="68" t="s">
        <v>67</v>
      </c>
      <c r="O1720" s="68">
        <v>0</v>
      </c>
      <c r="P1720" s="68" t="s">
        <v>2255</v>
      </c>
      <c r="Q1720" s="68" t="s">
        <v>2256</v>
      </c>
      <c r="R1720" s="64"/>
      <c r="S1720" s="65"/>
    </row>
    <row r="1721" spans="2:19" x14ac:dyDescent="0.25">
      <c r="B1721" s="64" t="s">
        <v>342</v>
      </c>
      <c r="C1721" s="65" t="s">
        <v>1803</v>
      </c>
      <c r="D1721" s="66" t="s">
        <v>64</v>
      </c>
      <c r="E1721" s="66" t="s">
        <v>65</v>
      </c>
      <c r="F1721" s="67">
        <v>2537741601805</v>
      </c>
      <c r="G1721" s="66" t="s">
        <v>64</v>
      </c>
      <c r="H1721" s="66" t="s">
        <v>64</v>
      </c>
      <c r="I1721" s="66" t="s">
        <v>65</v>
      </c>
      <c r="J1721" s="66" t="s">
        <v>66</v>
      </c>
      <c r="K1721" s="68">
        <v>0</v>
      </c>
      <c r="L1721" s="68">
        <v>0</v>
      </c>
      <c r="M1721" s="68">
        <v>0</v>
      </c>
      <c r="N1721" s="68" t="s">
        <v>67</v>
      </c>
      <c r="O1721" s="68">
        <v>0</v>
      </c>
      <c r="P1721" s="68" t="s">
        <v>2255</v>
      </c>
      <c r="Q1721" s="68" t="s">
        <v>2256</v>
      </c>
      <c r="R1721" s="64"/>
      <c r="S1721" s="65"/>
    </row>
    <row r="1722" spans="2:19" x14ac:dyDescent="0.25">
      <c r="B1722" s="64" t="s">
        <v>415</v>
      </c>
      <c r="C1722" s="65" t="s">
        <v>2258</v>
      </c>
      <c r="D1722" s="66" t="s">
        <v>65</v>
      </c>
      <c r="E1722" s="66" t="s">
        <v>64</v>
      </c>
      <c r="F1722" s="67">
        <v>1599079771606</v>
      </c>
      <c r="G1722" s="66" t="s">
        <v>64</v>
      </c>
      <c r="H1722" s="66" t="s">
        <v>65</v>
      </c>
      <c r="I1722" s="66" t="s">
        <v>66</v>
      </c>
      <c r="J1722" s="66" t="s">
        <v>66</v>
      </c>
      <c r="K1722" s="68" t="s">
        <v>67</v>
      </c>
      <c r="L1722" s="68">
        <v>0</v>
      </c>
      <c r="M1722" s="68">
        <v>0</v>
      </c>
      <c r="N1722" s="68">
        <v>0</v>
      </c>
      <c r="O1722" s="68">
        <v>0</v>
      </c>
      <c r="P1722" s="68" t="s">
        <v>2255</v>
      </c>
      <c r="Q1722" s="68" t="s">
        <v>2259</v>
      </c>
      <c r="R1722" s="64"/>
      <c r="S1722" s="65"/>
    </row>
    <row r="1723" spans="2:19" x14ac:dyDescent="0.25">
      <c r="B1723" s="64" t="s">
        <v>176</v>
      </c>
      <c r="C1723" s="65" t="s">
        <v>1930</v>
      </c>
      <c r="D1723" s="66" t="s">
        <v>64</v>
      </c>
      <c r="E1723" s="66" t="s">
        <v>65</v>
      </c>
      <c r="F1723" s="67">
        <v>1916683381803</v>
      </c>
      <c r="G1723" s="66" t="s">
        <v>64</v>
      </c>
      <c r="H1723" s="66" t="s">
        <v>64</v>
      </c>
      <c r="I1723" s="66" t="s">
        <v>65</v>
      </c>
      <c r="J1723" s="66" t="s">
        <v>66</v>
      </c>
      <c r="K1723" s="68" t="s">
        <v>67</v>
      </c>
      <c r="L1723" s="68">
        <v>0</v>
      </c>
      <c r="M1723" s="68">
        <v>0</v>
      </c>
      <c r="N1723" s="68">
        <v>0</v>
      </c>
      <c r="O1723" s="68">
        <v>0</v>
      </c>
      <c r="P1723" s="68" t="s">
        <v>2255</v>
      </c>
      <c r="Q1723" s="68" t="s">
        <v>2256</v>
      </c>
      <c r="R1723" s="64"/>
      <c r="S1723" s="65"/>
    </row>
    <row r="1724" spans="2:19" x14ac:dyDescent="0.25">
      <c r="B1724" s="64" t="s">
        <v>427</v>
      </c>
      <c r="C1724" s="65" t="s">
        <v>2260</v>
      </c>
      <c r="D1724" s="66" t="s">
        <v>64</v>
      </c>
      <c r="E1724" s="66" t="s">
        <v>65</v>
      </c>
      <c r="F1724" s="67">
        <v>2344291941607</v>
      </c>
      <c r="G1724" s="66" t="s">
        <v>64</v>
      </c>
      <c r="H1724" s="66" t="s">
        <v>64</v>
      </c>
      <c r="I1724" s="66" t="s">
        <v>65</v>
      </c>
      <c r="J1724" s="66" t="s">
        <v>66</v>
      </c>
      <c r="K1724" s="68" t="s">
        <v>67</v>
      </c>
      <c r="L1724" s="68">
        <v>0</v>
      </c>
      <c r="M1724" s="68">
        <v>0</v>
      </c>
      <c r="N1724" s="68">
        <v>0</v>
      </c>
      <c r="O1724" s="68">
        <v>0</v>
      </c>
      <c r="P1724" s="68" t="s">
        <v>2255</v>
      </c>
      <c r="Q1724" s="68" t="s">
        <v>2256</v>
      </c>
      <c r="R1724" s="64"/>
      <c r="S1724" s="65"/>
    </row>
    <row r="1725" spans="2:19" x14ac:dyDescent="0.25">
      <c r="B1725" s="64" t="s">
        <v>185</v>
      </c>
      <c r="C1725" s="65" t="s">
        <v>2261</v>
      </c>
      <c r="D1725" s="66" t="s">
        <v>64</v>
      </c>
      <c r="E1725" s="66" t="s">
        <v>65</v>
      </c>
      <c r="F1725" s="67">
        <v>2171787581803</v>
      </c>
      <c r="G1725" s="66" t="s">
        <v>64</v>
      </c>
      <c r="H1725" s="66" t="s">
        <v>65</v>
      </c>
      <c r="I1725" s="66" t="s">
        <v>66</v>
      </c>
      <c r="J1725" s="66" t="s">
        <v>66</v>
      </c>
      <c r="K1725" s="68">
        <v>0</v>
      </c>
      <c r="L1725" s="68">
        <v>0</v>
      </c>
      <c r="M1725" s="68">
        <v>0</v>
      </c>
      <c r="N1725" s="68" t="s">
        <v>67</v>
      </c>
      <c r="O1725" s="68">
        <v>0</v>
      </c>
      <c r="P1725" s="68" t="s">
        <v>2255</v>
      </c>
      <c r="Q1725" s="68" t="s">
        <v>2256</v>
      </c>
      <c r="R1725" s="64"/>
      <c r="S1725" s="65"/>
    </row>
    <row r="1726" spans="2:19" x14ac:dyDescent="0.25">
      <c r="B1726" s="64" t="s">
        <v>177</v>
      </c>
      <c r="C1726" s="65" t="s">
        <v>2262</v>
      </c>
      <c r="D1726" s="66" t="s">
        <v>64</v>
      </c>
      <c r="E1726" s="66" t="s">
        <v>65</v>
      </c>
      <c r="F1726" s="67">
        <v>1731000741803</v>
      </c>
      <c r="G1726" s="66" t="s">
        <v>64</v>
      </c>
      <c r="H1726" s="66" t="s">
        <v>64</v>
      </c>
      <c r="I1726" s="66" t="s">
        <v>65</v>
      </c>
      <c r="J1726" s="66" t="s">
        <v>66</v>
      </c>
      <c r="K1726" s="68" t="s">
        <v>67</v>
      </c>
      <c r="L1726" s="68">
        <v>0</v>
      </c>
      <c r="M1726" s="68">
        <v>0</v>
      </c>
      <c r="N1726" s="68">
        <v>0</v>
      </c>
      <c r="O1726" s="68">
        <v>0</v>
      </c>
      <c r="P1726" s="68" t="s">
        <v>2255</v>
      </c>
      <c r="Q1726" s="68" t="s">
        <v>2256</v>
      </c>
      <c r="R1726" s="64"/>
      <c r="S1726" s="65"/>
    </row>
    <row r="1727" spans="2:19" x14ac:dyDescent="0.25">
      <c r="B1727" s="64" t="s">
        <v>2263</v>
      </c>
      <c r="C1727" s="65" t="s">
        <v>163</v>
      </c>
      <c r="D1727" s="66" t="s">
        <v>65</v>
      </c>
      <c r="E1727" s="66" t="s">
        <v>64</v>
      </c>
      <c r="F1727" s="67">
        <v>2837196801612</v>
      </c>
      <c r="G1727" s="66" t="s">
        <v>64</v>
      </c>
      <c r="H1727" s="66" t="s">
        <v>65</v>
      </c>
      <c r="I1727" s="66" t="s">
        <v>66</v>
      </c>
      <c r="J1727" s="66" t="s">
        <v>66</v>
      </c>
      <c r="K1727" s="68">
        <v>0</v>
      </c>
      <c r="L1727" s="68">
        <v>0</v>
      </c>
      <c r="M1727" s="68">
        <v>0</v>
      </c>
      <c r="N1727" s="68" t="s">
        <v>67</v>
      </c>
      <c r="O1727" s="68">
        <v>0</v>
      </c>
      <c r="P1727" s="68" t="s">
        <v>2255</v>
      </c>
      <c r="Q1727" s="68" t="s">
        <v>2256</v>
      </c>
      <c r="R1727" s="64"/>
      <c r="S1727" s="65"/>
    </row>
    <row r="1728" spans="2:19" x14ac:dyDescent="0.25">
      <c r="B1728" s="64" t="s">
        <v>177</v>
      </c>
      <c r="C1728" s="65" t="s">
        <v>2264</v>
      </c>
      <c r="D1728" s="66" t="s">
        <v>64</v>
      </c>
      <c r="E1728" s="66" t="s">
        <v>65</v>
      </c>
      <c r="F1728" s="67">
        <v>1667127951803</v>
      </c>
      <c r="G1728" s="66" t="s">
        <v>64</v>
      </c>
      <c r="H1728" s="66" t="s">
        <v>64</v>
      </c>
      <c r="I1728" s="66" t="s">
        <v>65</v>
      </c>
      <c r="J1728" s="66" t="s">
        <v>66</v>
      </c>
      <c r="K1728" s="68" t="s">
        <v>65</v>
      </c>
      <c r="L1728" s="68">
        <v>0</v>
      </c>
      <c r="M1728" s="68">
        <v>0</v>
      </c>
      <c r="N1728" s="68">
        <v>0</v>
      </c>
      <c r="O1728" s="68">
        <v>0</v>
      </c>
      <c r="P1728" s="68" t="s">
        <v>2255</v>
      </c>
      <c r="Q1728" s="68" t="s">
        <v>2256</v>
      </c>
      <c r="R1728" s="64"/>
      <c r="S1728" s="65"/>
    </row>
    <row r="1729" spans="2:19" x14ac:dyDescent="0.25">
      <c r="B1729" s="64" t="s">
        <v>532</v>
      </c>
      <c r="C1729" s="65" t="s">
        <v>2265</v>
      </c>
      <c r="D1729" s="66" t="s">
        <v>65</v>
      </c>
      <c r="E1729" s="66" t="s">
        <v>64</v>
      </c>
      <c r="F1729" s="67">
        <v>3499455861901</v>
      </c>
      <c r="G1729" s="66" t="s">
        <v>64</v>
      </c>
      <c r="H1729" s="66" t="s">
        <v>65</v>
      </c>
      <c r="I1729" s="66" t="s">
        <v>66</v>
      </c>
      <c r="J1729" s="66" t="s">
        <v>66</v>
      </c>
      <c r="K1729" s="68">
        <v>0</v>
      </c>
      <c r="L1729" s="68">
        <v>0</v>
      </c>
      <c r="M1729" s="68">
        <v>0</v>
      </c>
      <c r="N1729" s="68" t="s">
        <v>67</v>
      </c>
      <c r="O1729" s="68">
        <v>0</v>
      </c>
      <c r="P1729" s="68" t="s">
        <v>2255</v>
      </c>
      <c r="Q1729" s="68" t="s">
        <v>2256</v>
      </c>
      <c r="R1729" s="64"/>
      <c r="S1729" s="65"/>
    </row>
    <row r="1730" spans="2:19" x14ac:dyDescent="0.25">
      <c r="B1730" s="64" t="s">
        <v>1696</v>
      </c>
      <c r="C1730" s="65" t="s">
        <v>2266</v>
      </c>
      <c r="D1730" s="66" t="s">
        <v>65</v>
      </c>
      <c r="E1730" s="66" t="s">
        <v>64</v>
      </c>
      <c r="F1730" s="67">
        <v>3321225301803</v>
      </c>
      <c r="G1730" s="66" t="s">
        <v>64</v>
      </c>
      <c r="H1730" s="66" t="s">
        <v>65</v>
      </c>
      <c r="I1730" s="66" t="s">
        <v>66</v>
      </c>
      <c r="J1730" s="66" t="s">
        <v>66</v>
      </c>
      <c r="K1730" s="68">
        <v>0</v>
      </c>
      <c r="L1730" s="68">
        <v>0</v>
      </c>
      <c r="M1730" s="68">
        <v>0</v>
      </c>
      <c r="N1730" s="68" t="s">
        <v>67</v>
      </c>
      <c r="O1730" s="68">
        <v>0</v>
      </c>
      <c r="P1730" s="68" t="s">
        <v>2255</v>
      </c>
      <c r="Q1730" s="68" t="s">
        <v>2256</v>
      </c>
      <c r="R1730" s="64"/>
      <c r="S1730" s="65"/>
    </row>
    <row r="1731" spans="2:19" x14ac:dyDescent="0.25">
      <c r="B1731" s="64" t="s">
        <v>2267</v>
      </c>
      <c r="C1731" s="65" t="s">
        <v>545</v>
      </c>
      <c r="D1731" s="66" t="s">
        <v>65</v>
      </c>
      <c r="E1731" s="66" t="s">
        <v>64</v>
      </c>
      <c r="F1731" s="67">
        <v>2838709581803</v>
      </c>
      <c r="G1731" s="66" t="s">
        <v>64</v>
      </c>
      <c r="H1731" s="66" t="s">
        <v>65</v>
      </c>
      <c r="I1731" s="66" t="s">
        <v>66</v>
      </c>
      <c r="J1731" s="66" t="s">
        <v>66</v>
      </c>
      <c r="K1731" s="68">
        <v>0</v>
      </c>
      <c r="L1731" s="68">
        <v>0</v>
      </c>
      <c r="M1731" s="68">
        <v>0</v>
      </c>
      <c r="N1731" s="68" t="s">
        <v>67</v>
      </c>
      <c r="O1731" s="68">
        <v>0</v>
      </c>
      <c r="P1731" s="68" t="s">
        <v>2255</v>
      </c>
      <c r="Q1731" s="68" t="s">
        <v>2256</v>
      </c>
      <c r="R1731" s="64"/>
      <c r="S1731" s="65"/>
    </row>
    <row r="1732" spans="2:19" x14ac:dyDescent="0.25">
      <c r="B1732" s="64" t="s">
        <v>2268</v>
      </c>
      <c r="C1732" s="65" t="s">
        <v>463</v>
      </c>
      <c r="D1732" s="66" t="s">
        <v>65</v>
      </c>
      <c r="E1732" s="66" t="s">
        <v>64</v>
      </c>
      <c r="F1732" s="67">
        <v>2604548180608</v>
      </c>
      <c r="G1732" s="66" t="s">
        <v>64</v>
      </c>
      <c r="H1732" s="66" t="s">
        <v>64</v>
      </c>
      <c r="I1732" s="66" t="s">
        <v>65</v>
      </c>
      <c r="J1732" s="66" t="s">
        <v>66</v>
      </c>
      <c r="K1732" s="68">
        <v>0</v>
      </c>
      <c r="L1732" s="68">
        <v>0</v>
      </c>
      <c r="M1732" s="68">
        <v>0</v>
      </c>
      <c r="N1732" s="68" t="s">
        <v>67</v>
      </c>
      <c r="O1732" s="68">
        <v>0</v>
      </c>
      <c r="P1732" s="68" t="s">
        <v>2255</v>
      </c>
      <c r="Q1732" s="68" t="s">
        <v>2256</v>
      </c>
      <c r="R1732" s="64"/>
      <c r="S1732" s="65"/>
    </row>
    <row r="1733" spans="2:19" x14ac:dyDescent="0.25">
      <c r="B1733" s="64" t="s">
        <v>2269</v>
      </c>
      <c r="C1733" s="65" t="s">
        <v>2270</v>
      </c>
      <c r="D1733" s="66" t="s">
        <v>65</v>
      </c>
      <c r="E1733" s="66" t="s">
        <v>64</v>
      </c>
      <c r="F1733" s="67">
        <v>3630242121803</v>
      </c>
      <c r="G1733" s="66" t="s">
        <v>64</v>
      </c>
      <c r="H1733" s="66" t="s">
        <v>65</v>
      </c>
      <c r="I1733" s="66" t="s">
        <v>66</v>
      </c>
      <c r="J1733" s="66" t="s">
        <v>66</v>
      </c>
      <c r="K1733" s="68">
        <v>0</v>
      </c>
      <c r="L1733" s="68">
        <v>0</v>
      </c>
      <c r="M1733" s="68">
        <v>0</v>
      </c>
      <c r="N1733" s="68" t="s">
        <v>67</v>
      </c>
      <c r="O1733" s="68">
        <v>0</v>
      </c>
      <c r="P1733" s="68" t="s">
        <v>2255</v>
      </c>
      <c r="Q1733" s="68" t="s">
        <v>2256</v>
      </c>
      <c r="R1733" s="64"/>
      <c r="S1733" s="65"/>
    </row>
    <row r="1734" spans="2:19" x14ac:dyDescent="0.25">
      <c r="B1734" s="64" t="s">
        <v>407</v>
      </c>
      <c r="C1734" s="65" t="s">
        <v>2264</v>
      </c>
      <c r="D1734" s="66" t="s">
        <v>65</v>
      </c>
      <c r="E1734" s="66" t="s">
        <v>64</v>
      </c>
      <c r="F1734" s="67">
        <v>2538543691803</v>
      </c>
      <c r="G1734" s="66" t="s">
        <v>64</v>
      </c>
      <c r="H1734" s="66" t="s">
        <v>64</v>
      </c>
      <c r="I1734" s="66" t="s">
        <v>65</v>
      </c>
      <c r="J1734" s="66" t="s">
        <v>66</v>
      </c>
      <c r="K1734" s="68" t="s">
        <v>67</v>
      </c>
      <c r="L1734" s="68">
        <v>0</v>
      </c>
      <c r="M1734" s="68">
        <v>0</v>
      </c>
      <c r="N1734" s="68">
        <v>0</v>
      </c>
      <c r="O1734" s="68">
        <v>0</v>
      </c>
      <c r="P1734" s="68" t="s">
        <v>2255</v>
      </c>
      <c r="Q1734" s="68" t="s">
        <v>2256</v>
      </c>
      <c r="R1734" s="64"/>
      <c r="S1734" s="65"/>
    </row>
    <row r="1735" spans="2:19" x14ac:dyDescent="0.25">
      <c r="B1735" s="64" t="s">
        <v>2271</v>
      </c>
      <c r="C1735" s="65" t="s">
        <v>2272</v>
      </c>
      <c r="D1735" s="66" t="s">
        <v>65</v>
      </c>
      <c r="E1735" s="66" t="s">
        <v>64</v>
      </c>
      <c r="F1735" s="67">
        <v>2524357611803</v>
      </c>
      <c r="G1735" s="66" t="s">
        <v>64</v>
      </c>
      <c r="H1735" s="66" t="s">
        <v>65</v>
      </c>
      <c r="I1735" s="66" t="s">
        <v>66</v>
      </c>
      <c r="J1735" s="66" t="s">
        <v>66</v>
      </c>
      <c r="K1735" s="68" t="s">
        <v>67</v>
      </c>
      <c r="L1735" s="68">
        <v>0</v>
      </c>
      <c r="M1735" s="68">
        <v>0</v>
      </c>
      <c r="N1735" s="68">
        <v>0</v>
      </c>
      <c r="O1735" s="68">
        <v>0</v>
      </c>
      <c r="P1735" s="68" t="s">
        <v>2255</v>
      </c>
      <c r="Q1735" s="68" t="s">
        <v>2256</v>
      </c>
      <c r="R1735" s="64"/>
      <c r="S1735" s="65"/>
    </row>
    <row r="1736" spans="2:19" x14ac:dyDescent="0.25">
      <c r="B1736" s="64" t="s">
        <v>189</v>
      </c>
      <c r="C1736" s="65" t="s">
        <v>2264</v>
      </c>
      <c r="D1736" s="66" t="s">
        <v>64</v>
      </c>
      <c r="E1736" s="66" t="s">
        <v>65</v>
      </c>
      <c r="F1736" s="67">
        <v>1698469031803</v>
      </c>
      <c r="G1736" s="66" t="s">
        <v>64</v>
      </c>
      <c r="H1736" s="66" t="s">
        <v>64</v>
      </c>
      <c r="I1736" s="66" t="s">
        <v>65</v>
      </c>
      <c r="J1736" s="66" t="s">
        <v>66</v>
      </c>
      <c r="K1736" s="68" t="s">
        <v>65</v>
      </c>
      <c r="L1736" s="68">
        <v>0</v>
      </c>
      <c r="M1736" s="68">
        <v>0</v>
      </c>
      <c r="N1736" s="68">
        <v>0</v>
      </c>
      <c r="O1736" s="68">
        <v>0</v>
      </c>
      <c r="P1736" s="68" t="s">
        <v>2255</v>
      </c>
      <c r="Q1736" s="68" t="s">
        <v>2256</v>
      </c>
      <c r="R1736" s="64"/>
      <c r="S1736" s="65"/>
    </row>
    <row r="1737" spans="2:19" x14ac:dyDescent="0.25">
      <c r="B1737" s="64" t="s">
        <v>2273</v>
      </c>
      <c r="C1737" s="65" t="s">
        <v>307</v>
      </c>
      <c r="D1737" s="66" t="s">
        <v>64</v>
      </c>
      <c r="E1737" s="66" t="s">
        <v>65</v>
      </c>
      <c r="F1737" s="67">
        <v>2592151041803</v>
      </c>
      <c r="G1737" s="66" t="s">
        <v>64</v>
      </c>
      <c r="H1737" s="66" t="s">
        <v>64</v>
      </c>
      <c r="I1737" s="66" t="s">
        <v>65</v>
      </c>
      <c r="J1737" s="66" t="s">
        <v>66</v>
      </c>
      <c r="K1737" s="68" t="s">
        <v>67</v>
      </c>
      <c r="L1737" s="68">
        <v>0</v>
      </c>
      <c r="M1737" s="68">
        <v>0</v>
      </c>
      <c r="N1737" s="68">
        <v>0</v>
      </c>
      <c r="O1737" s="68">
        <v>0</v>
      </c>
      <c r="P1737" s="68" t="s">
        <v>2255</v>
      </c>
      <c r="Q1737" s="68" t="s">
        <v>2256</v>
      </c>
      <c r="R1737" s="64"/>
      <c r="S1737" s="65"/>
    </row>
    <row r="1738" spans="2:19" x14ac:dyDescent="0.25">
      <c r="B1738" s="64" t="s">
        <v>1450</v>
      </c>
      <c r="C1738" s="65" t="s">
        <v>2274</v>
      </c>
      <c r="D1738" s="66" t="s">
        <v>64</v>
      </c>
      <c r="E1738" s="66" t="s">
        <v>65</v>
      </c>
      <c r="F1738" s="67">
        <v>2594836721608</v>
      </c>
      <c r="G1738" s="66" t="s">
        <v>64</v>
      </c>
      <c r="H1738" s="66" t="s">
        <v>64</v>
      </c>
      <c r="I1738" s="66" t="s">
        <v>65</v>
      </c>
      <c r="J1738" s="66" t="s">
        <v>66</v>
      </c>
      <c r="K1738" s="68" t="s">
        <v>67</v>
      </c>
      <c r="L1738" s="68">
        <v>0</v>
      </c>
      <c r="M1738" s="68">
        <v>0</v>
      </c>
      <c r="N1738" s="68">
        <v>0</v>
      </c>
      <c r="O1738" s="68">
        <v>0</v>
      </c>
      <c r="P1738" s="68" t="s">
        <v>2255</v>
      </c>
      <c r="Q1738" s="68" t="s">
        <v>2256</v>
      </c>
      <c r="R1738" s="64"/>
      <c r="S1738" s="65"/>
    </row>
    <row r="1739" spans="2:19" x14ac:dyDescent="0.25">
      <c r="B1739" s="64" t="s">
        <v>2275</v>
      </c>
      <c r="C1739" s="65" t="s">
        <v>2276</v>
      </c>
      <c r="D1739" s="66" t="s">
        <v>65</v>
      </c>
      <c r="E1739" s="66" t="s">
        <v>64</v>
      </c>
      <c r="F1739" s="67">
        <v>2225546491001</v>
      </c>
      <c r="G1739" s="66" t="s">
        <v>64</v>
      </c>
      <c r="H1739" s="66" t="s">
        <v>65</v>
      </c>
      <c r="I1739" s="66" t="s">
        <v>66</v>
      </c>
      <c r="J1739" s="66" t="s">
        <v>66</v>
      </c>
      <c r="K1739" s="68">
        <v>0</v>
      </c>
      <c r="L1739" s="68">
        <v>0</v>
      </c>
      <c r="M1739" s="68">
        <v>0</v>
      </c>
      <c r="N1739" s="68" t="s">
        <v>67</v>
      </c>
      <c r="O1739" s="68">
        <v>0</v>
      </c>
      <c r="P1739" s="68" t="s">
        <v>2277</v>
      </c>
      <c r="Q1739" s="68" t="s">
        <v>2278</v>
      </c>
      <c r="R1739" s="64"/>
      <c r="S1739" s="65"/>
    </row>
    <row r="1740" spans="2:19" x14ac:dyDescent="0.25">
      <c r="B1740" s="64" t="s">
        <v>2279</v>
      </c>
      <c r="C1740" s="65" t="s">
        <v>2280</v>
      </c>
      <c r="D1740" s="66" t="s">
        <v>65</v>
      </c>
      <c r="E1740" s="66" t="s">
        <v>64</v>
      </c>
      <c r="F1740" s="67">
        <v>2930678481103</v>
      </c>
      <c r="G1740" s="66" t="s">
        <v>64</v>
      </c>
      <c r="H1740" s="66" t="s">
        <v>64</v>
      </c>
      <c r="I1740" s="66" t="s">
        <v>65</v>
      </c>
      <c r="J1740" s="66" t="s">
        <v>66</v>
      </c>
      <c r="K1740" s="68">
        <v>0</v>
      </c>
      <c r="L1740" s="68">
        <v>0</v>
      </c>
      <c r="M1740" s="68">
        <v>0</v>
      </c>
      <c r="N1740" s="68" t="s">
        <v>67</v>
      </c>
      <c r="O1740" s="68">
        <v>0</v>
      </c>
      <c r="P1740" s="68" t="s">
        <v>2277</v>
      </c>
      <c r="Q1740" s="68" t="s">
        <v>2278</v>
      </c>
      <c r="R1740" s="64"/>
      <c r="S1740" s="65"/>
    </row>
    <row r="1741" spans="2:19" x14ac:dyDescent="0.25">
      <c r="B1741" s="64" t="s">
        <v>340</v>
      </c>
      <c r="C1741" s="65" t="s">
        <v>2281</v>
      </c>
      <c r="D1741" s="66" t="s">
        <v>65</v>
      </c>
      <c r="E1741" s="66" t="s">
        <v>64</v>
      </c>
      <c r="F1741" s="67">
        <v>2181211481104</v>
      </c>
      <c r="G1741" s="66" t="s">
        <v>64</v>
      </c>
      <c r="H1741" s="66" t="s">
        <v>65</v>
      </c>
      <c r="I1741" s="66" t="s">
        <v>66</v>
      </c>
      <c r="J1741" s="66" t="s">
        <v>66</v>
      </c>
      <c r="K1741" s="68">
        <v>0</v>
      </c>
      <c r="L1741" s="68">
        <v>0</v>
      </c>
      <c r="M1741" s="68">
        <v>0</v>
      </c>
      <c r="N1741" s="68" t="s">
        <v>67</v>
      </c>
      <c r="O1741" s="68">
        <v>0</v>
      </c>
      <c r="P1741" s="68" t="s">
        <v>2277</v>
      </c>
      <c r="Q1741" s="68" t="s">
        <v>2278</v>
      </c>
      <c r="R1741" s="64"/>
      <c r="S1741" s="65"/>
    </row>
    <row r="1742" spans="2:19" x14ac:dyDescent="0.25">
      <c r="B1742" s="64" t="s">
        <v>2282</v>
      </c>
      <c r="C1742" s="65" t="s">
        <v>2039</v>
      </c>
      <c r="D1742" s="66" t="s">
        <v>65</v>
      </c>
      <c r="E1742" s="66" t="s">
        <v>64</v>
      </c>
      <c r="F1742" s="67">
        <v>1893690861101</v>
      </c>
      <c r="G1742" s="66" t="s">
        <v>64</v>
      </c>
      <c r="H1742" s="66" t="s">
        <v>65</v>
      </c>
      <c r="I1742" s="66" t="s">
        <v>66</v>
      </c>
      <c r="J1742" s="66" t="s">
        <v>66</v>
      </c>
      <c r="K1742" s="68">
        <v>0</v>
      </c>
      <c r="L1742" s="68">
        <v>0</v>
      </c>
      <c r="M1742" s="68">
        <v>0</v>
      </c>
      <c r="N1742" s="68" t="s">
        <v>67</v>
      </c>
      <c r="O1742" s="68">
        <v>0</v>
      </c>
      <c r="P1742" s="68" t="s">
        <v>2277</v>
      </c>
      <c r="Q1742" s="68" t="s">
        <v>2278</v>
      </c>
      <c r="R1742" s="64"/>
      <c r="S1742" s="65"/>
    </row>
    <row r="1743" spans="2:19" x14ac:dyDescent="0.25">
      <c r="B1743" s="64" t="s">
        <v>2283</v>
      </c>
      <c r="C1743" s="65" t="s">
        <v>2284</v>
      </c>
      <c r="D1743" s="66" t="s">
        <v>65</v>
      </c>
      <c r="E1743" s="66" t="s">
        <v>64</v>
      </c>
      <c r="F1743" s="67">
        <v>2250045500919</v>
      </c>
      <c r="G1743" s="66" t="s">
        <v>64</v>
      </c>
      <c r="H1743" s="66" t="s">
        <v>65</v>
      </c>
      <c r="I1743" s="66" t="s">
        <v>66</v>
      </c>
      <c r="J1743" s="66" t="s">
        <v>66</v>
      </c>
      <c r="K1743" s="68">
        <v>0</v>
      </c>
      <c r="L1743" s="68">
        <v>0</v>
      </c>
      <c r="M1743" s="68">
        <v>0</v>
      </c>
      <c r="N1743" s="68" t="s">
        <v>67</v>
      </c>
      <c r="O1743" s="68">
        <v>0</v>
      </c>
      <c r="P1743" s="68" t="s">
        <v>2277</v>
      </c>
      <c r="Q1743" s="68" t="s">
        <v>2278</v>
      </c>
      <c r="R1743" s="64"/>
      <c r="S1743" s="65"/>
    </row>
    <row r="1744" spans="2:19" x14ac:dyDescent="0.25">
      <c r="B1744" s="64" t="s">
        <v>2285</v>
      </c>
      <c r="C1744" s="65" t="s">
        <v>165</v>
      </c>
      <c r="D1744" s="66" t="s">
        <v>65</v>
      </c>
      <c r="E1744" s="66" t="s">
        <v>64</v>
      </c>
      <c r="F1744" s="67">
        <v>3292812401105</v>
      </c>
      <c r="G1744" s="66" t="s">
        <v>64</v>
      </c>
      <c r="H1744" s="66" t="s">
        <v>65</v>
      </c>
      <c r="I1744" s="66" t="s">
        <v>66</v>
      </c>
      <c r="J1744" s="66" t="s">
        <v>66</v>
      </c>
      <c r="K1744" s="68">
        <v>0</v>
      </c>
      <c r="L1744" s="68">
        <v>0</v>
      </c>
      <c r="M1744" s="68" t="s">
        <v>67</v>
      </c>
      <c r="N1744" s="68">
        <v>0</v>
      </c>
      <c r="O1744" s="68">
        <v>0</v>
      </c>
      <c r="P1744" s="68" t="s">
        <v>2277</v>
      </c>
      <c r="Q1744" s="68" t="s">
        <v>2278</v>
      </c>
      <c r="R1744" s="64"/>
      <c r="S1744" s="65"/>
    </row>
    <row r="1745" spans="2:19" x14ac:dyDescent="0.25">
      <c r="B1745" s="64" t="s">
        <v>2286</v>
      </c>
      <c r="C1745" s="65" t="s">
        <v>312</v>
      </c>
      <c r="D1745" s="66" t="s">
        <v>65</v>
      </c>
      <c r="E1745" s="66" t="s">
        <v>64</v>
      </c>
      <c r="F1745" s="67">
        <v>2054012361101</v>
      </c>
      <c r="G1745" s="66" t="s">
        <v>64</v>
      </c>
      <c r="H1745" s="66" t="s">
        <v>65</v>
      </c>
      <c r="I1745" s="66" t="s">
        <v>66</v>
      </c>
      <c r="J1745" s="66" t="s">
        <v>66</v>
      </c>
      <c r="K1745" s="68">
        <v>0</v>
      </c>
      <c r="L1745" s="68">
        <v>0</v>
      </c>
      <c r="M1745" s="68" t="s">
        <v>67</v>
      </c>
      <c r="N1745" s="68">
        <v>0</v>
      </c>
      <c r="O1745" s="68">
        <v>0</v>
      </c>
      <c r="P1745" s="68" t="s">
        <v>2277</v>
      </c>
      <c r="Q1745" s="68" t="s">
        <v>2278</v>
      </c>
      <c r="R1745" s="64"/>
      <c r="S1745" s="65"/>
    </row>
    <row r="1746" spans="2:19" x14ac:dyDescent="0.25">
      <c r="B1746" s="64" t="s">
        <v>2287</v>
      </c>
      <c r="C1746" s="65" t="s">
        <v>192</v>
      </c>
      <c r="D1746" s="66" t="s">
        <v>65</v>
      </c>
      <c r="E1746" s="66" t="s">
        <v>64</v>
      </c>
      <c r="F1746" s="67">
        <v>1822221521104</v>
      </c>
      <c r="G1746" s="66" t="s">
        <v>64</v>
      </c>
      <c r="H1746" s="66" t="s">
        <v>65</v>
      </c>
      <c r="I1746" s="66" t="s">
        <v>66</v>
      </c>
      <c r="J1746" s="66" t="s">
        <v>66</v>
      </c>
      <c r="K1746" s="68">
        <v>0</v>
      </c>
      <c r="L1746" s="68">
        <v>0</v>
      </c>
      <c r="M1746" s="68" t="s">
        <v>67</v>
      </c>
      <c r="N1746" s="68">
        <v>0</v>
      </c>
      <c r="O1746" s="68">
        <v>0</v>
      </c>
      <c r="P1746" s="68" t="s">
        <v>2277</v>
      </c>
      <c r="Q1746" s="68" t="s">
        <v>2278</v>
      </c>
      <c r="R1746" s="64"/>
      <c r="S1746" s="65"/>
    </row>
    <row r="1747" spans="2:19" x14ac:dyDescent="0.25">
      <c r="B1747" s="64" t="s">
        <v>530</v>
      </c>
      <c r="C1747" s="65" t="s">
        <v>444</v>
      </c>
      <c r="D1747" s="66" t="s">
        <v>65</v>
      </c>
      <c r="E1747" s="66" t="s">
        <v>64</v>
      </c>
      <c r="F1747" s="67">
        <v>3202814611105</v>
      </c>
      <c r="G1747" s="66" t="s">
        <v>64</v>
      </c>
      <c r="H1747" s="66" t="s">
        <v>65</v>
      </c>
      <c r="I1747" s="66" t="s">
        <v>66</v>
      </c>
      <c r="J1747" s="66" t="s">
        <v>66</v>
      </c>
      <c r="K1747" s="68">
        <v>0</v>
      </c>
      <c r="L1747" s="68">
        <v>0</v>
      </c>
      <c r="M1747" s="68" t="s">
        <v>67</v>
      </c>
      <c r="N1747" s="68">
        <v>0</v>
      </c>
      <c r="O1747" s="68">
        <v>0</v>
      </c>
      <c r="P1747" s="68" t="s">
        <v>2277</v>
      </c>
      <c r="Q1747" s="68" t="s">
        <v>2278</v>
      </c>
      <c r="R1747" s="64"/>
      <c r="S1747" s="65"/>
    </row>
    <row r="1748" spans="2:19" x14ac:dyDescent="0.25">
      <c r="B1748" s="64" t="s">
        <v>469</v>
      </c>
      <c r="C1748" s="65" t="s">
        <v>2288</v>
      </c>
      <c r="D1748" s="66" t="s">
        <v>65</v>
      </c>
      <c r="E1748" s="66" t="s">
        <v>64</v>
      </c>
      <c r="F1748" s="67">
        <v>3292333191101</v>
      </c>
      <c r="G1748" s="66" t="s">
        <v>64</v>
      </c>
      <c r="H1748" s="66" t="s">
        <v>65</v>
      </c>
      <c r="I1748" s="66" t="s">
        <v>66</v>
      </c>
      <c r="J1748" s="66" t="s">
        <v>66</v>
      </c>
      <c r="K1748" s="68">
        <v>0</v>
      </c>
      <c r="L1748" s="68">
        <v>0</v>
      </c>
      <c r="M1748" s="68" t="s">
        <v>67</v>
      </c>
      <c r="N1748" s="68">
        <v>0</v>
      </c>
      <c r="O1748" s="68">
        <v>0</v>
      </c>
      <c r="P1748" s="68" t="s">
        <v>2277</v>
      </c>
      <c r="Q1748" s="68" t="s">
        <v>2278</v>
      </c>
      <c r="R1748" s="64"/>
      <c r="S1748" s="65"/>
    </row>
    <row r="1749" spans="2:19" x14ac:dyDescent="0.25">
      <c r="B1749" s="64" t="s">
        <v>123</v>
      </c>
      <c r="C1749" s="65" t="s">
        <v>2289</v>
      </c>
      <c r="D1749" s="66" t="s">
        <v>64</v>
      </c>
      <c r="E1749" s="66" t="s">
        <v>65</v>
      </c>
      <c r="F1749" s="67">
        <v>1974994651104</v>
      </c>
      <c r="G1749" s="66" t="s">
        <v>64</v>
      </c>
      <c r="H1749" s="66" t="s">
        <v>65</v>
      </c>
      <c r="I1749" s="66" t="s">
        <v>66</v>
      </c>
      <c r="J1749" s="66" t="s">
        <v>66</v>
      </c>
      <c r="K1749" s="68">
        <v>0</v>
      </c>
      <c r="L1749" s="68">
        <v>0</v>
      </c>
      <c r="M1749" s="68" t="s">
        <v>67</v>
      </c>
      <c r="N1749" s="68">
        <v>0</v>
      </c>
      <c r="O1749" s="68">
        <v>0</v>
      </c>
      <c r="P1749" s="68" t="s">
        <v>2277</v>
      </c>
      <c r="Q1749" s="68" t="s">
        <v>2278</v>
      </c>
      <c r="R1749" s="64"/>
      <c r="S1749" s="65"/>
    </row>
    <row r="1750" spans="2:19" x14ac:dyDescent="0.25">
      <c r="B1750" s="64" t="s">
        <v>1935</v>
      </c>
      <c r="C1750" s="65" t="s">
        <v>2290</v>
      </c>
      <c r="D1750" s="66" t="s">
        <v>64</v>
      </c>
      <c r="E1750" s="66" t="s">
        <v>65</v>
      </c>
      <c r="F1750" s="67">
        <v>2588246541104</v>
      </c>
      <c r="G1750" s="66" t="s">
        <v>64</v>
      </c>
      <c r="H1750" s="66" t="s">
        <v>65</v>
      </c>
      <c r="I1750" s="66" t="s">
        <v>66</v>
      </c>
      <c r="J1750" s="66" t="s">
        <v>66</v>
      </c>
      <c r="K1750" s="68">
        <v>0</v>
      </c>
      <c r="L1750" s="68">
        <v>0</v>
      </c>
      <c r="M1750" s="68" t="s">
        <v>67</v>
      </c>
      <c r="N1750" s="68">
        <v>0</v>
      </c>
      <c r="O1750" s="68">
        <v>0</v>
      </c>
      <c r="P1750" s="68" t="s">
        <v>2277</v>
      </c>
      <c r="Q1750" s="68" t="s">
        <v>2278</v>
      </c>
      <c r="R1750" s="64"/>
      <c r="S1750" s="65"/>
    </row>
    <row r="1751" spans="2:19" x14ac:dyDescent="0.25">
      <c r="B1751" s="64" t="s">
        <v>123</v>
      </c>
      <c r="C1751" s="65" t="s">
        <v>2291</v>
      </c>
      <c r="D1751" s="66" t="s">
        <v>64</v>
      </c>
      <c r="E1751" s="66" t="s">
        <v>65</v>
      </c>
      <c r="F1751" s="67">
        <v>2327545781101</v>
      </c>
      <c r="G1751" s="66" t="s">
        <v>64</v>
      </c>
      <c r="H1751" s="66" t="s">
        <v>64</v>
      </c>
      <c r="I1751" s="66" t="s">
        <v>65</v>
      </c>
      <c r="J1751" s="66" t="s">
        <v>66</v>
      </c>
      <c r="K1751" s="68">
        <v>0</v>
      </c>
      <c r="L1751" s="68">
        <v>0</v>
      </c>
      <c r="M1751" s="68" t="s">
        <v>67</v>
      </c>
      <c r="N1751" s="68">
        <v>0</v>
      </c>
      <c r="O1751" s="68">
        <v>0</v>
      </c>
      <c r="P1751" s="68" t="s">
        <v>2277</v>
      </c>
      <c r="Q1751" s="68" t="s">
        <v>2278</v>
      </c>
      <c r="R1751" s="64"/>
      <c r="S1751" s="65"/>
    </row>
    <row r="1752" spans="2:19" x14ac:dyDescent="0.25">
      <c r="B1752" s="64" t="s">
        <v>1520</v>
      </c>
      <c r="C1752" s="65" t="s">
        <v>173</v>
      </c>
      <c r="D1752" s="66" t="s">
        <v>64</v>
      </c>
      <c r="E1752" s="66" t="s">
        <v>65</v>
      </c>
      <c r="F1752" s="67">
        <v>2098670271104</v>
      </c>
      <c r="G1752" s="66" t="s">
        <v>64</v>
      </c>
      <c r="H1752" s="66" t="s">
        <v>65</v>
      </c>
      <c r="I1752" s="66" t="s">
        <v>66</v>
      </c>
      <c r="J1752" s="66" t="s">
        <v>66</v>
      </c>
      <c r="K1752" s="68">
        <v>0</v>
      </c>
      <c r="L1752" s="68">
        <v>0</v>
      </c>
      <c r="M1752" s="68" t="s">
        <v>67</v>
      </c>
      <c r="N1752" s="68">
        <v>0</v>
      </c>
      <c r="O1752" s="68">
        <v>0</v>
      </c>
      <c r="P1752" s="68" t="s">
        <v>2277</v>
      </c>
      <c r="Q1752" s="68" t="s">
        <v>2278</v>
      </c>
      <c r="R1752" s="64"/>
      <c r="S1752" s="65"/>
    </row>
    <row r="1753" spans="2:19" x14ac:dyDescent="0.25">
      <c r="B1753" s="64" t="s">
        <v>189</v>
      </c>
      <c r="C1753" s="65" t="s">
        <v>2292</v>
      </c>
      <c r="D1753" s="66" t="s">
        <v>64</v>
      </c>
      <c r="E1753" s="66" t="s">
        <v>65</v>
      </c>
      <c r="F1753" s="67">
        <v>3242208531104</v>
      </c>
      <c r="G1753" s="66" t="s">
        <v>64</v>
      </c>
      <c r="H1753" s="66" t="s">
        <v>65</v>
      </c>
      <c r="I1753" s="66" t="s">
        <v>66</v>
      </c>
      <c r="J1753" s="66" t="s">
        <v>66</v>
      </c>
      <c r="K1753" s="68">
        <v>0</v>
      </c>
      <c r="L1753" s="68">
        <v>0</v>
      </c>
      <c r="M1753" s="68" t="s">
        <v>67</v>
      </c>
      <c r="N1753" s="68">
        <v>0</v>
      </c>
      <c r="O1753" s="68">
        <v>0</v>
      </c>
      <c r="P1753" s="68" t="s">
        <v>2277</v>
      </c>
      <c r="Q1753" s="68" t="s">
        <v>2278</v>
      </c>
      <c r="R1753" s="64"/>
      <c r="S1753" s="65"/>
    </row>
    <row r="1754" spans="2:19" x14ac:dyDescent="0.25">
      <c r="B1754" s="64" t="s">
        <v>1506</v>
      </c>
      <c r="C1754" s="65" t="s">
        <v>2293</v>
      </c>
      <c r="D1754" s="66" t="s">
        <v>64</v>
      </c>
      <c r="E1754" s="66" t="s">
        <v>65</v>
      </c>
      <c r="F1754" s="67">
        <v>2052157501104</v>
      </c>
      <c r="G1754" s="66" t="s">
        <v>64</v>
      </c>
      <c r="H1754" s="66" t="s">
        <v>65</v>
      </c>
      <c r="I1754" s="66" t="s">
        <v>66</v>
      </c>
      <c r="J1754" s="66" t="s">
        <v>66</v>
      </c>
      <c r="K1754" s="68">
        <v>0</v>
      </c>
      <c r="L1754" s="68">
        <v>0</v>
      </c>
      <c r="M1754" s="68" t="s">
        <v>67</v>
      </c>
      <c r="N1754" s="68">
        <v>0</v>
      </c>
      <c r="O1754" s="68">
        <v>0</v>
      </c>
      <c r="P1754" s="68" t="s">
        <v>2277</v>
      </c>
      <c r="Q1754" s="68" t="s">
        <v>2278</v>
      </c>
      <c r="R1754" s="64"/>
      <c r="S1754" s="65"/>
    </row>
    <row r="1755" spans="2:19" x14ac:dyDescent="0.25">
      <c r="B1755" s="64" t="s">
        <v>2294</v>
      </c>
      <c r="C1755" s="65" t="s">
        <v>2295</v>
      </c>
      <c r="D1755" s="66" t="s">
        <v>64</v>
      </c>
      <c r="E1755" s="66" t="s">
        <v>65</v>
      </c>
      <c r="F1755" s="67">
        <v>1925703741108</v>
      </c>
      <c r="G1755" s="66" t="s">
        <v>64</v>
      </c>
      <c r="H1755" s="66" t="s">
        <v>65</v>
      </c>
      <c r="I1755" s="66" t="s">
        <v>66</v>
      </c>
      <c r="J1755" s="66" t="s">
        <v>66</v>
      </c>
      <c r="K1755" s="68">
        <v>0</v>
      </c>
      <c r="L1755" s="68">
        <v>0</v>
      </c>
      <c r="M1755" s="68" t="s">
        <v>67</v>
      </c>
      <c r="N1755" s="68">
        <v>0</v>
      </c>
      <c r="O1755" s="68">
        <v>0</v>
      </c>
      <c r="P1755" s="68" t="s">
        <v>2277</v>
      </c>
      <c r="Q1755" s="68" t="s">
        <v>2278</v>
      </c>
      <c r="R1755" s="64"/>
      <c r="S1755" s="65"/>
    </row>
    <row r="1756" spans="2:19" x14ac:dyDescent="0.25">
      <c r="B1756" s="64" t="s">
        <v>427</v>
      </c>
      <c r="C1756" s="65" t="s">
        <v>2216</v>
      </c>
      <c r="D1756" s="66" t="s">
        <v>64</v>
      </c>
      <c r="E1756" s="66" t="s">
        <v>65</v>
      </c>
      <c r="F1756" s="67">
        <v>1740429651103</v>
      </c>
      <c r="G1756" s="66" t="s">
        <v>64</v>
      </c>
      <c r="H1756" s="66" t="s">
        <v>65</v>
      </c>
      <c r="I1756" s="66" t="s">
        <v>66</v>
      </c>
      <c r="J1756" s="66" t="s">
        <v>66</v>
      </c>
      <c r="K1756" s="68">
        <v>0</v>
      </c>
      <c r="L1756" s="68">
        <v>0</v>
      </c>
      <c r="M1756" s="68" t="s">
        <v>67</v>
      </c>
      <c r="N1756" s="68">
        <v>0</v>
      </c>
      <c r="O1756" s="68">
        <v>0</v>
      </c>
      <c r="P1756" s="68" t="s">
        <v>2277</v>
      </c>
      <c r="Q1756" s="68" t="s">
        <v>2278</v>
      </c>
      <c r="R1756" s="64"/>
      <c r="S1756" s="65"/>
    </row>
    <row r="1757" spans="2:19" x14ac:dyDescent="0.25">
      <c r="B1757" s="64" t="s">
        <v>2296</v>
      </c>
      <c r="C1757" s="65" t="s">
        <v>2224</v>
      </c>
      <c r="D1757" s="66" t="s">
        <v>64</v>
      </c>
      <c r="E1757" s="66" t="s">
        <v>65</v>
      </c>
      <c r="F1757" s="67">
        <v>3792270411104</v>
      </c>
      <c r="G1757" s="66" t="s">
        <v>64</v>
      </c>
      <c r="H1757" s="66" t="s">
        <v>65</v>
      </c>
      <c r="I1757" s="66" t="s">
        <v>66</v>
      </c>
      <c r="J1757" s="66" t="s">
        <v>66</v>
      </c>
      <c r="K1757" s="68">
        <v>0</v>
      </c>
      <c r="L1757" s="68">
        <v>0</v>
      </c>
      <c r="M1757" s="68" t="s">
        <v>67</v>
      </c>
      <c r="N1757" s="68">
        <v>0</v>
      </c>
      <c r="O1757" s="68">
        <v>0</v>
      </c>
      <c r="P1757" s="68" t="s">
        <v>2277</v>
      </c>
      <c r="Q1757" s="68" t="s">
        <v>2278</v>
      </c>
      <c r="R1757" s="64"/>
      <c r="S1757" s="65"/>
    </row>
    <row r="1758" spans="2:19" x14ac:dyDescent="0.25">
      <c r="B1758" s="64" t="s">
        <v>2297</v>
      </c>
      <c r="C1758" s="65" t="s">
        <v>2298</v>
      </c>
      <c r="D1758" s="66" t="s">
        <v>64</v>
      </c>
      <c r="E1758" s="66" t="s">
        <v>65</v>
      </c>
      <c r="F1758" s="67">
        <v>2344089281104</v>
      </c>
      <c r="G1758" s="66" t="s">
        <v>64</v>
      </c>
      <c r="H1758" s="66" t="s">
        <v>65</v>
      </c>
      <c r="I1758" s="66" t="s">
        <v>66</v>
      </c>
      <c r="J1758" s="66" t="s">
        <v>66</v>
      </c>
      <c r="K1758" s="68">
        <v>0</v>
      </c>
      <c r="L1758" s="68">
        <v>0</v>
      </c>
      <c r="M1758" s="68" t="s">
        <v>67</v>
      </c>
      <c r="N1758" s="68">
        <v>0</v>
      </c>
      <c r="O1758" s="68">
        <v>0</v>
      </c>
      <c r="P1758" s="68" t="s">
        <v>2277</v>
      </c>
      <c r="Q1758" s="68" t="s">
        <v>2278</v>
      </c>
      <c r="R1758" s="64"/>
      <c r="S1758" s="65"/>
    </row>
    <row r="1761" spans="2:19" ht="15.75" x14ac:dyDescent="0.25">
      <c r="B1761" s="182" t="s">
        <v>0</v>
      </c>
      <c r="C1761" s="182"/>
      <c r="D1761" s="182"/>
      <c r="E1761" s="182"/>
      <c r="F1761" s="182"/>
      <c r="G1761" s="182"/>
      <c r="H1761" s="182"/>
      <c r="I1761" s="182"/>
      <c r="J1761" s="182"/>
      <c r="K1761" s="182"/>
      <c r="L1761" s="182"/>
      <c r="M1761" s="182"/>
      <c r="N1761" s="182"/>
      <c r="O1761" s="182"/>
      <c r="P1761" s="182"/>
    </row>
    <row r="1762" spans="2:19" x14ac:dyDescent="0.25">
      <c r="B1762" s="2" t="s">
        <v>1</v>
      </c>
      <c r="C1762" s="183"/>
      <c r="D1762" s="183"/>
      <c r="E1762" s="183"/>
      <c r="F1762" s="183"/>
      <c r="G1762" s="183"/>
      <c r="H1762" s="183"/>
      <c r="I1762" s="183"/>
      <c r="J1762" s="183"/>
      <c r="K1762" s="183"/>
      <c r="L1762" s="183"/>
      <c r="M1762" s="183"/>
      <c r="N1762" s="183"/>
      <c r="O1762" s="183"/>
      <c r="P1762" s="3"/>
    </row>
    <row r="1763" spans="2:19" x14ac:dyDescent="0.25">
      <c r="B1763" s="4"/>
      <c r="C1763" s="5"/>
      <c r="D1763" s="5"/>
      <c r="E1763" s="5"/>
      <c r="F1763" s="6"/>
      <c r="G1763" s="6"/>
      <c r="H1763" s="6"/>
      <c r="I1763" s="6"/>
      <c r="J1763" s="5"/>
      <c r="K1763" s="5"/>
      <c r="L1763" s="5"/>
      <c r="M1763" s="5"/>
      <c r="N1763" s="5"/>
      <c r="O1763" s="5"/>
      <c r="P1763" s="7"/>
    </row>
    <row r="1764" spans="2:19" x14ac:dyDescent="0.25">
      <c r="B1764" s="2" t="s">
        <v>3</v>
      </c>
      <c r="C1764" s="183"/>
      <c r="D1764" s="183"/>
      <c r="E1764" s="183"/>
      <c r="F1764" s="183"/>
      <c r="G1764" s="183"/>
      <c r="H1764" s="183"/>
      <c r="I1764" s="183"/>
      <c r="J1764" s="183"/>
      <c r="K1764" s="183"/>
      <c r="L1764" s="183"/>
      <c r="M1764" s="183"/>
      <c r="N1764" s="183"/>
      <c r="O1764" s="183"/>
      <c r="P1764" s="3"/>
    </row>
    <row r="1765" spans="2:19" ht="15.75" thickBot="1" x14ac:dyDescent="0.3">
      <c r="B1765" s="184" t="s">
        <v>5</v>
      </c>
      <c r="C1765" s="184"/>
      <c r="D1765" s="184"/>
      <c r="E1765" s="184"/>
      <c r="F1765" s="184"/>
      <c r="G1765" s="184"/>
      <c r="H1765" s="184"/>
      <c r="I1765" s="184"/>
      <c r="J1765" s="184"/>
      <c r="K1765" s="184"/>
      <c r="L1765" s="184"/>
      <c r="M1765" s="184"/>
      <c r="N1765" s="184"/>
      <c r="O1765" s="184"/>
      <c r="P1765" s="9"/>
    </row>
    <row r="1766" spans="2:19" ht="15.75" thickBot="1" x14ac:dyDescent="0.3">
      <c r="B1766" s="185" t="s">
        <v>6</v>
      </c>
      <c r="C1766" s="186"/>
      <c r="D1766" s="186"/>
      <c r="E1766" s="186"/>
      <c r="F1766" s="186"/>
      <c r="G1766" s="187"/>
      <c r="H1766" s="185" t="s">
        <v>7</v>
      </c>
      <c r="I1766" s="186"/>
      <c r="J1766" s="187"/>
      <c r="K1766" s="188" t="s">
        <v>8</v>
      </c>
      <c r="L1766" s="189"/>
      <c r="M1766" s="189"/>
      <c r="N1766" s="188" t="s">
        <v>9</v>
      </c>
      <c r="O1766" s="190"/>
      <c r="P1766" s="9"/>
    </row>
    <row r="1767" spans="2:19" ht="39" thickBot="1" x14ac:dyDescent="0.3">
      <c r="B1767" s="11" t="s">
        <v>10</v>
      </c>
      <c r="C1767" s="12" t="s">
        <v>11</v>
      </c>
      <c r="D1767" s="12" t="s">
        <v>12</v>
      </c>
      <c r="E1767" s="12" t="s">
        <v>13</v>
      </c>
      <c r="F1767" s="12" t="s">
        <v>14</v>
      </c>
      <c r="G1767" s="13" t="s">
        <v>15</v>
      </c>
      <c r="H1767" s="11" t="s">
        <v>16</v>
      </c>
      <c r="I1767" s="14" t="s">
        <v>17</v>
      </c>
      <c r="J1767" s="13" t="s">
        <v>18</v>
      </c>
      <c r="K1767" s="15" t="s">
        <v>19</v>
      </c>
      <c r="L1767" s="16" t="s">
        <v>20</v>
      </c>
      <c r="M1767" s="17" t="s">
        <v>21</v>
      </c>
      <c r="N1767" s="191" t="s">
        <v>22</v>
      </c>
      <c r="O1767" s="192"/>
      <c r="P1767" s="18"/>
    </row>
    <row r="1768" spans="2:19" x14ac:dyDescent="0.25">
      <c r="B1768" s="19">
        <v>13</v>
      </c>
      <c r="C1768" s="20"/>
      <c r="D1768" s="20"/>
      <c r="E1768" s="21" t="s">
        <v>23</v>
      </c>
      <c r="F1768" s="22"/>
      <c r="G1768" s="23" t="s">
        <v>24</v>
      </c>
      <c r="H1768" s="24" t="s">
        <v>2299</v>
      </c>
      <c r="I1768" s="25" t="s">
        <v>2300</v>
      </c>
      <c r="J1768" s="26">
        <v>297447.51</v>
      </c>
      <c r="K1768" s="27">
        <v>1435000</v>
      </c>
      <c r="L1768" s="27">
        <v>1506660</v>
      </c>
      <c r="M1768" s="27">
        <v>72543</v>
      </c>
      <c r="N1768" s="193"/>
      <c r="O1768" s="194"/>
      <c r="P1768" s="28"/>
    </row>
    <row r="1769" spans="2:19" x14ac:dyDescent="0.25">
      <c r="B1769" s="29"/>
      <c r="C1769" s="30"/>
      <c r="D1769" s="30"/>
      <c r="E1769" s="21"/>
      <c r="F1769" s="22"/>
      <c r="G1769" s="23"/>
      <c r="H1769" s="24"/>
      <c r="I1769" s="25"/>
      <c r="J1769" s="26"/>
      <c r="K1769" s="31"/>
      <c r="L1769" s="32"/>
      <c r="M1769" s="33"/>
      <c r="N1769" s="180"/>
      <c r="O1769" s="181"/>
      <c r="P1769" s="28"/>
    </row>
    <row r="1770" spans="2:19" x14ac:dyDescent="0.25">
      <c r="B1770" s="29"/>
      <c r="C1770" s="30"/>
      <c r="D1770" s="30"/>
      <c r="E1770" s="21"/>
      <c r="F1770" s="22"/>
      <c r="G1770" s="23"/>
      <c r="H1770" s="24"/>
      <c r="I1770" s="25"/>
      <c r="J1770" s="26"/>
      <c r="K1770" s="31"/>
      <c r="L1770" s="32"/>
      <c r="M1770" s="33"/>
      <c r="N1770" s="180"/>
      <c r="O1770" s="181"/>
      <c r="P1770" s="28"/>
    </row>
    <row r="1771" spans="2:19" x14ac:dyDescent="0.25">
      <c r="B1771" s="29"/>
      <c r="C1771" s="30"/>
      <c r="D1771" s="30"/>
      <c r="E1771" s="21"/>
      <c r="F1771" s="22"/>
      <c r="G1771" s="23"/>
      <c r="H1771" s="24"/>
      <c r="I1771" s="25"/>
      <c r="J1771" s="26"/>
      <c r="K1771" s="31"/>
      <c r="L1771" s="32"/>
      <c r="M1771" s="33"/>
      <c r="N1771" s="180"/>
      <c r="O1771" s="181"/>
      <c r="P1771" s="28"/>
    </row>
    <row r="1772" spans="2:19" x14ac:dyDescent="0.25">
      <c r="B1772" s="29"/>
      <c r="C1772" s="30"/>
      <c r="D1772" s="30"/>
      <c r="E1772" s="34"/>
      <c r="F1772" s="35"/>
      <c r="G1772" s="36"/>
      <c r="H1772" s="37"/>
      <c r="I1772" s="38"/>
      <c r="J1772" s="39"/>
      <c r="K1772" s="40"/>
      <c r="L1772" s="41"/>
      <c r="M1772" s="42"/>
      <c r="N1772" s="180"/>
      <c r="O1772" s="181"/>
      <c r="P1772" s="28"/>
    </row>
    <row r="1773" spans="2:19" ht="15.75" thickBot="1" x14ac:dyDescent="0.3">
      <c r="B1773" s="43"/>
      <c r="C1773" s="44"/>
      <c r="D1773" s="44"/>
      <c r="E1773" s="45"/>
      <c r="F1773" s="46"/>
      <c r="G1773" s="47"/>
      <c r="H1773" s="48"/>
      <c r="I1773" s="49"/>
      <c r="J1773" s="50"/>
      <c r="K1773" s="51"/>
      <c r="L1773" s="52"/>
      <c r="M1773" s="53"/>
      <c r="N1773" s="195"/>
      <c r="O1773" s="196"/>
      <c r="P1773" s="28"/>
    </row>
    <row r="1776" spans="2:19" x14ac:dyDescent="0.25">
      <c r="B1776" s="56"/>
      <c r="C1776" s="197" t="s">
        <v>26</v>
      </c>
      <c r="D1776" s="197"/>
      <c r="E1776" s="197"/>
      <c r="F1776" s="197"/>
      <c r="G1776" s="197"/>
      <c r="H1776" s="197"/>
      <c r="I1776" s="197"/>
      <c r="J1776" s="197"/>
      <c r="K1776" s="197"/>
      <c r="L1776" s="197"/>
      <c r="M1776" s="197"/>
      <c r="N1776" s="197"/>
      <c r="O1776" s="197"/>
      <c r="P1776" s="197"/>
      <c r="Q1776" s="197"/>
      <c r="R1776" s="56"/>
      <c r="S1776" s="87"/>
    </row>
    <row r="1777" spans="2:19" ht="15.75" thickBot="1" x14ac:dyDescent="0.3">
      <c r="B1777" s="198" t="s">
        <v>27</v>
      </c>
      <c r="C1777" s="198"/>
      <c r="D1777" s="198"/>
      <c r="E1777" s="198"/>
      <c r="F1777" s="198"/>
      <c r="G1777" s="198"/>
      <c r="H1777" s="198"/>
      <c r="I1777" s="198"/>
      <c r="J1777" s="198"/>
      <c r="K1777" s="198"/>
      <c r="L1777" s="198"/>
      <c r="M1777" s="198"/>
      <c r="N1777" s="198"/>
      <c r="O1777" s="198"/>
      <c r="P1777" s="198"/>
      <c r="Q1777" s="198"/>
      <c r="R1777" s="198"/>
      <c r="S1777" s="198"/>
    </row>
    <row r="1778" spans="2:19" ht="33" customHeight="1" thickBot="1" x14ac:dyDescent="0.3">
      <c r="B1778" s="199" t="s">
        <v>28</v>
      </c>
      <c r="C1778" s="199"/>
      <c r="D1778" s="199"/>
      <c r="E1778" s="199"/>
      <c r="F1778" s="200"/>
      <c r="G1778" s="185" t="s">
        <v>29</v>
      </c>
      <c r="H1778" s="186"/>
      <c r="I1778" s="186"/>
      <c r="J1778" s="187"/>
      <c r="K1778" s="186" t="s">
        <v>30</v>
      </c>
      <c r="L1778" s="186"/>
      <c r="M1778" s="186"/>
      <c r="N1778" s="186"/>
      <c r="O1778" s="187"/>
      <c r="P1778" s="185" t="s">
        <v>31</v>
      </c>
      <c r="Q1778" s="187"/>
      <c r="R1778" s="199"/>
      <c r="S1778" s="199"/>
    </row>
    <row r="1779" spans="2:19" ht="51.75" thickBot="1" x14ac:dyDescent="0.3">
      <c r="B1779" s="201" t="s">
        <v>32</v>
      </c>
      <c r="C1779" s="202"/>
      <c r="D1779" s="57" t="s">
        <v>33</v>
      </c>
      <c r="E1779" s="58" t="s">
        <v>34</v>
      </c>
      <c r="F1779" s="13" t="s">
        <v>35</v>
      </c>
      <c r="G1779" s="11" t="s">
        <v>36</v>
      </c>
      <c r="H1779" s="59" t="s">
        <v>37</v>
      </c>
      <c r="I1779" s="17" t="s">
        <v>38</v>
      </c>
      <c r="J1779" s="13" t="s">
        <v>39</v>
      </c>
      <c r="K1779" s="60" t="s">
        <v>40</v>
      </c>
      <c r="L1779" s="57" t="s">
        <v>41</v>
      </c>
      <c r="M1779" s="57" t="s">
        <v>42</v>
      </c>
      <c r="N1779" s="58" t="s">
        <v>43</v>
      </c>
      <c r="O1779" s="61" t="s">
        <v>44</v>
      </c>
      <c r="P1779" s="62" t="s">
        <v>45</v>
      </c>
      <c r="Q1779" s="63" t="s">
        <v>46</v>
      </c>
      <c r="R1779" s="201"/>
      <c r="S1779" s="202"/>
    </row>
    <row r="1780" spans="2:19" x14ac:dyDescent="0.25">
      <c r="B1780" s="90" t="s">
        <v>1681</v>
      </c>
      <c r="C1780" s="91" t="s">
        <v>198</v>
      </c>
      <c r="D1780" s="92" t="s">
        <v>64</v>
      </c>
      <c r="E1780" s="92" t="s">
        <v>65</v>
      </c>
      <c r="F1780" s="93">
        <v>0</v>
      </c>
      <c r="G1780" s="92" t="s">
        <v>65</v>
      </c>
      <c r="H1780" s="92" t="s">
        <v>64</v>
      </c>
      <c r="I1780" s="92" t="s">
        <v>66</v>
      </c>
      <c r="J1780" s="92" t="s">
        <v>66</v>
      </c>
      <c r="K1780" s="94">
        <v>0</v>
      </c>
      <c r="L1780" s="94">
        <v>0</v>
      </c>
      <c r="M1780" s="94">
        <v>0</v>
      </c>
      <c r="N1780" s="94" t="s">
        <v>65</v>
      </c>
      <c r="O1780" s="94">
        <v>0</v>
      </c>
      <c r="P1780" s="94" t="s">
        <v>68</v>
      </c>
      <c r="Q1780" s="94" t="s">
        <v>68</v>
      </c>
      <c r="R1780" s="90"/>
      <c r="S1780" s="91"/>
    </row>
    <row r="1781" spans="2:19" x14ac:dyDescent="0.25">
      <c r="B1781" s="64" t="s">
        <v>2301</v>
      </c>
      <c r="C1781" s="65" t="s">
        <v>165</v>
      </c>
      <c r="D1781" s="66" t="s">
        <v>64</v>
      </c>
      <c r="E1781" s="66" t="s">
        <v>65</v>
      </c>
      <c r="F1781" s="67">
        <v>0</v>
      </c>
      <c r="G1781" s="66" t="s">
        <v>65</v>
      </c>
      <c r="H1781" s="66" t="s">
        <v>64</v>
      </c>
      <c r="I1781" s="66" t="s">
        <v>66</v>
      </c>
      <c r="J1781" s="66" t="s">
        <v>66</v>
      </c>
      <c r="K1781" s="68">
        <v>0</v>
      </c>
      <c r="L1781" s="68">
        <v>0</v>
      </c>
      <c r="M1781" s="68">
        <v>0</v>
      </c>
      <c r="N1781" s="68" t="s">
        <v>67</v>
      </c>
      <c r="O1781" s="68">
        <v>0</v>
      </c>
      <c r="P1781" s="68" t="s">
        <v>68</v>
      </c>
      <c r="Q1781" s="68" t="s">
        <v>68</v>
      </c>
      <c r="R1781" s="64"/>
      <c r="S1781" s="65"/>
    </row>
    <row r="1782" spans="2:19" x14ac:dyDescent="0.25">
      <c r="B1782" s="64" t="s">
        <v>1822</v>
      </c>
      <c r="C1782" s="65" t="s">
        <v>463</v>
      </c>
      <c r="D1782" s="66" t="s">
        <v>65</v>
      </c>
      <c r="E1782" s="66" t="s">
        <v>64</v>
      </c>
      <c r="F1782" s="67">
        <v>0</v>
      </c>
      <c r="G1782" s="66" t="s">
        <v>64</v>
      </c>
      <c r="H1782" s="66" t="s">
        <v>65</v>
      </c>
      <c r="I1782" s="66" t="s">
        <v>66</v>
      </c>
      <c r="J1782" s="66" t="s">
        <v>66</v>
      </c>
      <c r="K1782" s="68">
        <v>0</v>
      </c>
      <c r="L1782" s="68">
        <v>0</v>
      </c>
      <c r="M1782" s="68">
        <v>0</v>
      </c>
      <c r="N1782" s="68" t="s">
        <v>65</v>
      </c>
      <c r="O1782" s="68">
        <v>0</v>
      </c>
      <c r="P1782" s="68" t="s">
        <v>68</v>
      </c>
      <c r="Q1782" s="68" t="s">
        <v>68</v>
      </c>
      <c r="R1782" s="64"/>
      <c r="S1782" s="65"/>
    </row>
    <row r="1783" spans="2:19" x14ac:dyDescent="0.25">
      <c r="B1783" s="64" t="s">
        <v>2302</v>
      </c>
      <c r="C1783" s="65" t="s">
        <v>540</v>
      </c>
      <c r="D1783" s="66" t="s">
        <v>64</v>
      </c>
      <c r="E1783" s="66" t="s">
        <v>65</v>
      </c>
      <c r="F1783" s="67">
        <v>0</v>
      </c>
      <c r="G1783" s="66" t="s">
        <v>65</v>
      </c>
      <c r="H1783" s="66" t="s">
        <v>64</v>
      </c>
      <c r="I1783" s="66" t="s">
        <v>66</v>
      </c>
      <c r="J1783" s="66" t="s">
        <v>66</v>
      </c>
      <c r="K1783" s="68">
        <v>0</v>
      </c>
      <c r="L1783" s="68">
        <v>0</v>
      </c>
      <c r="M1783" s="68">
        <v>0</v>
      </c>
      <c r="N1783" s="68" t="s">
        <v>67</v>
      </c>
      <c r="O1783" s="68">
        <v>0</v>
      </c>
      <c r="P1783" s="68" t="s">
        <v>68</v>
      </c>
      <c r="Q1783" s="68" t="s">
        <v>68</v>
      </c>
      <c r="R1783" s="64"/>
      <c r="S1783" s="65"/>
    </row>
    <row r="1784" spans="2:19" x14ac:dyDescent="0.25">
      <c r="B1784" s="64" t="s">
        <v>177</v>
      </c>
      <c r="C1784" s="65" t="s">
        <v>2303</v>
      </c>
      <c r="D1784" s="66" t="s">
        <v>64</v>
      </c>
      <c r="E1784" s="66" t="s">
        <v>65</v>
      </c>
      <c r="F1784" s="67">
        <v>0</v>
      </c>
      <c r="G1784" s="66" t="s">
        <v>64</v>
      </c>
      <c r="H1784" s="66" t="s">
        <v>64</v>
      </c>
      <c r="I1784" s="66" t="s">
        <v>65</v>
      </c>
      <c r="J1784" s="66" t="s">
        <v>66</v>
      </c>
      <c r="K1784" s="68">
        <v>0</v>
      </c>
      <c r="L1784" s="68">
        <v>0</v>
      </c>
      <c r="M1784" s="68">
        <v>0</v>
      </c>
      <c r="N1784" s="68" t="s">
        <v>65</v>
      </c>
      <c r="O1784" s="68">
        <v>0</v>
      </c>
      <c r="P1784" s="68" t="s">
        <v>68</v>
      </c>
      <c r="Q1784" s="68" t="s">
        <v>68</v>
      </c>
      <c r="R1784" s="64"/>
      <c r="S1784" s="65"/>
    </row>
    <row r="1785" spans="2:19" x14ac:dyDescent="0.25">
      <c r="B1785" s="64" t="s">
        <v>2304</v>
      </c>
      <c r="C1785" s="65" t="s">
        <v>2305</v>
      </c>
      <c r="D1785" s="66" t="s">
        <v>65</v>
      </c>
      <c r="E1785" s="66" t="s">
        <v>64</v>
      </c>
      <c r="F1785" s="67">
        <v>0</v>
      </c>
      <c r="G1785" s="66" t="s">
        <v>64</v>
      </c>
      <c r="H1785" s="66" t="s">
        <v>65</v>
      </c>
      <c r="I1785" s="66" t="s">
        <v>66</v>
      </c>
      <c r="J1785" s="66" t="s">
        <v>66</v>
      </c>
      <c r="K1785" s="68">
        <v>0</v>
      </c>
      <c r="L1785" s="68">
        <v>0</v>
      </c>
      <c r="M1785" s="68">
        <v>0</v>
      </c>
      <c r="N1785" s="68" t="s">
        <v>67</v>
      </c>
      <c r="O1785" s="68">
        <v>0</v>
      </c>
      <c r="P1785" s="68" t="s">
        <v>68</v>
      </c>
      <c r="Q1785" s="68" t="s">
        <v>68</v>
      </c>
      <c r="R1785" s="64"/>
      <c r="S1785" s="65"/>
    </row>
    <row r="1786" spans="2:19" x14ac:dyDescent="0.25">
      <c r="B1786" s="64" t="s">
        <v>2306</v>
      </c>
      <c r="C1786" s="65" t="s">
        <v>2305</v>
      </c>
      <c r="D1786" s="66" t="s">
        <v>65</v>
      </c>
      <c r="E1786" s="66" t="s">
        <v>64</v>
      </c>
      <c r="F1786" s="67">
        <v>0</v>
      </c>
      <c r="G1786" s="66" t="s">
        <v>64</v>
      </c>
      <c r="H1786" s="66" t="s">
        <v>64</v>
      </c>
      <c r="I1786" s="66" t="s">
        <v>66</v>
      </c>
      <c r="J1786" s="66" t="s">
        <v>65</v>
      </c>
      <c r="K1786" s="68">
        <v>0</v>
      </c>
      <c r="L1786" s="68">
        <v>0</v>
      </c>
      <c r="M1786" s="68">
        <v>0</v>
      </c>
      <c r="N1786" s="68" t="s">
        <v>67</v>
      </c>
      <c r="O1786" s="68">
        <v>0</v>
      </c>
      <c r="P1786" s="68" t="s">
        <v>68</v>
      </c>
      <c r="Q1786" s="68" t="s">
        <v>68</v>
      </c>
      <c r="R1786" s="64"/>
      <c r="S1786" s="65"/>
    </row>
    <row r="1787" spans="2:19" x14ac:dyDescent="0.25">
      <c r="B1787" s="64" t="s">
        <v>2307</v>
      </c>
      <c r="C1787" s="65" t="s">
        <v>2308</v>
      </c>
      <c r="D1787" s="66" t="s">
        <v>65</v>
      </c>
      <c r="E1787" s="66" t="s">
        <v>64</v>
      </c>
      <c r="F1787" s="67">
        <v>0</v>
      </c>
      <c r="G1787" s="66" t="s">
        <v>64</v>
      </c>
      <c r="H1787" s="66" t="s">
        <v>64</v>
      </c>
      <c r="I1787" s="66" t="s">
        <v>66</v>
      </c>
      <c r="J1787" s="66" t="s">
        <v>65</v>
      </c>
      <c r="K1787" s="68">
        <v>0</v>
      </c>
      <c r="L1787" s="68">
        <v>0</v>
      </c>
      <c r="M1787" s="68">
        <v>0</v>
      </c>
      <c r="N1787" s="68" t="s">
        <v>67</v>
      </c>
      <c r="O1787" s="68">
        <v>0</v>
      </c>
      <c r="P1787" s="68" t="s">
        <v>68</v>
      </c>
      <c r="Q1787" s="68" t="s">
        <v>68</v>
      </c>
      <c r="R1787" s="64"/>
      <c r="S1787" s="65"/>
    </row>
    <row r="1788" spans="2:19" x14ac:dyDescent="0.25">
      <c r="B1788" s="64" t="s">
        <v>2309</v>
      </c>
      <c r="C1788" s="65" t="s">
        <v>2310</v>
      </c>
      <c r="D1788" s="66" t="s">
        <v>64</v>
      </c>
      <c r="E1788" s="66" t="s">
        <v>65</v>
      </c>
      <c r="F1788" s="67">
        <v>0</v>
      </c>
      <c r="G1788" s="66" t="s">
        <v>64</v>
      </c>
      <c r="H1788" s="66" t="s">
        <v>64</v>
      </c>
      <c r="I1788" s="66" t="s">
        <v>65</v>
      </c>
      <c r="J1788" s="66" t="s">
        <v>66</v>
      </c>
      <c r="K1788" s="68">
        <v>0</v>
      </c>
      <c r="L1788" s="68">
        <v>0</v>
      </c>
      <c r="M1788" s="68">
        <v>0</v>
      </c>
      <c r="N1788" s="68" t="s">
        <v>67</v>
      </c>
      <c r="O1788" s="68">
        <v>0</v>
      </c>
      <c r="P1788" s="68" t="s">
        <v>68</v>
      </c>
      <c r="Q1788" s="68" t="s">
        <v>68</v>
      </c>
      <c r="R1788" s="64"/>
      <c r="S1788" s="65"/>
    </row>
    <row r="1789" spans="2:19" x14ac:dyDescent="0.25">
      <c r="B1789" s="64" t="s">
        <v>2309</v>
      </c>
      <c r="C1789" s="65" t="s">
        <v>2311</v>
      </c>
      <c r="D1789" s="66" t="s">
        <v>64</v>
      </c>
      <c r="E1789" s="66" t="s">
        <v>65</v>
      </c>
      <c r="F1789" s="67">
        <v>0</v>
      </c>
      <c r="G1789" s="66" t="s">
        <v>64</v>
      </c>
      <c r="H1789" s="66" t="s">
        <v>64</v>
      </c>
      <c r="I1789" s="66" t="s">
        <v>65</v>
      </c>
      <c r="J1789" s="66" t="s">
        <v>66</v>
      </c>
      <c r="K1789" s="68">
        <v>0</v>
      </c>
      <c r="L1789" s="68">
        <v>0</v>
      </c>
      <c r="M1789" s="68">
        <v>0</v>
      </c>
      <c r="N1789" s="68" t="s">
        <v>67</v>
      </c>
      <c r="O1789" s="68">
        <v>0</v>
      </c>
      <c r="P1789" s="68" t="s">
        <v>68</v>
      </c>
      <c r="Q1789" s="68" t="s">
        <v>68</v>
      </c>
      <c r="R1789" s="64"/>
      <c r="S1789" s="65"/>
    </row>
    <row r="1790" spans="2:19" x14ac:dyDescent="0.25">
      <c r="B1790" s="64" t="s">
        <v>2312</v>
      </c>
      <c r="C1790" s="65" t="s">
        <v>2313</v>
      </c>
      <c r="D1790" s="66" t="s">
        <v>65</v>
      </c>
      <c r="E1790" s="66" t="s">
        <v>64</v>
      </c>
      <c r="F1790" s="67">
        <v>0</v>
      </c>
      <c r="G1790" s="66" t="s">
        <v>64</v>
      </c>
      <c r="H1790" s="66" t="s">
        <v>64</v>
      </c>
      <c r="I1790" s="66" t="s">
        <v>66</v>
      </c>
      <c r="J1790" s="66" t="s">
        <v>65</v>
      </c>
      <c r="K1790" s="68">
        <v>0</v>
      </c>
      <c r="L1790" s="68">
        <v>0</v>
      </c>
      <c r="M1790" s="68">
        <v>0</v>
      </c>
      <c r="N1790" s="68" t="s">
        <v>67</v>
      </c>
      <c r="O1790" s="68">
        <v>0</v>
      </c>
      <c r="P1790" s="68" t="s">
        <v>68</v>
      </c>
      <c r="Q1790" s="68" t="s">
        <v>68</v>
      </c>
      <c r="R1790" s="64"/>
      <c r="S1790" s="65"/>
    </row>
    <row r="1791" spans="2:19" x14ac:dyDescent="0.25">
      <c r="B1791" s="64" t="s">
        <v>2314</v>
      </c>
      <c r="C1791" s="65" t="s">
        <v>2315</v>
      </c>
      <c r="D1791" s="66" t="s">
        <v>65</v>
      </c>
      <c r="E1791" s="66" t="s">
        <v>64</v>
      </c>
      <c r="F1791" s="67">
        <v>0</v>
      </c>
      <c r="G1791" s="66" t="s">
        <v>65</v>
      </c>
      <c r="H1791" s="66" t="s">
        <v>64</v>
      </c>
      <c r="I1791" s="66" t="s">
        <v>66</v>
      </c>
      <c r="J1791" s="66" t="s">
        <v>66</v>
      </c>
      <c r="K1791" s="68">
        <v>0</v>
      </c>
      <c r="L1791" s="68">
        <v>0</v>
      </c>
      <c r="M1791" s="68">
        <v>0</v>
      </c>
      <c r="N1791" s="68" t="s">
        <v>67</v>
      </c>
      <c r="O1791" s="68">
        <v>0</v>
      </c>
      <c r="P1791" s="68" t="s">
        <v>68</v>
      </c>
      <c r="Q1791" s="68" t="s">
        <v>68</v>
      </c>
      <c r="R1791" s="64"/>
      <c r="S1791" s="65"/>
    </row>
    <row r="1792" spans="2:19" x14ac:dyDescent="0.25">
      <c r="B1792" s="64" t="s">
        <v>2316</v>
      </c>
      <c r="C1792" s="65" t="s">
        <v>2317</v>
      </c>
      <c r="D1792" s="66" t="s">
        <v>65</v>
      </c>
      <c r="E1792" s="66" t="s">
        <v>64</v>
      </c>
      <c r="F1792" s="67">
        <v>0</v>
      </c>
      <c r="G1792" s="66" t="s">
        <v>64</v>
      </c>
      <c r="H1792" s="66" t="s">
        <v>65</v>
      </c>
      <c r="I1792" s="66" t="s">
        <v>66</v>
      </c>
      <c r="J1792" s="66" t="s">
        <v>66</v>
      </c>
      <c r="K1792" s="68">
        <v>0</v>
      </c>
      <c r="L1792" s="68">
        <v>0</v>
      </c>
      <c r="M1792" s="68">
        <v>0</v>
      </c>
      <c r="N1792" s="68" t="s">
        <v>67</v>
      </c>
      <c r="O1792" s="68">
        <v>0</v>
      </c>
      <c r="P1792" s="68" t="s">
        <v>68</v>
      </c>
      <c r="Q1792" s="68" t="s">
        <v>68</v>
      </c>
      <c r="R1792" s="64"/>
      <c r="S1792" s="65"/>
    </row>
    <row r="1793" spans="2:19" x14ac:dyDescent="0.25">
      <c r="B1793" s="64" t="s">
        <v>2318</v>
      </c>
      <c r="C1793" s="65" t="s">
        <v>2319</v>
      </c>
      <c r="D1793" s="66" t="s">
        <v>64</v>
      </c>
      <c r="E1793" s="66" t="s">
        <v>65</v>
      </c>
      <c r="F1793" s="67">
        <v>0</v>
      </c>
      <c r="G1793" s="66" t="s">
        <v>64</v>
      </c>
      <c r="H1793" s="66" t="s">
        <v>64</v>
      </c>
      <c r="I1793" s="66" t="s">
        <v>66</v>
      </c>
      <c r="J1793" s="66" t="s">
        <v>66</v>
      </c>
      <c r="K1793" s="68">
        <v>0</v>
      </c>
      <c r="L1793" s="68">
        <v>0</v>
      </c>
      <c r="M1793" s="68">
        <v>0</v>
      </c>
      <c r="N1793" s="68">
        <v>0</v>
      </c>
      <c r="O1793" s="68">
        <v>0</v>
      </c>
      <c r="P1793" s="68" t="s">
        <v>68</v>
      </c>
      <c r="Q1793" s="68" t="s">
        <v>68</v>
      </c>
      <c r="R1793" s="64"/>
      <c r="S1793" s="65"/>
    </row>
    <row r="1794" spans="2:19" x14ac:dyDescent="0.25">
      <c r="B1794" s="64" t="s">
        <v>2311</v>
      </c>
      <c r="C1794" s="65" t="s">
        <v>2320</v>
      </c>
      <c r="D1794" s="66" t="s">
        <v>65</v>
      </c>
      <c r="E1794" s="66" t="s">
        <v>64</v>
      </c>
      <c r="F1794" s="67">
        <v>0</v>
      </c>
      <c r="G1794" s="66" t="s">
        <v>64</v>
      </c>
      <c r="H1794" s="66" t="s">
        <v>64</v>
      </c>
      <c r="I1794" s="66" t="s">
        <v>65</v>
      </c>
      <c r="J1794" s="66" t="s">
        <v>66</v>
      </c>
      <c r="K1794" s="68">
        <v>0</v>
      </c>
      <c r="L1794" s="68">
        <v>0</v>
      </c>
      <c r="M1794" s="68">
        <v>0</v>
      </c>
      <c r="N1794" s="68" t="s">
        <v>67</v>
      </c>
      <c r="O1794" s="68">
        <v>0</v>
      </c>
      <c r="P1794" s="68" t="s">
        <v>68</v>
      </c>
      <c r="Q1794" s="68" t="s">
        <v>68</v>
      </c>
      <c r="R1794" s="64"/>
      <c r="S1794" s="65"/>
    </row>
    <row r="1795" spans="2:19" x14ac:dyDescent="0.25">
      <c r="B1795" s="64" t="s">
        <v>2321</v>
      </c>
      <c r="C1795" s="65" t="s">
        <v>2322</v>
      </c>
      <c r="D1795" s="66" t="s">
        <v>65</v>
      </c>
      <c r="E1795" s="66" t="s">
        <v>64</v>
      </c>
      <c r="F1795" s="67">
        <v>0</v>
      </c>
      <c r="G1795" s="66" t="s">
        <v>64</v>
      </c>
      <c r="H1795" s="66" t="s">
        <v>64</v>
      </c>
      <c r="I1795" s="66" t="s">
        <v>65</v>
      </c>
      <c r="J1795" s="66" t="s">
        <v>66</v>
      </c>
      <c r="K1795" s="68">
        <v>0</v>
      </c>
      <c r="L1795" s="68">
        <v>0</v>
      </c>
      <c r="M1795" s="68">
        <v>0</v>
      </c>
      <c r="N1795" s="68" t="s">
        <v>67</v>
      </c>
      <c r="O1795" s="68">
        <v>0</v>
      </c>
      <c r="P1795" s="68" t="s">
        <v>68</v>
      </c>
      <c r="Q1795" s="68" t="s">
        <v>68</v>
      </c>
      <c r="R1795" s="64"/>
      <c r="S1795" s="65"/>
    </row>
    <row r="1796" spans="2:19" x14ac:dyDescent="0.25">
      <c r="B1796" s="64" t="s">
        <v>2323</v>
      </c>
      <c r="C1796" s="65" t="s">
        <v>2324</v>
      </c>
      <c r="D1796" s="66" t="s">
        <v>64</v>
      </c>
      <c r="E1796" s="66" t="s">
        <v>65</v>
      </c>
      <c r="F1796" s="67">
        <v>0</v>
      </c>
      <c r="G1796" s="66" t="s">
        <v>64</v>
      </c>
      <c r="H1796" s="66" t="s">
        <v>64</v>
      </c>
      <c r="I1796" s="66" t="s">
        <v>66</v>
      </c>
      <c r="J1796" s="66" t="s">
        <v>65</v>
      </c>
      <c r="K1796" s="68">
        <v>0</v>
      </c>
      <c r="L1796" s="68">
        <v>0</v>
      </c>
      <c r="M1796" s="68">
        <v>0</v>
      </c>
      <c r="N1796" s="68" t="s">
        <v>67</v>
      </c>
      <c r="O1796" s="68">
        <v>0</v>
      </c>
      <c r="P1796" s="68" t="s">
        <v>68</v>
      </c>
      <c r="Q1796" s="68" t="s">
        <v>68</v>
      </c>
      <c r="R1796" s="64"/>
      <c r="S1796" s="65"/>
    </row>
    <row r="1797" spans="2:19" x14ac:dyDescent="0.25">
      <c r="B1797" s="64" t="s">
        <v>2325</v>
      </c>
      <c r="C1797" s="65" t="s">
        <v>2326</v>
      </c>
      <c r="D1797" s="66" t="s">
        <v>64</v>
      </c>
      <c r="E1797" s="66" t="s">
        <v>65</v>
      </c>
      <c r="F1797" s="67">
        <v>0</v>
      </c>
      <c r="G1797" s="66" t="s">
        <v>64</v>
      </c>
      <c r="H1797" s="66" t="s">
        <v>64</v>
      </c>
      <c r="I1797" s="66" t="s">
        <v>65</v>
      </c>
      <c r="J1797" s="66" t="s">
        <v>66</v>
      </c>
      <c r="K1797" s="68">
        <v>0</v>
      </c>
      <c r="L1797" s="68">
        <v>0</v>
      </c>
      <c r="M1797" s="68">
        <v>0</v>
      </c>
      <c r="N1797" s="68" t="s">
        <v>67</v>
      </c>
      <c r="O1797" s="68">
        <v>0</v>
      </c>
      <c r="P1797" s="68" t="s">
        <v>68</v>
      </c>
      <c r="Q1797" s="68" t="s">
        <v>68</v>
      </c>
      <c r="R1797" s="64"/>
      <c r="S1797" s="65"/>
    </row>
    <row r="1798" spans="2:19" x14ac:dyDescent="0.25">
      <c r="B1798" s="64" t="s">
        <v>2327</v>
      </c>
      <c r="C1798" s="65" t="s">
        <v>2328</v>
      </c>
      <c r="D1798" s="66" t="s">
        <v>64</v>
      </c>
      <c r="E1798" s="66" t="s">
        <v>65</v>
      </c>
      <c r="F1798" s="67">
        <v>0</v>
      </c>
      <c r="G1798" s="66" t="s">
        <v>65</v>
      </c>
      <c r="H1798" s="66" t="s">
        <v>64</v>
      </c>
      <c r="I1798" s="66" t="s">
        <v>66</v>
      </c>
      <c r="J1798" s="66" t="s">
        <v>66</v>
      </c>
      <c r="K1798" s="68">
        <v>0</v>
      </c>
      <c r="L1798" s="68">
        <v>0</v>
      </c>
      <c r="M1798" s="68">
        <v>0</v>
      </c>
      <c r="N1798" s="68" t="s">
        <v>67</v>
      </c>
      <c r="O1798" s="68">
        <v>0</v>
      </c>
      <c r="P1798" s="68" t="s">
        <v>68</v>
      </c>
      <c r="Q1798" s="68" t="s">
        <v>68</v>
      </c>
      <c r="R1798" s="64"/>
      <c r="S1798" s="65"/>
    </row>
    <row r="1799" spans="2:19" x14ac:dyDescent="0.25">
      <c r="B1799" s="64" t="s">
        <v>2329</v>
      </c>
      <c r="C1799" s="65" t="s">
        <v>2330</v>
      </c>
      <c r="D1799" s="66" t="s">
        <v>65</v>
      </c>
      <c r="E1799" s="66" t="s">
        <v>64</v>
      </c>
      <c r="F1799" s="67">
        <v>0</v>
      </c>
      <c r="G1799" s="66" t="s">
        <v>65</v>
      </c>
      <c r="H1799" s="66" t="s">
        <v>64</v>
      </c>
      <c r="I1799" s="66" t="s">
        <v>66</v>
      </c>
      <c r="J1799" s="66" t="s">
        <v>66</v>
      </c>
      <c r="K1799" s="68">
        <v>0</v>
      </c>
      <c r="L1799" s="68">
        <v>0</v>
      </c>
      <c r="M1799" s="68">
        <v>0</v>
      </c>
      <c r="N1799" s="68" t="s">
        <v>67</v>
      </c>
      <c r="O1799" s="68">
        <v>0</v>
      </c>
      <c r="P1799" s="68" t="s">
        <v>68</v>
      </c>
      <c r="Q1799" s="68" t="s">
        <v>68</v>
      </c>
      <c r="R1799" s="64"/>
      <c r="S1799" s="65"/>
    </row>
    <row r="1800" spans="2:19" x14ac:dyDescent="0.25">
      <c r="B1800" s="64" t="s">
        <v>2331</v>
      </c>
      <c r="C1800" s="65" t="s">
        <v>2332</v>
      </c>
      <c r="D1800" s="66" t="s">
        <v>64</v>
      </c>
      <c r="E1800" s="66" t="s">
        <v>65</v>
      </c>
      <c r="F1800" s="67">
        <v>0</v>
      </c>
      <c r="G1800" s="66" t="s">
        <v>64</v>
      </c>
      <c r="H1800" s="66" t="s">
        <v>64</v>
      </c>
      <c r="I1800" s="66" t="s">
        <v>65</v>
      </c>
      <c r="J1800" s="66" t="s">
        <v>66</v>
      </c>
      <c r="K1800" s="68">
        <v>0</v>
      </c>
      <c r="L1800" s="68">
        <v>0</v>
      </c>
      <c r="M1800" s="68">
        <v>0</v>
      </c>
      <c r="N1800" s="68" t="s">
        <v>67</v>
      </c>
      <c r="O1800" s="68">
        <v>0</v>
      </c>
      <c r="P1800" s="68" t="s">
        <v>68</v>
      </c>
      <c r="Q1800" s="68" t="s">
        <v>68</v>
      </c>
      <c r="R1800" s="64"/>
      <c r="S1800" s="65"/>
    </row>
    <row r="1801" spans="2:19" x14ac:dyDescent="0.25">
      <c r="B1801" s="64" t="s">
        <v>2333</v>
      </c>
      <c r="C1801" s="65" t="s">
        <v>2334</v>
      </c>
      <c r="D1801" s="66" t="s">
        <v>65</v>
      </c>
      <c r="E1801" s="66" t="s">
        <v>64</v>
      </c>
      <c r="F1801" s="67">
        <v>0</v>
      </c>
      <c r="G1801" s="66" t="s">
        <v>64</v>
      </c>
      <c r="H1801" s="66" t="s">
        <v>64</v>
      </c>
      <c r="I1801" s="66" t="s">
        <v>65</v>
      </c>
      <c r="J1801" s="66" t="s">
        <v>66</v>
      </c>
      <c r="K1801" s="68">
        <v>0</v>
      </c>
      <c r="L1801" s="68">
        <v>0</v>
      </c>
      <c r="M1801" s="68">
        <v>0</v>
      </c>
      <c r="N1801" s="68" t="s">
        <v>67</v>
      </c>
      <c r="O1801" s="68">
        <v>0</v>
      </c>
      <c r="P1801" s="68" t="s">
        <v>68</v>
      </c>
      <c r="Q1801" s="68" t="s">
        <v>68</v>
      </c>
      <c r="R1801" s="64"/>
      <c r="S1801" s="65"/>
    </row>
    <row r="1802" spans="2:19" x14ac:dyDescent="0.25">
      <c r="B1802" s="64" t="s">
        <v>2306</v>
      </c>
      <c r="C1802" s="65" t="s">
        <v>2330</v>
      </c>
      <c r="D1802" s="66" t="s">
        <v>65</v>
      </c>
      <c r="E1802" s="66" t="s">
        <v>64</v>
      </c>
      <c r="F1802" s="67">
        <v>0</v>
      </c>
      <c r="G1802" s="66" t="s">
        <v>64</v>
      </c>
      <c r="H1802" s="66" t="s">
        <v>64</v>
      </c>
      <c r="I1802" s="66" t="s">
        <v>66</v>
      </c>
      <c r="J1802" s="66" t="s">
        <v>65</v>
      </c>
      <c r="K1802" s="68">
        <v>0</v>
      </c>
      <c r="L1802" s="68">
        <v>0</v>
      </c>
      <c r="M1802" s="68">
        <v>0</v>
      </c>
      <c r="N1802" s="68" t="s">
        <v>67</v>
      </c>
      <c r="O1802" s="68">
        <v>0</v>
      </c>
      <c r="P1802" s="68" t="s">
        <v>68</v>
      </c>
      <c r="Q1802" s="68" t="s">
        <v>68</v>
      </c>
      <c r="R1802" s="64"/>
      <c r="S1802" s="65"/>
    </row>
    <row r="1803" spans="2:19" x14ac:dyDescent="0.25">
      <c r="B1803" s="64" t="s">
        <v>2335</v>
      </c>
      <c r="C1803" s="65" t="s">
        <v>2336</v>
      </c>
      <c r="D1803" s="66" t="s">
        <v>64</v>
      </c>
      <c r="E1803" s="66" t="s">
        <v>65</v>
      </c>
      <c r="F1803" s="67">
        <v>0</v>
      </c>
      <c r="G1803" s="66" t="s">
        <v>64</v>
      </c>
      <c r="H1803" s="66" t="s">
        <v>64</v>
      </c>
      <c r="I1803" s="66" t="s">
        <v>65</v>
      </c>
      <c r="J1803" s="66" t="s">
        <v>66</v>
      </c>
      <c r="K1803" s="68">
        <v>0</v>
      </c>
      <c r="L1803" s="68">
        <v>0</v>
      </c>
      <c r="M1803" s="68">
        <v>0</v>
      </c>
      <c r="N1803" s="68" t="s">
        <v>67</v>
      </c>
      <c r="O1803" s="68">
        <v>0</v>
      </c>
      <c r="P1803" s="68" t="s">
        <v>68</v>
      </c>
      <c r="Q1803" s="68" t="s">
        <v>68</v>
      </c>
      <c r="R1803" s="64"/>
      <c r="S1803" s="65"/>
    </row>
    <row r="1804" spans="2:19" x14ac:dyDescent="0.25">
      <c r="B1804" s="64" t="s">
        <v>2337</v>
      </c>
      <c r="C1804" s="65" t="s">
        <v>2338</v>
      </c>
      <c r="D1804" s="66" t="s">
        <v>65</v>
      </c>
      <c r="E1804" s="66" t="s">
        <v>64</v>
      </c>
      <c r="F1804" s="67">
        <v>0</v>
      </c>
      <c r="G1804" s="66" t="s">
        <v>65</v>
      </c>
      <c r="H1804" s="66" t="s">
        <v>64</v>
      </c>
      <c r="I1804" s="66" t="s">
        <v>66</v>
      </c>
      <c r="J1804" s="66" t="s">
        <v>66</v>
      </c>
      <c r="K1804" s="68">
        <v>0</v>
      </c>
      <c r="L1804" s="68">
        <v>0</v>
      </c>
      <c r="M1804" s="68">
        <v>0</v>
      </c>
      <c r="N1804" s="68" t="s">
        <v>67</v>
      </c>
      <c r="O1804" s="68">
        <v>0</v>
      </c>
      <c r="P1804" s="68" t="s">
        <v>68</v>
      </c>
      <c r="Q1804" s="68" t="s">
        <v>68</v>
      </c>
      <c r="R1804" s="64"/>
      <c r="S1804" s="65"/>
    </row>
    <row r="1805" spans="2:19" x14ac:dyDescent="0.25">
      <c r="B1805" s="64" t="s">
        <v>2339</v>
      </c>
      <c r="C1805" s="65" t="s">
        <v>2340</v>
      </c>
      <c r="D1805" s="66" t="s">
        <v>65</v>
      </c>
      <c r="E1805" s="66" t="s">
        <v>64</v>
      </c>
      <c r="F1805" s="67">
        <v>0</v>
      </c>
      <c r="G1805" s="66" t="s">
        <v>64</v>
      </c>
      <c r="H1805" s="66" t="s">
        <v>65</v>
      </c>
      <c r="I1805" s="66" t="s">
        <v>66</v>
      </c>
      <c r="J1805" s="66" t="s">
        <v>66</v>
      </c>
      <c r="K1805" s="68">
        <v>0</v>
      </c>
      <c r="L1805" s="68">
        <v>0</v>
      </c>
      <c r="M1805" s="68">
        <v>0</v>
      </c>
      <c r="N1805" s="68" t="s">
        <v>67</v>
      </c>
      <c r="O1805" s="68">
        <v>0</v>
      </c>
      <c r="P1805" s="68" t="s">
        <v>68</v>
      </c>
      <c r="Q1805" s="68" t="s">
        <v>68</v>
      </c>
      <c r="R1805" s="64"/>
      <c r="S1805" s="65"/>
    </row>
    <row r="1806" spans="2:19" x14ac:dyDescent="0.25">
      <c r="B1806" s="64" t="s">
        <v>2341</v>
      </c>
      <c r="C1806" s="65" t="s">
        <v>2342</v>
      </c>
      <c r="D1806" s="66" t="s">
        <v>64</v>
      </c>
      <c r="E1806" s="66" t="s">
        <v>65</v>
      </c>
      <c r="F1806" s="67">
        <v>0</v>
      </c>
      <c r="G1806" s="66" t="s">
        <v>64</v>
      </c>
      <c r="H1806" s="66" t="s">
        <v>65</v>
      </c>
      <c r="I1806" s="66" t="s">
        <v>66</v>
      </c>
      <c r="J1806" s="66" t="s">
        <v>66</v>
      </c>
      <c r="K1806" s="68">
        <v>0</v>
      </c>
      <c r="L1806" s="68">
        <v>0</v>
      </c>
      <c r="M1806" s="68">
        <v>0</v>
      </c>
      <c r="N1806" s="68" t="s">
        <v>67</v>
      </c>
      <c r="O1806" s="68">
        <v>0</v>
      </c>
      <c r="P1806" s="68" t="s">
        <v>68</v>
      </c>
      <c r="Q1806" s="68" t="s">
        <v>68</v>
      </c>
      <c r="R1806" s="64"/>
      <c r="S1806" s="65"/>
    </row>
    <row r="1807" spans="2:19" x14ac:dyDescent="0.25">
      <c r="B1807" s="64" t="s">
        <v>2343</v>
      </c>
      <c r="C1807" s="65" t="s">
        <v>2342</v>
      </c>
      <c r="D1807" s="66" t="s">
        <v>65</v>
      </c>
      <c r="E1807" s="66" t="s">
        <v>64</v>
      </c>
      <c r="F1807" s="67">
        <v>0</v>
      </c>
      <c r="G1807" s="66" t="s">
        <v>65</v>
      </c>
      <c r="H1807" s="66" t="s">
        <v>64</v>
      </c>
      <c r="I1807" s="66" t="s">
        <v>66</v>
      </c>
      <c r="J1807" s="66" t="s">
        <v>66</v>
      </c>
      <c r="K1807" s="68">
        <v>0</v>
      </c>
      <c r="L1807" s="68">
        <v>0</v>
      </c>
      <c r="M1807" s="68">
        <v>0</v>
      </c>
      <c r="N1807" s="68" t="s">
        <v>67</v>
      </c>
      <c r="O1807" s="68">
        <v>0</v>
      </c>
      <c r="P1807" s="68" t="s">
        <v>68</v>
      </c>
      <c r="Q1807" s="68" t="s">
        <v>68</v>
      </c>
      <c r="R1807" s="64"/>
      <c r="S1807" s="65"/>
    </row>
    <row r="1808" spans="2:19" x14ac:dyDescent="0.25">
      <c r="B1808" s="64" t="s">
        <v>2344</v>
      </c>
      <c r="C1808" s="65" t="s">
        <v>2345</v>
      </c>
      <c r="D1808" s="66" t="s">
        <v>64</v>
      </c>
      <c r="E1808" s="66" t="s">
        <v>65</v>
      </c>
      <c r="F1808" s="67">
        <v>0</v>
      </c>
      <c r="G1808" s="66" t="s">
        <v>64</v>
      </c>
      <c r="H1808" s="66" t="s">
        <v>64</v>
      </c>
      <c r="I1808" s="66" t="s">
        <v>66</v>
      </c>
      <c r="J1808" s="66" t="s">
        <v>65</v>
      </c>
      <c r="K1808" s="68">
        <v>0</v>
      </c>
      <c r="L1808" s="68">
        <v>0</v>
      </c>
      <c r="M1808" s="68">
        <v>0</v>
      </c>
      <c r="N1808" s="68" t="s">
        <v>67</v>
      </c>
      <c r="O1808" s="68">
        <v>0</v>
      </c>
      <c r="P1808" s="68" t="s">
        <v>68</v>
      </c>
      <c r="Q1808" s="68" t="s">
        <v>68</v>
      </c>
      <c r="R1808" s="64"/>
      <c r="S1808" s="65"/>
    </row>
    <row r="1809" spans="2:19" x14ac:dyDescent="0.25">
      <c r="B1809" s="64" t="s">
        <v>2346</v>
      </c>
      <c r="C1809" s="65" t="s">
        <v>2347</v>
      </c>
      <c r="D1809" s="66" t="s">
        <v>64</v>
      </c>
      <c r="E1809" s="66" t="s">
        <v>65</v>
      </c>
      <c r="F1809" s="67">
        <v>0</v>
      </c>
      <c r="G1809" s="66" t="s">
        <v>65</v>
      </c>
      <c r="H1809" s="66" t="s">
        <v>64</v>
      </c>
      <c r="I1809" s="66" t="s">
        <v>66</v>
      </c>
      <c r="J1809" s="66" t="s">
        <v>66</v>
      </c>
      <c r="K1809" s="68">
        <v>0</v>
      </c>
      <c r="L1809" s="68">
        <v>0</v>
      </c>
      <c r="M1809" s="68">
        <v>0</v>
      </c>
      <c r="N1809" s="68" t="s">
        <v>67</v>
      </c>
      <c r="O1809" s="68">
        <v>0</v>
      </c>
      <c r="P1809" s="68" t="s">
        <v>68</v>
      </c>
      <c r="Q1809" s="68" t="s">
        <v>68</v>
      </c>
      <c r="R1809" s="64"/>
      <c r="S1809" s="65"/>
    </row>
    <row r="1810" spans="2:19" x14ac:dyDescent="0.25">
      <c r="B1810" s="64" t="s">
        <v>2348</v>
      </c>
      <c r="C1810" s="65" t="s">
        <v>2349</v>
      </c>
      <c r="D1810" s="66" t="s">
        <v>64</v>
      </c>
      <c r="E1810" s="66" t="s">
        <v>65</v>
      </c>
      <c r="F1810" s="67">
        <v>0</v>
      </c>
      <c r="G1810" s="66" t="s">
        <v>64</v>
      </c>
      <c r="H1810" s="66" t="s">
        <v>64</v>
      </c>
      <c r="I1810" s="66" t="s">
        <v>65</v>
      </c>
      <c r="J1810" s="66" t="s">
        <v>66</v>
      </c>
      <c r="K1810" s="68">
        <v>0</v>
      </c>
      <c r="L1810" s="68">
        <v>0</v>
      </c>
      <c r="M1810" s="68">
        <v>0</v>
      </c>
      <c r="N1810" s="68" t="s">
        <v>67</v>
      </c>
      <c r="O1810" s="68">
        <v>0</v>
      </c>
      <c r="P1810" s="68" t="s">
        <v>68</v>
      </c>
      <c r="Q1810" s="68" t="s">
        <v>68</v>
      </c>
      <c r="R1810" s="64"/>
      <c r="S1810" s="65"/>
    </row>
    <row r="1811" spans="2:19" x14ac:dyDescent="0.25">
      <c r="B1811" s="64" t="s">
        <v>2350</v>
      </c>
      <c r="C1811" s="65" t="s">
        <v>2351</v>
      </c>
      <c r="D1811" s="66" t="s">
        <v>64</v>
      </c>
      <c r="E1811" s="66" t="s">
        <v>65</v>
      </c>
      <c r="F1811" s="67">
        <v>0</v>
      </c>
      <c r="G1811" s="66" t="s">
        <v>64</v>
      </c>
      <c r="H1811" s="66" t="s">
        <v>64</v>
      </c>
      <c r="I1811" s="66" t="s">
        <v>65</v>
      </c>
      <c r="J1811" s="66" t="s">
        <v>66</v>
      </c>
      <c r="K1811" s="68">
        <v>0</v>
      </c>
      <c r="L1811" s="68">
        <v>0</v>
      </c>
      <c r="M1811" s="68">
        <v>0</v>
      </c>
      <c r="N1811" s="68" t="s">
        <v>67</v>
      </c>
      <c r="O1811" s="68">
        <v>0</v>
      </c>
      <c r="P1811" s="68" t="s">
        <v>68</v>
      </c>
      <c r="Q1811" s="68" t="s">
        <v>68</v>
      </c>
      <c r="R1811" s="64"/>
      <c r="S1811" s="65"/>
    </row>
    <row r="1812" spans="2:19" x14ac:dyDescent="0.25">
      <c r="B1812" s="64" t="s">
        <v>2352</v>
      </c>
      <c r="C1812" s="65" t="s">
        <v>2353</v>
      </c>
      <c r="D1812" s="66" t="s">
        <v>64</v>
      </c>
      <c r="E1812" s="66" t="s">
        <v>65</v>
      </c>
      <c r="F1812" s="67">
        <v>0</v>
      </c>
      <c r="G1812" s="66" t="s">
        <v>64</v>
      </c>
      <c r="H1812" s="66" t="s">
        <v>64</v>
      </c>
      <c r="I1812" s="66" t="s">
        <v>65</v>
      </c>
      <c r="J1812" s="66" t="s">
        <v>66</v>
      </c>
      <c r="K1812" s="68">
        <v>0</v>
      </c>
      <c r="L1812" s="68">
        <v>0</v>
      </c>
      <c r="M1812" s="68">
        <v>0</v>
      </c>
      <c r="N1812" s="68" t="s">
        <v>67</v>
      </c>
      <c r="O1812" s="68">
        <v>0</v>
      </c>
      <c r="P1812" s="68" t="s">
        <v>68</v>
      </c>
      <c r="Q1812" s="68" t="s">
        <v>68</v>
      </c>
      <c r="R1812" s="64"/>
      <c r="S1812" s="65"/>
    </row>
    <row r="1813" spans="2:19" x14ac:dyDescent="0.25">
      <c r="B1813" s="64" t="s">
        <v>2354</v>
      </c>
      <c r="C1813" s="65" t="s">
        <v>2355</v>
      </c>
      <c r="D1813" s="66" t="s">
        <v>64</v>
      </c>
      <c r="E1813" s="66" t="s">
        <v>65</v>
      </c>
      <c r="F1813" s="67">
        <v>0</v>
      </c>
      <c r="G1813" s="66" t="s">
        <v>65</v>
      </c>
      <c r="H1813" s="66" t="s">
        <v>64</v>
      </c>
      <c r="I1813" s="66" t="s">
        <v>66</v>
      </c>
      <c r="J1813" s="66" t="s">
        <v>66</v>
      </c>
      <c r="K1813" s="68">
        <v>0</v>
      </c>
      <c r="L1813" s="68">
        <v>0</v>
      </c>
      <c r="M1813" s="68">
        <v>0</v>
      </c>
      <c r="N1813" s="68" t="s">
        <v>67</v>
      </c>
      <c r="O1813" s="68">
        <v>0</v>
      </c>
      <c r="P1813" s="68" t="s">
        <v>68</v>
      </c>
      <c r="Q1813" s="68" t="s">
        <v>68</v>
      </c>
      <c r="R1813" s="64"/>
      <c r="S1813" s="65"/>
    </row>
    <row r="1814" spans="2:19" x14ac:dyDescent="0.25">
      <c r="B1814" s="64" t="s">
        <v>2356</v>
      </c>
      <c r="C1814" s="65" t="s">
        <v>2357</v>
      </c>
      <c r="D1814" s="66" t="s">
        <v>65</v>
      </c>
      <c r="E1814" s="66" t="s">
        <v>64</v>
      </c>
      <c r="F1814" s="67">
        <v>0</v>
      </c>
      <c r="G1814" s="66" t="s">
        <v>64</v>
      </c>
      <c r="H1814" s="66" t="s">
        <v>65</v>
      </c>
      <c r="I1814" s="66" t="s">
        <v>66</v>
      </c>
      <c r="J1814" s="66" t="s">
        <v>66</v>
      </c>
      <c r="K1814" s="68">
        <v>0</v>
      </c>
      <c r="L1814" s="68">
        <v>0</v>
      </c>
      <c r="M1814" s="68">
        <v>0</v>
      </c>
      <c r="N1814" s="68" t="s">
        <v>67</v>
      </c>
      <c r="O1814" s="68">
        <v>0</v>
      </c>
      <c r="P1814" s="68" t="s">
        <v>68</v>
      </c>
      <c r="Q1814" s="68" t="s">
        <v>68</v>
      </c>
      <c r="R1814" s="64"/>
      <c r="S1814" s="65"/>
    </row>
    <row r="1815" spans="2:19" x14ac:dyDescent="0.25">
      <c r="B1815" s="64" t="s">
        <v>2358</v>
      </c>
      <c r="C1815" s="65" t="s">
        <v>2347</v>
      </c>
      <c r="D1815" s="66" t="s">
        <v>65</v>
      </c>
      <c r="E1815" s="66" t="s">
        <v>64</v>
      </c>
      <c r="F1815" s="67">
        <v>0</v>
      </c>
      <c r="G1815" s="66" t="s">
        <v>64</v>
      </c>
      <c r="H1815" s="66" t="s">
        <v>64</v>
      </c>
      <c r="I1815" s="66" t="s">
        <v>65</v>
      </c>
      <c r="J1815" s="66" t="s">
        <v>66</v>
      </c>
      <c r="K1815" s="68">
        <v>0</v>
      </c>
      <c r="L1815" s="68">
        <v>0</v>
      </c>
      <c r="M1815" s="68">
        <v>0</v>
      </c>
      <c r="N1815" s="68" t="s">
        <v>67</v>
      </c>
      <c r="O1815" s="68">
        <v>0</v>
      </c>
      <c r="P1815" s="68" t="s">
        <v>68</v>
      </c>
      <c r="Q1815" s="68" t="s">
        <v>68</v>
      </c>
      <c r="R1815" s="64"/>
      <c r="S1815" s="65"/>
    </row>
    <row r="1816" spans="2:19" x14ac:dyDescent="0.25">
      <c r="B1816" s="64" t="s">
        <v>2359</v>
      </c>
      <c r="C1816" s="65" t="s">
        <v>2360</v>
      </c>
      <c r="D1816" s="66" t="s">
        <v>65</v>
      </c>
      <c r="E1816" s="66" t="s">
        <v>64</v>
      </c>
      <c r="F1816" s="67">
        <v>0</v>
      </c>
      <c r="G1816" s="66" t="s">
        <v>64</v>
      </c>
      <c r="H1816" s="66" t="s">
        <v>64</v>
      </c>
      <c r="I1816" s="66" t="s">
        <v>65</v>
      </c>
      <c r="J1816" s="66" t="s">
        <v>66</v>
      </c>
      <c r="K1816" s="68">
        <v>0</v>
      </c>
      <c r="L1816" s="68">
        <v>0</v>
      </c>
      <c r="M1816" s="68">
        <v>0</v>
      </c>
      <c r="N1816" s="68" t="s">
        <v>67</v>
      </c>
      <c r="O1816" s="68">
        <v>0</v>
      </c>
      <c r="P1816" s="68" t="s">
        <v>68</v>
      </c>
      <c r="Q1816" s="68" t="s">
        <v>68</v>
      </c>
      <c r="R1816" s="64"/>
      <c r="S1816" s="65"/>
    </row>
    <row r="1817" spans="2:19" x14ac:dyDescent="0.25">
      <c r="B1817" s="64" t="s">
        <v>2361</v>
      </c>
      <c r="C1817" s="65" t="s">
        <v>2324</v>
      </c>
      <c r="D1817" s="66" t="s">
        <v>65</v>
      </c>
      <c r="E1817" s="66" t="s">
        <v>64</v>
      </c>
      <c r="F1817" s="67">
        <v>0</v>
      </c>
      <c r="G1817" s="66" t="s">
        <v>65</v>
      </c>
      <c r="H1817" s="66" t="s">
        <v>64</v>
      </c>
      <c r="I1817" s="66" t="s">
        <v>66</v>
      </c>
      <c r="J1817" s="66" t="s">
        <v>66</v>
      </c>
      <c r="K1817" s="68">
        <v>0</v>
      </c>
      <c r="L1817" s="68">
        <v>0</v>
      </c>
      <c r="M1817" s="68">
        <v>0</v>
      </c>
      <c r="N1817" s="68" t="s">
        <v>67</v>
      </c>
      <c r="O1817" s="68">
        <v>0</v>
      </c>
      <c r="P1817" s="68" t="s">
        <v>68</v>
      </c>
      <c r="Q1817" s="68" t="s">
        <v>68</v>
      </c>
      <c r="R1817" s="64"/>
      <c r="S1817" s="65"/>
    </row>
    <row r="1818" spans="2:19" x14ac:dyDescent="0.25">
      <c r="B1818" s="64" t="s">
        <v>2362</v>
      </c>
      <c r="C1818" s="65" t="s">
        <v>2363</v>
      </c>
      <c r="D1818" s="66" t="s">
        <v>64</v>
      </c>
      <c r="E1818" s="66" t="s">
        <v>65</v>
      </c>
      <c r="F1818" s="67">
        <v>0</v>
      </c>
      <c r="G1818" s="66" t="s">
        <v>64</v>
      </c>
      <c r="H1818" s="66" t="s">
        <v>65</v>
      </c>
      <c r="I1818" s="66" t="s">
        <v>66</v>
      </c>
      <c r="J1818" s="66" t="s">
        <v>66</v>
      </c>
      <c r="K1818" s="68">
        <v>0</v>
      </c>
      <c r="L1818" s="68">
        <v>0</v>
      </c>
      <c r="M1818" s="68">
        <v>0</v>
      </c>
      <c r="N1818" s="68" t="s">
        <v>67</v>
      </c>
      <c r="O1818" s="68">
        <v>0</v>
      </c>
      <c r="P1818" s="68" t="s">
        <v>68</v>
      </c>
      <c r="Q1818" s="68" t="s">
        <v>68</v>
      </c>
      <c r="R1818" s="64"/>
      <c r="S1818" s="65"/>
    </row>
    <row r="1819" spans="2:19" x14ac:dyDescent="0.25">
      <c r="B1819" s="64" t="s">
        <v>2364</v>
      </c>
      <c r="C1819" s="65" t="s">
        <v>2365</v>
      </c>
      <c r="D1819" s="66" t="s">
        <v>64</v>
      </c>
      <c r="E1819" s="66" t="s">
        <v>65</v>
      </c>
      <c r="F1819" s="67">
        <v>0</v>
      </c>
      <c r="G1819" s="66" t="s">
        <v>65</v>
      </c>
      <c r="H1819" s="66" t="s">
        <v>64</v>
      </c>
      <c r="I1819" s="66" t="s">
        <v>66</v>
      </c>
      <c r="J1819" s="66" t="s">
        <v>66</v>
      </c>
      <c r="K1819" s="68">
        <v>0</v>
      </c>
      <c r="L1819" s="68">
        <v>0</v>
      </c>
      <c r="M1819" s="68">
        <v>0</v>
      </c>
      <c r="N1819" s="68" t="s">
        <v>67</v>
      </c>
      <c r="O1819" s="68">
        <v>0</v>
      </c>
      <c r="P1819" s="68" t="s">
        <v>68</v>
      </c>
      <c r="Q1819" s="68" t="s">
        <v>68</v>
      </c>
      <c r="R1819" s="64"/>
      <c r="S1819" s="65"/>
    </row>
    <row r="1820" spans="2:19" x14ac:dyDescent="0.25">
      <c r="B1820" s="64" t="s">
        <v>2366</v>
      </c>
      <c r="C1820" s="65" t="s">
        <v>2367</v>
      </c>
      <c r="D1820" s="66" t="s">
        <v>64</v>
      </c>
      <c r="E1820" s="66" t="s">
        <v>65</v>
      </c>
      <c r="F1820" s="67">
        <v>0</v>
      </c>
      <c r="G1820" s="66" t="s">
        <v>65</v>
      </c>
      <c r="H1820" s="66" t="s">
        <v>64</v>
      </c>
      <c r="I1820" s="66" t="s">
        <v>66</v>
      </c>
      <c r="J1820" s="66" t="s">
        <v>66</v>
      </c>
      <c r="K1820" s="68">
        <v>0</v>
      </c>
      <c r="L1820" s="68">
        <v>0</v>
      </c>
      <c r="M1820" s="68">
        <v>0</v>
      </c>
      <c r="N1820" s="68" t="s">
        <v>67</v>
      </c>
      <c r="O1820" s="68">
        <v>0</v>
      </c>
      <c r="P1820" s="68" t="s">
        <v>68</v>
      </c>
      <c r="Q1820" s="68" t="s">
        <v>68</v>
      </c>
      <c r="R1820" s="64"/>
      <c r="S1820" s="65"/>
    </row>
    <row r="1821" spans="2:19" x14ac:dyDescent="0.25">
      <c r="B1821" s="64" t="s">
        <v>2368</v>
      </c>
      <c r="C1821" s="65" t="s">
        <v>2369</v>
      </c>
      <c r="D1821" s="66" t="s">
        <v>65</v>
      </c>
      <c r="E1821" s="66" t="s">
        <v>64</v>
      </c>
      <c r="F1821" s="67">
        <v>0</v>
      </c>
      <c r="G1821" s="66" t="s">
        <v>64</v>
      </c>
      <c r="H1821" s="66" t="s">
        <v>64</v>
      </c>
      <c r="I1821" s="66" t="s">
        <v>65</v>
      </c>
      <c r="J1821" s="66" t="s">
        <v>66</v>
      </c>
      <c r="K1821" s="68">
        <v>0</v>
      </c>
      <c r="L1821" s="68">
        <v>0</v>
      </c>
      <c r="M1821" s="68">
        <v>0</v>
      </c>
      <c r="N1821" s="68" t="s">
        <v>67</v>
      </c>
      <c r="O1821" s="68">
        <v>0</v>
      </c>
      <c r="P1821" s="68" t="s">
        <v>68</v>
      </c>
      <c r="Q1821" s="68" t="s">
        <v>68</v>
      </c>
      <c r="R1821" s="64"/>
      <c r="S1821" s="65"/>
    </row>
    <row r="1822" spans="2:19" x14ac:dyDescent="0.25">
      <c r="B1822" s="64" t="s">
        <v>2370</v>
      </c>
      <c r="C1822" s="65" t="s">
        <v>2371</v>
      </c>
      <c r="D1822" s="66" t="s">
        <v>65</v>
      </c>
      <c r="E1822" s="66" t="s">
        <v>64</v>
      </c>
      <c r="F1822" s="67">
        <v>0</v>
      </c>
      <c r="G1822" s="66" t="s">
        <v>64</v>
      </c>
      <c r="H1822" s="66" t="s">
        <v>64</v>
      </c>
      <c r="I1822" s="66" t="s">
        <v>65</v>
      </c>
      <c r="J1822" s="66" t="s">
        <v>66</v>
      </c>
      <c r="K1822" s="68">
        <v>0</v>
      </c>
      <c r="L1822" s="68">
        <v>0</v>
      </c>
      <c r="M1822" s="68">
        <v>0</v>
      </c>
      <c r="N1822" s="68" t="s">
        <v>67</v>
      </c>
      <c r="O1822" s="68">
        <v>0</v>
      </c>
      <c r="P1822" s="68" t="s">
        <v>68</v>
      </c>
      <c r="Q1822" s="68" t="s">
        <v>68</v>
      </c>
      <c r="R1822" s="64"/>
      <c r="S1822" s="65"/>
    </row>
    <row r="1823" spans="2:19" x14ac:dyDescent="0.25">
      <c r="B1823" s="64" t="s">
        <v>2372</v>
      </c>
      <c r="C1823" s="65" t="s">
        <v>2363</v>
      </c>
      <c r="D1823" s="66" t="s">
        <v>64</v>
      </c>
      <c r="E1823" s="66" t="s">
        <v>65</v>
      </c>
      <c r="F1823" s="67">
        <v>0</v>
      </c>
      <c r="G1823" s="66" t="s">
        <v>64</v>
      </c>
      <c r="H1823" s="66" t="s">
        <v>64</v>
      </c>
      <c r="I1823" s="66" t="s">
        <v>65</v>
      </c>
      <c r="J1823" s="66" t="s">
        <v>66</v>
      </c>
      <c r="K1823" s="68">
        <v>0</v>
      </c>
      <c r="L1823" s="68">
        <v>0</v>
      </c>
      <c r="M1823" s="68">
        <v>0</v>
      </c>
      <c r="N1823" s="68" t="s">
        <v>67</v>
      </c>
      <c r="O1823" s="68">
        <v>0</v>
      </c>
      <c r="P1823" s="68" t="s">
        <v>68</v>
      </c>
      <c r="Q1823" s="68" t="s">
        <v>68</v>
      </c>
      <c r="R1823" s="64"/>
      <c r="S1823" s="65"/>
    </row>
    <row r="1824" spans="2:19" x14ac:dyDescent="0.25">
      <c r="B1824" s="64" t="s">
        <v>2373</v>
      </c>
      <c r="C1824" s="65" t="s">
        <v>2355</v>
      </c>
      <c r="D1824" s="66" t="s">
        <v>65</v>
      </c>
      <c r="E1824" s="66" t="s">
        <v>64</v>
      </c>
      <c r="F1824" s="67">
        <v>0</v>
      </c>
      <c r="G1824" s="66" t="s">
        <v>64</v>
      </c>
      <c r="H1824" s="66" t="s">
        <v>65</v>
      </c>
      <c r="I1824" s="66" t="s">
        <v>66</v>
      </c>
      <c r="J1824" s="66" t="s">
        <v>66</v>
      </c>
      <c r="K1824" s="68">
        <v>0</v>
      </c>
      <c r="L1824" s="68">
        <v>0</v>
      </c>
      <c r="M1824" s="68">
        <v>0</v>
      </c>
      <c r="N1824" s="68" t="s">
        <v>67</v>
      </c>
      <c r="O1824" s="68">
        <v>0</v>
      </c>
      <c r="P1824" s="68" t="s">
        <v>68</v>
      </c>
      <c r="Q1824" s="68" t="s">
        <v>68</v>
      </c>
      <c r="R1824" s="64"/>
      <c r="S1824" s="65"/>
    </row>
    <row r="1825" spans="2:19" x14ac:dyDescent="0.25">
      <c r="B1825" s="64" t="s">
        <v>2374</v>
      </c>
      <c r="C1825" s="65" t="s">
        <v>2357</v>
      </c>
      <c r="D1825" s="66" t="s">
        <v>64</v>
      </c>
      <c r="E1825" s="66" t="s">
        <v>65</v>
      </c>
      <c r="F1825" s="67">
        <v>0</v>
      </c>
      <c r="G1825" s="66" t="s">
        <v>64</v>
      </c>
      <c r="H1825" s="66" t="s">
        <v>64</v>
      </c>
      <c r="I1825" s="66" t="s">
        <v>65</v>
      </c>
      <c r="J1825" s="66" t="s">
        <v>66</v>
      </c>
      <c r="K1825" s="68">
        <v>0</v>
      </c>
      <c r="L1825" s="68">
        <v>0</v>
      </c>
      <c r="M1825" s="68">
        <v>0</v>
      </c>
      <c r="N1825" s="68" t="s">
        <v>67</v>
      </c>
      <c r="O1825" s="68">
        <v>0</v>
      </c>
      <c r="P1825" s="68" t="s">
        <v>68</v>
      </c>
      <c r="Q1825" s="68" t="s">
        <v>68</v>
      </c>
      <c r="R1825" s="64"/>
      <c r="S1825" s="65"/>
    </row>
    <row r="1826" spans="2:19" x14ac:dyDescent="0.25">
      <c r="B1826" s="64" t="s">
        <v>2375</v>
      </c>
      <c r="C1826" s="65" t="s">
        <v>2330</v>
      </c>
      <c r="D1826" s="66" t="s">
        <v>64</v>
      </c>
      <c r="E1826" s="66" t="s">
        <v>65</v>
      </c>
      <c r="F1826" s="67">
        <v>0</v>
      </c>
      <c r="G1826" s="66" t="s">
        <v>64</v>
      </c>
      <c r="H1826" s="66" t="s">
        <v>64</v>
      </c>
      <c r="I1826" s="66" t="s">
        <v>65</v>
      </c>
      <c r="J1826" s="66" t="s">
        <v>66</v>
      </c>
      <c r="K1826" s="68">
        <v>0</v>
      </c>
      <c r="L1826" s="68">
        <v>0</v>
      </c>
      <c r="M1826" s="68">
        <v>0</v>
      </c>
      <c r="N1826" s="68" t="s">
        <v>67</v>
      </c>
      <c r="O1826" s="68">
        <v>0</v>
      </c>
      <c r="P1826" s="68" t="s">
        <v>68</v>
      </c>
      <c r="Q1826" s="68" t="s">
        <v>68</v>
      </c>
      <c r="R1826" s="64"/>
      <c r="S1826" s="65"/>
    </row>
    <row r="1827" spans="2:19" x14ac:dyDescent="0.25">
      <c r="B1827" s="64" t="s">
        <v>2376</v>
      </c>
      <c r="C1827" s="65" t="s">
        <v>2377</v>
      </c>
      <c r="D1827" s="66" t="s">
        <v>65</v>
      </c>
      <c r="E1827" s="66" t="s">
        <v>64</v>
      </c>
      <c r="F1827" s="67">
        <v>0</v>
      </c>
      <c r="G1827" s="66" t="s">
        <v>64</v>
      </c>
      <c r="H1827" s="66" t="s">
        <v>65</v>
      </c>
      <c r="I1827" s="66" t="s">
        <v>66</v>
      </c>
      <c r="J1827" s="66" t="s">
        <v>66</v>
      </c>
      <c r="K1827" s="68">
        <v>0</v>
      </c>
      <c r="L1827" s="68">
        <v>0</v>
      </c>
      <c r="M1827" s="68">
        <v>0</v>
      </c>
      <c r="N1827" s="68" t="s">
        <v>67</v>
      </c>
      <c r="O1827" s="68">
        <v>0</v>
      </c>
      <c r="P1827" s="68" t="s">
        <v>68</v>
      </c>
      <c r="Q1827" s="68" t="s">
        <v>68</v>
      </c>
      <c r="R1827" s="64"/>
      <c r="S1827" s="65"/>
    </row>
    <row r="1828" spans="2:19" x14ac:dyDescent="0.25">
      <c r="B1828" s="64" t="s">
        <v>2378</v>
      </c>
      <c r="C1828" s="65" t="s">
        <v>2379</v>
      </c>
      <c r="D1828" s="66" t="s">
        <v>64</v>
      </c>
      <c r="E1828" s="66" t="s">
        <v>65</v>
      </c>
      <c r="F1828" s="67">
        <v>0</v>
      </c>
      <c r="G1828" s="66" t="s">
        <v>64</v>
      </c>
      <c r="H1828" s="66" t="s">
        <v>65</v>
      </c>
      <c r="I1828" s="66" t="s">
        <v>66</v>
      </c>
      <c r="J1828" s="66" t="s">
        <v>66</v>
      </c>
      <c r="K1828" s="68">
        <v>0</v>
      </c>
      <c r="L1828" s="68">
        <v>0</v>
      </c>
      <c r="M1828" s="68">
        <v>0</v>
      </c>
      <c r="N1828" s="68" t="s">
        <v>67</v>
      </c>
      <c r="O1828" s="68">
        <v>0</v>
      </c>
      <c r="P1828" s="68" t="s">
        <v>68</v>
      </c>
      <c r="Q1828" s="68" t="s">
        <v>68</v>
      </c>
      <c r="R1828" s="64"/>
      <c r="S1828" s="65"/>
    </row>
    <row r="1829" spans="2:19" x14ac:dyDescent="0.25">
      <c r="B1829" s="64" t="s">
        <v>2380</v>
      </c>
      <c r="C1829" s="65" t="s">
        <v>2381</v>
      </c>
      <c r="D1829" s="66" t="s">
        <v>65</v>
      </c>
      <c r="E1829" s="66" t="s">
        <v>64</v>
      </c>
      <c r="F1829" s="67">
        <v>0</v>
      </c>
      <c r="G1829" s="66" t="s">
        <v>64</v>
      </c>
      <c r="H1829" s="66" t="s">
        <v>64</v>
      </c>
      <c r="I1829" s="66" t="s">
        <v>65</v>
      </c>
      <c r="J1829" s="66" t="s">
        <v>66</v>
      </c>
      <c r="K1829" s="68">
        <v>0</v>
      </c>
      <c r="L1829" s="68">
        <v>0</v>
      </c>
      <c r="M1829" s="68">
        <v>0</v>
      </c>
      <c r="N1829" s="68" t="s">
        <v>67</v>
      </c>
      <c r="O1829" s="68">
        <v>0</v>
      </c>
      <c r="P1829" s="68" t="s">
        <v>68</v>
      </c>
      <c r="Q1829" s="68" t="s">
        <v>68</v>
      </c>
      <c r="R1829" s="64"/>
      <c r="S1829" s="65"/>
    </row>
    <row r="1830" spans="2:19" x14ac:dyDescent="0.25">
      <c r="B1830" s="64" t="s">
        <v>2382</v>
      </c>
      <c r="C1830" s="65" t="s">
        <v>2383</v>
      </c>
      <c r="D1830" s="66" t="s">
        <v>64</v>
      </c>
      <c r="E1830" s="66" t="s">
        <v>65</v>
      </c>
      <c r="F1830" s="67">
        <v>0</v>
      </c>
      <c r="G1830" s="66" t="s">
        <v>64</v>
      </c>
      <c r="H1830" s="66" t="s">
        <v>64</v>
      </c>
      <c r="I1830" s="66" t="s">
        <v>65</v>
      </c>
      <c r="J1830" s="66" t="s">
        <v>66</v>
      </c>
      <c r="K1830" s="68">
        <v>0</v>
      </c>
      <c r="L1830" s="68">
        <v>0</v>
      </c>
      <c r="M1830" s="68">
        <v>0</v>
      </c>
      <c r="N1830" s="68" t="s">
        <v>67</v>
      </c>
      <c r="O1830" s="68">
        <v>0</v>
      </c>
      <c r="P1830" s="68" t="s">
        <v>68</v>
      </c>
      <c r="Q1830" s="68" t="s">
        <v>68</v>
      </c>
      <c r="R1830" s="64"/>
      <c r="S1830" s="65"/>
    </row>
    <row r="1831" spans="2:19" x14ac:dyDescent="0.25">
      <c r="B1831" s="64" t="s">
        <v>2362</v>
      </c>
      <c r="C1831" s="65" t="s">
        <v>2384</v>
      </c>
      <c r="D1831" s="66" t="s">
        <v>64</v>
      </c>
      <c r="E1831" s="66" t="s">
        <v>65</v>
      </c>
      <c r="F1831" s="67">
        <v>0</v>
      </c>
      <c r="G1831" s="66" t="s">
        <v>64</v>
      </c>
      <c r="H1831" s="66" t="s">
        <v>65</v>
      </c>
      <c r="I1831" s="66" t="s">
        <v>66</v>
      </c>
      <c r="J1831" s="66" t="s">
        <v>66</v>
      </c>
      <c r="K1831" s="68">
        <v>0</v>
      </c>
      <c r="L1831" s="68">
        <v>0</v>
      </c>
      <c r="M1831" s="68">
        <v>0</v>
      </c>
      <c r="N1831" s="68" t="s">
        <v>67</v>
      </c>
      <c r="O1831" s="68">
        <v>0</v>
      </c>
      <c r="P1831" s="68" t="s">
        <v>68</v>
      </c>
      <c r="Q1831" s="68" t="s">
        <v>68</v>
      </c>
      <c r="R1831" s="64"/>
      <c r="S1831" s="65"/>
    </row>
    <row r="1832" spans="2:19" x14ac:dyDescent="0.25">
      <c r="B1832" s="64" t="s">
        <v>2385</v>
      </c>
      <c r="C1832" s="65" t="s">
        <v>2347</v>
      </c>
      <c r="D1832" s="66" t="s">
        <v>65</v>
      </c>
      <c r="E1832" s="66" t="s">
        <v>64</v>
      </c>
      <c r="F1832" s="67">
        <v>0</v>
      </c>
      <c r="G1832" s="66" t="s">
        <v>65</v>
      </c>
      <c r="H1832" s="66" t="s">
        <v>64</v>
      </c>
      <c r="I1832" s="66" t="s">
        <v>66</v>
      </c>
      <c r="J1832" s="66" t="s">
        <v>66</v>
      </c>
      <c r="K1832" s="68">
        <v>0</v>
      </c>
      <c r="L1832" s="68">
        <v>0</v>
      </c>
      <c r="M1832" s="68">
        <v>0</v>
      </c>
      <c r="N1832" s="68" t="s">
        <v>67</v>
      </c>
      <c r="O1832" s="68">
        <v>0</v>
      </c>
      <c r="P1832" s="68" t="s">
        <v>68</v>
      </c>
      <c r="Q1832" s="68" t="s">
        <v>68</v>
      </c>
      <c r="R1832" s="64"/>
      <c r="S1832" s="65"/>
    </row>
    <row r="1833" spans="2:19" x14ac:dyDescent="0.25">
      <c r="B1833" s="64" t="s">
        <v>2386</v>
      </c>
      <c r="C1833" s="65" t="s">
        <v>2347</v>
      </c>
      <c r="D1833" s="66" t="s">
        <v>64</v>
      </c>
      <c r="E1833" s="66" t="s">
        <v>65</v>
      </c>
      <c r="F1833" s="67">
        <v>0</v>
      </c>
      <c r="G1833" s="66" t="s">
        <v>65</v>
      </c>
      <c r="H1833" s="66" t="s">
        <v>64</v>
      </c>
      <c r="I1833" s="66" t="s">
        <v>66</v>
      </c>
      <c r="J1833" s="66" t="s">
        <v>66</v>
      </c>
      <c r="K1833" s="68">
        <v>0</v>
      </c>
      <c r="L1833" s="68">
        <v>0</v>
      </c>
      <c r="M1833" s="68">
        <v>0</v>
      </c>
      <c r="N1833" s="68" t="s">
        <v>67</v>
      </c>
      <c r="O1833" s="68">
        <v>0</v>
      </c>
      <c r="P1833" s="68" t="s">
        <v>68</v>
      </c>
      <c r="Q1833" s="68" t="s">
        <v>68</v>
      </c>
      <c r="R1833" s="64"/>
      <c r="S1833" s="65"/>
    </row>
    <row r="1834" spans="2:19" x14ac:dyDescent="0.25">
      <c r="B1834" s="64" t="s">
        <v>2387</v>
      </c>
      <c r="C1834" s="65" t="s">
        <v>2347</v>
      </c>
      <c r="D1834" s="66" t="s">
        <v>64</v>
      </c>
      <c r="E1834" s="66" t="s">
        <v>65</v>
      </c>
      <c r="F1834" s="67">
        <v>0</v>
      </c>
      <c r="G1834" s="66" t="s">
        <v>65</v>
      </c>
      <c r="H1834" s="66" t="s">
        <v>64</v>
      </c>
      <c r="I1834" s="66" t="s">
        <v>66</v>
      </c>
      <c r="J1834" s="66" t="s">
        <v>66</v>
      </c>
      <c r="K1834" s="68">
        <v>0</v>
      </c>
      <c r="L1834" s="68">
        <v>0</v>
      </c>
      <c r="M1834" s="68">
        <v>0</v>
      </c>
      <c r="N1834" s="68" t="s">
        <v>67</v>
      </c>
      <c r="O1834" s="68">
        <v>0</v>
      </c>
      <c r="P1834" s="68" t="s">
        <v>68</v>
      </c>
      <c r="Q1834" s="68" t="s">
        <v>68</v>
      </c>
      <c r="R1834" s="64"/>
      <c r="S1834" s="65"/>
    </row>
    <row r="1835" spans="2:19" x14ac:dyDescent="0.25">
      <c r="B1835" s="64" t="s">
        <v>2388</v>
      </c>
      <c r="C1835" s="65" t="s">
        <v>2389</v>
      </c>
      <c r="D1835" s="66" t="s">
        <v>65</v>
      </c>
      <c r="E1835" s="66" t="s">
        <v>64</v>
      </c>
      <c r="F1835" s="67">
        <v>0</v>
      </c>
      <c r="G1835" s="66" t="s">
        <v>64</v>
      </c>
      <c r="H1835" s="66" t="s">
        <v>64</v>
      </c>
      <c r="I1835" s="66" t="s">
        <v>65</v>
      </c>
      <c r="J1835" s="66" t="s">
        <v>66</v>
      </c>
      <c r="K1835" s="68">
        <v>0</v>
      </c>
      <c r="L1835" s="68">
        <v>0</v>
      </c>
      <c r="M1835" s="68">
        <v>0</v>
      </c>
      <c r="N1835" s="68" t="s">
        <v>67</v>
      </c>
      <c r="O1835" s="68">
        <v>0</v>
      </c>
      <c r="P1835" s="68" t="s">
        <v>68</v>
      </c>
      <c r="Q1835" s="68" t="s">
        <v>68</v>
      </c>
      <c r="R1835" s="64"/>
      <c r="S1835" s="65"/>
    </row>
    <row r="1836" spans="2:19" x14ac:dyDescent="0.25">
      <c r="B1836" s="64" t="s">
        <v>2390</v>
      </c>
      <c r="C1836" s="65" t="s">
        <v>2391</v>
      </c>
      <c r="D1836" s="66" t="s">
        <v>65</v>
      </c>
      <c r="E1836" s="66" t="s">
        <v>64</v>
      </c>
      <c r="F1836" s="67">
        <v>0</v>
      </c>
      <c r="G1836" s="66" t="s">
        <v>65</v>
      </c>
      <c r="H1836" s="66" t="s">
        <v>64</v>
      </c>
      <c r="I1836" s="66" t="s">
        <v>66</v>
      </c>
      <c r="J1836" s="66" t="s">
        <v>66</v>
      </c>
      <c r="K1836" s="68">
        <v>0</v>
      </c>
      <c r="L1836" s="68">
        <v>0</v>
      </c>
      <c r="M1836" s="68">
        <v>0</v>
      </c>
      <c r="N1836" s="68" t="s">
        <v>67</v>
      </c>
      <c r="O1836" s="68">
        <v>0</v>
      </c>
      <c r="P1836" s="68" t="s">
        <v>68</v>
      </c>
      <c r="Q1836" s="68" t="s">
        <v>68</v>
      </c>
      <c r="R1836" s="64"/>
      <c r="S1836" s="65"/>
    </row>
    <row r="1837" spans="2:19" x14ac:dyDescent="0.25">
      <c r="B1837" s="64" t="s">
        <v>2392</v>
      </c>
      <c r="C1837" s="65" t="s">
        <v>2324</v>
      </c>
      <c r="D1837" s="66" t="s">
        <v>65</v>
      </c>
      <c r="E1837" s="66" t="s">
        <v>64</v>
      </c>
      <c r="F1837" s="67">
        <v>0</v>
      </c>
      <c r="G1837" s="66" t="s">
        <v>64</v>
      </c>
      <c r="H1837" s="66" t="s">
        <v>65</v>
      </c>
      <c r="I1837" s="66" t="s">
        <v>66</v>
      </c>
      <c r="J1837" s="66" t="s">
        <v>66</v>
      </c>
      <c r="K1837" s="68">
        <v>0</v>
      </c>
      <c r="L1837" s="68">
        <v>0</v>
      </c>
      <c r="M1837" s="68">
        <v>0</v>
      </c>
      <c r="N1837" s="68" t="s">
        <v>67</v>
      </c>
      <c r="O1837" s="68">
        <v>0</v>
      </c>
      <c r="P1837" s="68" t="s">
        <v>68</v>
      </c>
      <c r="Q1837" s="68" t="s">
        <v>68</v>
      </c>
      <c r="R1837" s="64"/>
      <c r="S1837" s="65"/>
    </row>
    <row r="1838" spans="2:19" x14ac:dyDescent="0.25">
      <c r="B1838" s="64" t="s">
        <v>2393</v>
      </c>
      <c r="C1838" s="65" t="s">
        <v>2394</v>
      </c>
      <c r="D1838" s="66" t="s">
        <v>65</v>
      </c>
      <c r="E1838" s="66" t="s">
        <v>64</v>
      </c>
      <c r="F1838" s="67">
        <v>0</v>
      </c>
      <c r="G1838" s="66" t="s">
        <v>64</v>
      </c>
      <c r="H1838" s="66" t="s">
        <v>64</v>
      </c>
      <c r="I1838" s="66" t="s">
        <v>65</v>
      </c>
      <c r="J1838" s="66" t="s">
        <v>66</v>
      </c>
      <c r="K1838" s="68">
        <v>0</v>
      </c>
      <c r="L1838" s="68">
        <v>0</v>
      </c>
      <c r="M1838" s="68">
        <v>0</v>
      </c>
      <c r="N1838" s="68" t="s">
        <v>67</v>
      </c>
      <c r="O1838" s="68">
        <v>0</v>
      </c>
      <c r="P1838" s="68" t="s">
        <v>68</v>
      </c>
      <c r="Q1838" s="68" t="s">
        <v>68</v>
      </c>
      <c r="R1838" s="64"/>
      <c r="S1838" s="65"/>
    </row>
    <row r="1839" spans="2:19" x14ac:dyDescent="0.25">
      <c r="B1839" s="64" t="s">
        <v>2395</v>
      </c>
      <c r="C1839" s="65" t="s">
        <v>2330</v>
      </c>
      <c r="D1839" s="66" t="s">
        <v>64</v>
      </c>
      <c r="E1839" s="66" t="s">
        <v>65</v>
      </c>
      <c r="F1839" s="67">
        <v>0</v>
      </c>
      <c r="G1839" s="66" t="s">
        <v>64</v>
      </c>
      <c r="H1839" s="66" t="s">
        <v>64</v>
      </c>
      <c r="I1839" s="66" t="s">
        <v>66</v>
      </c>
      <c r="J1839" s="66" t="s">
        <v>65</v>
      </c>
      <c r="K1839" s="68">
        <v>0</v>
      </c>
      <c r="L1839" s="68">
        <v>0</v>
      </c>
      <c r="M1839" s="68">
        <v>0</v>
      </c>
      <c r="N1839" s="68" t="s">
        <v>67</v>
      </c>
      <c r="O1839" s="68">
        <v>0</v>
      </c>
      <c r="P1839" s="68" t="s">
        <v>68</v>
      </c>
      <c r="Q1839" s="68" t="s">
        <v>68</v>
      </c>
      <c r="R1839" s="64"/>
      <c r="S1839" s="65"/>
    </row>
    <row r="1840" spans="2:19" x14ac:dyDescent="0.25">
      <c r="B1840" s="64" t="s">
        <v>2396</v>
      </c>
      <c r="C1840" s="65" t="s">
        <v>2397</v>
      </c>
      <c r="D1840" s="66" t="s">
        <v>65</v>
      </c>
      <c r="E1840" s="66" t="s">
        <v>64</v>
      </c>
      <c r="F1840" s="67">
        <v>0</v>
      </c>
      <c r="G1840" s="66" t="s">
        <v>65</v>
      </c>
      <c r="H1840" s="66" t="s">
        <v>64</v>
      </c>
      <c r="I1840" s="66" t="s">
        <v>66</v>
      </c>
      <c r="J1840" s="66" t="s">
        <v>66</v>
      </c>
      <c r="K1840" s="68">
        <v>0</v>
      </c>
      <c r="L1840" s="68">
        <v>0</v>
      </c>
      <c r="M1840" s="68">
        <v>0</v>
      </c>
      <c r="N1840" s="68" t="s">
        <v>67</v>
      </c>
      <c r="O1840" s="68">
        <v>0</v>
      </c>
      <c r="P1840" s="68" t="s">
        <v>68</v>
      </c>
      <c r="Q1840" s="68" t="s">
        <v>68</v>
      </c>
      <c r="R1840" s="64"/>
      <c r="S1840" s="65"/>
    </row>
    <row r="1841" spans="2:19" x14ac:dyDescent="0.25">
      <c r="B1841" s="64" t="s">
        <v>2398</v>
      </c>
      <c r="C1841" s="65" t="s">
        <v>2399</v>
      </c>
      <c r="D1841" s="66" t="s">
        <v>64</v>
      </c>
      <c r="E1841" s="66" t="s">
        <v>65</v>
      </c>
      <c r="F1841" s="67">
        <v>0</v>
      </c>
      <c r="G1841" s="66" t="s">
        <v>64</v>
      </c>
      <c r="H1841" s="66" t="s">
        <v>65</v>
      </c>
      <c r="I1841" s="66" t="s">
        <v>66</v>
      </c>
      <c r="J1841" s="66" t="s">
        <v>66</v>
      </c>
      <c r="K1841" s="68">
        <v>0</v>
      </c>
      <c r="L1841" s="68">
        <v>0</v>
      </c>
      <c r="M1841" s="68">
        <v>0</v>
      </c>
      <c r="N1841" s="68" t="s">
        <v>67</v>
      </c>
      <c r="O1841" s="68">
        <v>0</v>
      </c>
      <c r="P1841" s="68" t="s">
        <v>68</v>
      </c>
      <c r="Q1841" s="68" t="s">
        <v>68</v>
      </c>
      <c r="R1841" s="64"/>
      <c r="S1841" s="65"/>
    </row>
    <row r="1842" spans="2:19" x14ac:dyDescent="0.25">
      <c r="B1842" s="64" t="s">
        <v>2354</v>
      </c>
      <c r="C1842" s="65" t="s">
        <v>2377</v>
      </c>
      <c r="D1842" s="66" t="s">
        <v>64</v>
      </c>
      <c r="E1842" s="66" t="s">
        <v>65</v>
      </c>
      <c r="F1842" s="67">
        <v>0</v>
      </c>
      <c r="G1842" s="66" t="s">
        <v>65</v>
      </c>
      <c r="H1842" s="66" t="s">
        <v>64</v>
      </c>
      <c r="I1842" s="66" t="s">
        <v>66</v>
      </c>
      <c r="J1842" s="66" t="s">
        <v>66</v>
      </c>
      <c r="K1842" s="68">
        <v>0</v>
      </c>
      <c r="L1842" s="68">
        <v>0</v>
      </c>
      <c r="M1842" s="68">
        <v>0</v>
      </c>
      <c r="N1842" s="68" t="s">
        <v>67</v>
      </c>
      <c r="O1842" s="68">
        <v>0</v>
      </c>
      <c r="P1842" s="68" t="s">
        <v>68</v>
      </c>
      <c r="Q1842" s="68" t="s">
        <v>68</v>
      </c>
      <c r="R1842" s="64"/>
      <c r="S1842" s="65"/>
    </row>
  </sheetData>
  <mergeCells count="193">
    <mergeCell ref="B1779:C1779"/>
    <mergeCell ref="R1779:S1779"/>
    <mergeCell ref="B1777:Q1777"/>
    <mergeCell ref="R1777:S1777"/>
    <mergeCell ref="B1778:F1778"/>
    <mergeCell ref="G1778:J1778"/>
    <mergeCell ref="K1778:O1778"/>
    <mergeCell ref="P1778:Q1778"/>
    <mergeCell ref="R1778:S1778"/>
    <mergeCell ref="N1769:O1769"/>
    <mergeCell ref="N1770:O1770"/>
    <mergeCell ref="N1771:O1771"/>
    <mergeCell ref="N1772:O1772"/>
    <mergeCell ref="N1773:O1773"/>
    <mergeCell ref="C1776:Q1776"/>
    <mergeCell ref="B1766:G1766"/>
    <mergeCell ref="H1766:J1766"/>
    <mergeCell ref="K1766:M1766"/>
    <mergeCell ref="N1766:O1766"/>
    <mergeCell ref="N1767:O1767"/>
    <mergeCell ref="N1768:O1768"/>
    <mergeCell ref="B1718:C1718"/>
    <mergeCell ref="R1718:S1718"/>
    <mergeCell ref="B1761:P1761"/>
    <mergeCell ref="C1762:O1762"/>
    <mergeCell ref="C1764:O1764"/>
    <mergeCell ref="B1765:O1765"/>
    <mergeCell ref="N1712:O1712"/>
    <mergeCell ref="C1715:Q1715"/>
    <mergeCell ref="B1716:Q1716"/>
    <mergeCell ref="R1716:S1716"/>
    <mergeCell ref="B1717:F1717"/>
    <mergeCell ref="G1717:J1717"/>
    <mergeCell ref="K1717:O1717"/>
    <mergeCell ref="P1717:Q1717"/>
    <mergeCell ref="R1717:S1717"/>
    <mergeCell ref="N1706:O1706"/>
    <mergeCell ref="N1707:O1707"/>
    <mergeCell ref="N1708:O1708"/>
    <mergeCell ref="N1709:O1709"/>
    <mergeCell ref="N1710:O1710"/>
    <mergeCell ref="N1711:O1711"/>
    <mergeCell ref="B1700:P1700"/>
    <mergeCell ref="C1701:O1701"/>
    <mergeCell ref="C1703:O1703"/>
    <mergeCell ref="B1704:O1704"/>
    <mergeCell ref="B1705:G1705"/>
    <mergeCell ref="H1705:J1705"/>
    <mergeCell ref="K1705:M1705"/>
    <mergeCell ref="N1705:O1705"/>
    <mergeCell ref="B1652:F1652"/>
    <mergeCell ref="G1652:J1652"/>
    <mergeCell ref="K1652:N1652"/>
    <mergeCell ref="O1652:P1652"/>
    <mergeCell ref="Q1652:R1652"/>
    <mergeCell ref="B1653:C1653"/>
    <mergeCell ref="Q1653:R1653"/>
    <mergeCell ref="B1640:H1640"/>
    <mergeCell ref="I1640:K1640"/>
    <mergeCell ref="L1640:N1640"/>
    <mergeCell ref="B1650:P1650"/>
    <mergeCell ref="Q1650:R1650"/>
    <mergeCell ref="B1651:P1651"/>
    <mergeCell ref="Q1651:R1651"/>
    <mergeCell ref="B1455:C1455"/>
    <mergeCell ref="R1455:S1455"/>
    <mergeCell ref="B1635:P1635"/>
    <mergeCell ref="D1636:O1636"/>
    <mergeCell ref="D1638:O1638"/>
    <mergeCell ref="B1639:O1639"/>
    <mergeCell ref="C1452:Q1452"/>
    <mergeCell ref="B1453:Q1453"/>
    <mergeCell ref="R1453:S1453"/>
    <mergeCell ref="B1454:F1454"/>
    <mergeCell ref="G1454:J1454"/>
    <mergeCell ref="K1454:O1454"/>
    <mergeCell ref="P1454:Q1454"/>
    <mergeCell ref="R1454:S1454"/>
    <mergeCell ref="N1444:O1444"/>
    <mergeCell ref="N1445:O1445"/>
    <mergeCell ref="N1446:O1446"/>
    <mergeCell ref="N1447:O1447"/>
    <mergeCell ref="N1448:O1448"/>
    <mergeCell ref="N1449:O1449"/>
    <mergeCell ref="B1441:O1441"/>
    <mergeCell ref="B1442:G1442"/>
    <mergeCell ref="H1442:J1442"/>
    <mergeCell ref="K1442:M1442"/>
    <mergeCell ref="N1442:O1442"/>
    <mergeCell ref="N1443:O1443"/>
    <mergeCell ref="R1406:S1406"/>
    <mergeCell ref="R1407:S1407"/>
    <mergeCell ref="R1408:S1408"/>
    <mergeCell ref="B1437:P1437"/>
    <mergeCell ref="C1438:O1438"/>
    <mergeCell ref="C1440:O1440"/>
    <mergeCell ref="B1406:Q1406"/>
    <mergeCell ref="B1407:F1407"/>
    <mergeCell ref="G1407:J1407"/>
    <mergeCell ref="K1407:O1407"/>
    <mergeCell ref="P1407:Q1407"/>
    <mergeCell ref="B1408:C1408"/>
    <mergeCell ref="N1398:O1398"/>
    <mergeCell ref="N1399:O1399"/>
    <mergeCell ref="N1400:O1400"/>
    <mergeCell ref="N1401:O1401"/>
    <mergeCell ref="N1402:O1402"/>
    <mergeCell ref="C1405:Q1405"/>
    <mergeCell ref="B1395:G1395"/>
    <mergeCell ref="H1395:J1395"/>
    <mergeCell ref="K1395:M1395"/>
    <mergeCell ref="N1395:O1395"/>
    <mergeCell ref="N1396:O1396"/>
    <mergeCell ref="N1397:O1397"/>
    <mergeCell ref="B1298:C1298"/>
    <mergeCell ref="R1298:S1298"/>
    <mergeCell ref="B1390:P1390"/>
    <mergeCell ref="C1391:O1391"/>
    <mergeCell ref="C1393:O1393"/>
    <mergeCell ref="B1394:O1394"/>
    <mergeCell ref="B1296:Q1296"/>
    <mergeCell ref="R1296:S1296"/>
    <mergeCell ref="B1297:F1297"/>
    <mergeCell ref="G1297:J1297"/>
    <mergeCell ref="K1297:O1297"/>
    <mergeCell ref="P1297:Q1297"/>
    <mergeCell ref="R1297:S1297"/>
    <mergeCell ref="N1288:O1288"/>
    <mergeCell ref="N1289:O1289"/>
    <mergeCell ref="N1290:O1290"/>
    <mergeCell ref="N1291:O1291"/>
    <mergeCell ref="N1292:O1292"/>
    <mergeCell ref="C1295:Q1295"/>
    <mergeCell ref="B1285:G1285"/>
    <mergeCell ref="H1285:J1285"/>
    <mergeCell ref="K1285:M1285"/>
    <mergeCell ref="N1285:O1285"/>
    <mergeCell ref="N1286:O1286"/>
    <mergeCell ref="N1287:O1287"/>
    <mergeCell ref="B1047:C1047"/>
    <mergeCell ref="R1047:S1047"/>
    <mergeCell ref="B1280:P1280"/>
    <mergeCell ref="C1281:O1281"/>
    <mergeCell ref="C1283:O1283"/>
    <mergeCell ref="B1284:O1284"/>
    <mergeCell ref="B1045:Q1045"/>
    <mergeCell ref="R1045:S1045"/>
    <mergeCell ref="B1046:F1046"/>
    <mergeCell ref="G1046:J1046"/>
    <mergeCell ref="K1046:O1046"/>
    <mergeCell ref="P1046:Q1046"/>
    <mergeCell ref="R1046:S1046"/>
    <mergeCell ref="N1037:O1037"/>
    <mergeCell ref="N1038:O1038"/>
    <mergeCell ref="N1039:O1039"/>
    <mergeCell ref="N1040:O1040"/>
    <mergeCell ref="N1041:O1041"/>
    <mergeCell ref="C1044:Q1044"/>
    <mergeCell ref="B1034:G1034"/>
    <mergeCell ref="H1034:J1034"/>
    <mergeCell ref="K1034:M1034"/>
    <mergeCell ref="N1034:O1034"/>
    <mergeCell ref="N1035:O1035"/>
    <mergeCell ref="N1036:O1036"/>
    <mergeCell ref="B23:C23"/>
    <mergeCell ref="R23:S23"/>
    <mergeCell ref="B1029:P1029"/>
    <mergeCell ref="C1030:O1030"/>
    <mergeCell ref="C1032:O1032"/>
    <mergeCell ref="B1033:O1033"/>
    <mergeCell ref="N17:O17"/>
    <mergeCell ref="C20:Q20"/>
    <mergeCell ref="B21:Q21"/>
    <mergeCell ref="R21:S21"/>
    <mergeCell ref="B22:F22"/>
    <mergeCell ref="G22:J22"/>
    <mergeCell ref="K22:O22"/>
    <mergeCell ref="P22:Q22"/>
    <mergeCell ref="R22:S22"/>
    <mergeCell ref="N11:O11"/>
    <mergeCell ref="N12:O12"/>
    <mergeCell ref="N13:O13"/>
    <mergeCell ref="N14:O14"/>
    <mergeCell ref="N15:O15"/>
    <mergeCell ref="N16:O16"/>
    <mergeCell ref="B5:P5"/>
    <mergeCell ref="C6:O6"/>
    <mergeCell ref="C8:O8"/>
    <mergeCell ref="B9:O9"/>
    <mergeCell ref="B10:G10"/>
    <mergeCell ref="H10:J10"/>
    <mergeCell ref="K10:M10"/>
    <mergeCell ref="N10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Enero-2017</vt:lpstr>
      <vt:lpstr>Febrero-2017</vt:lpstr>
      <vt:lpstr>Marzo-2017</vt:lpstr>
      <vt:lpstr>Abril-2017</vt:lpstr>
      <vt:lpstr>Mayo-2017</vt:lpstr>
      <vt:lpstr>Junio-2017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Ramirez</dc:creator>
  <cp:lastModifiedBy>amperez</cp:lastModifiedBy>
  <dcterms:created xsi:type="dcterms:W3CDTF">2017-08-16T22:42:19Z</dcterms:created>
  <dcterms:modified xsi:type="dcterms:W3CDTF">2017-08-21T15:19:29Z</dcterms:modified>
</cp:coreProperties>
</file>