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4. DESARROLLO CULTURAL\11. NOVIEMBRE\"/>
    </mc:Choice>
  </mc:AlternateContent>
  <bookViews>
    <workbookView xWindow="-15" yWindow="3555" windowWidth="15420" windowHeight="3600" tabRatio="682"/>
  </bookViews>
  <sheets>
    <sheet name="RENGLON 011" sheetId="1" r:id="rId1"/>
    <sheet name="RENGLON 021" sheetId="2" r:id="rId2"/>
    <sheet name="RENGLON 022" sheetId="3" r:id="rId3"/>
    <sheet name="RENGLON 029" sheetId="4" r:id="rId4"/>
    <sheet name="RENGLON 031" sheetId="5" r:id="rId5"/>
    <sheet name="SUB GRUPO 18" sheetId="8" r:id="rId6"/>
  </sheets>
  <definedNames>
    <definedName name="_xlnm._FilterDatabase" localSheetId="1" hidden="1">'RENGLON 021'!$A$9:$K$52</definedName>
    <definedName name="_xlnm._FilterDatabase" localSheetId="3" hidden="1">'RENGLON 029'!$A$9:$I$43</definedName>
  </definedNames>
  <calcPr calcId="152511"/>
</workbook>
</file>

<file path=xl/calcChain.xml><?xml version="1.0" encoding="utf-8"?>
<calcChain xmlns="http://schemas.openxmlformats.org/spreadsheetml/2006/main">
  <c r="G80" i="4" l="1"/>
  <c r="H38" i="2"/>
  <c r="F77" i="4"/>
  <c r="G77" i="4"/>
  <c r="G78" i="4"/>
  <c r="G79" i="4"/>
  <c r="G81" i="4"/>
  <c r="F76" i="4"/>
  <c r="G76" i="4" s="1"/>
  <c r="H48" i="2"/>
  <c r="J48" i="2"/>
  <c r="H50" i="2"/>
  <c r="J50" i="2" s="1"/>
  <c r="H33" i="2"/>
  <c r="J33" i="2"/>
  <c r="F75" i="4"/>
  <c r="G75" i="4" s="1"/>
  <c r="H19" i="2"/>
  <c r="J19" i="2"/>
  <c r="O18" i="1"/>
  <c r="M16" i="1"/>
  <c r="O16" i="1"/>
  <c r="G73" i="4"/>
  <c r="F69" i="4"/>
  <c r="G69" i="4" s="1"/>
  <c r="F70" i="4"/>
  <c r="G70" i="4"/>
  <c r="F71" i="4"/>
  <c r="G71" i="4" s="1"/>
  <c r="F72" i="4"/>
  <c r="G72" i="4"/>
  <c r="F74" i="4"/>
  <c r="G74" i="4" s="1"/>
  <c r="H53" i="2"/>
  <c r="J53" i="2"/>
  <c r="H27" i="2"/>
  <c r="J27" i="2" s="1"/>
  <c r="M17" i="1"/>
  <c r="O17" i="1"/>
  <c r="G66" i="4"/>
  <c r="G55" i="4"/>
  <c r="G54" i="4"/>
  <c r="G53" i="4"/>
  <c r="G65" i="4"/>
  <c r="G60" i="4"/>
  <c r="G61" i="4"/>
  <c r="G62" i="4"/>
  <c r="G63" i="4"/>
  <c r="G46" i="4"/>
  <c r="G47" i="4"/>
  <c r="G48" i="4"/>
  <c r="G49" i="4"/>
  <c r="G50" i="4"/>
  <c r="F22" i="4"/>
  <c r="G22" i="4"/>
  <c r="F23" i="4"/>
  <c r="G23" i="4" s="1"/>
  <c r="F24" i="4"/>
  <c r="G24" i="4"/>
  <c r="F25" i="4"/>
  <c r="G25" i="4" s="1"/>
  <c r="F68" i="4"/>
  <c r="G68" i="4"/>
  <c r="F67" i="4"/>
  <c r="G67" i="4" s="1"/>
  <c r="F64" i="4"/>
  <c r="G64" i="4"/>
  <c r="F59" i="4"/>
  <c r="G59" i="4" s="1"/>
  <c r="F57" i="4"/>
  <c r="G57" i="4"/>
  <c r="F58" i="4"/>
  <c r="G58" i="4" s="1"/>
  <c r="F56" i="4"/>
  <c r="G56" i="4"/>
  <c r="F52" i="4"/>
  <c r="G52" i="4" s="1"/>
  <c r="F51" i="4"/>
  <c r="G51" i="4"/>
  <c r="F44" i="4"/>
  <c r="G44" i="4" s="1"/>
  <c r="F45" i="4"/>
  <c r="G45" i="4"/>
  <c r="F43" i="4"/>
  <c r="G43" i="4" s="1"/>
  <c r="F38" i="4"/>
  <c r="G38" i="4"/>
  <c r="H35" i="2"/>
  <c r="J35" i="2" s="1"/>
  <c r="H23" i="2"/>
  <c r="J23" i="2"/>
  <c r="H12" i="2"/>
  <c r="J12" i="2" s="1"/>
  <c r="H13" i="2"/>
  <c r="J13" i="2"/>
  <c r="H14" i="2"/>
  <c r="J14" i="2" s="1"/>
  <c r="H15" i="2"/>
  <c r="J15" i="2"/>
  <c r="H16" i="2"/>
  <c r="J16" i="2" s="1"/>
  <c r="H17" i="2"/>
  <c r="J17" i="2"/>
  <c r="H18" i="2"/>
  <c r="J18" i="2" s="1"/>
  <c r="H20" i="2"/>
  <c r="J20" i="2"/>
  <c r="H21" i="2"/>
  <c r="J21" i="2" s="1"/>
  <c r="H22" i="2"/>
  <c r="J22" i="2"/>
  <c r="H24" i="2"/>
  <c r="J24" i="2" s="1"/>
  <c r="H25" i="2"/>
  <c r="J25" i="2" s="1"/>
  <c r="H28" i="2"/>
  <c r="H29" i="2"/>
  <c r="J29" i="2" s="1"/>
  <c r="H30" i="2"/>
  <c r="J30" i="2"/>
  <c r="H31" i="2"/>
  <c r="J31" i="2"/>
  <c r="H32" i="2"/>
  <c r="J32" i="2" s="1"/>
  <c r="H34" i="2"/>
  <c r="J34" i="2"/>
  <c r="H36" i="2"/>
  <c r="J36" i="2"/>
  <c r="H37" i="2"/>
  <c r="J37" i="2"/>
  <c r="H39" i="2"/>
  <c r="J39" i="2" s="1"/>
  <c r="H40" i="2"/>
  <c r="J40" i="2" s="1"/>
  <c r="H41" i="2"/>
  <c r="J41" i="2" s="1"/>
  <c r="H42" i="2"/>
  <c r="J42" i="2"/>
  <c r="H43" i="2"/>
  <c r="J43" i="2" s="1"/>
  <c r="H44" i="2"/>
  <c r="J44" i="2"/>
  <c r="H45" i="2"/>
  <c r="J45" i="2" s="1"/>
  <c r="H46" i="2"/>
  <c r="J46" i="2"/>
  <c r="H47" i="2"/>
  <c r="J47" i="2" s="1"/>
  <c r="H49" i="2"/>
  <c r="J49" i="2"/>
  <c r="H51" i="2"/>
  <c r="J51" i="2" s="1"/>
  <c r="H52" i="2"/>
  <c r="J52" i="2"/>
  <c r="H11" i="2"/>
  <c r="J11" i="2" s="1"/>
  <c r="F30" i="4"/>
  <c r="G30" i="4"/>
  <c r="F29" i="4"/>
  <c r="G29" i="4" s="1"/>
  <c r="F28" i="4"/>
  <c r="G28" i="4"/>
  <c r="F27" i="4"/>
  <c r="G27" i="4" s="1"/>
  <c r="F26" i="4"/>
  <c r="G26" i="4"/>
  <c r="F18" i="4"/>
  <c r="G18" i="4" s="1"/>
  <c r="F19" i="4"/>
  <c r="G19" i="4"/>
  <c r="F13" i="4"/>
  <c r="G13" i="4" s="1"/>
  <c r="G11" i="4"/>
  <c r="F17" i="4"/>
  <c r="G17" i="4"/>
  <c r="F40" i="4"/>
  <c r="G40" i="4"/>
  <c r="F37" i="4"/>
  <c r="G37" i="4"/>
  <c r="F36" i="4"/>
  <c r="G36" i="4" s="1"/>
  <c r="F35" i="4"/>
  <c r="G35" i="4"/>
  <c r="F34" i="4"/>
  <c r="G34" i="4"/>
  <c r="F33" i="4"/>
  <c r="G33" i="4"/>
  <c r="F32" i="4"/>
  <c r="G32" i="4" s="1"/>
  <c r="F31" i="4"/>
  <c r="G31" i="4"/>
  <c r="D26" i="2"/>
  <c r="H26" i="2"/>
  <c r="J26" i="2"/>
  <c r="M15" i="1"/>
  <c r="O15" i="1" s="1"/>
  <c r="M14" i="1"/>
  <c r="O14" i="1"/>
  <c r="M12" i="1"/>
  <c r="O12" i="1"/>
  <c r="M13" i="1"/>
  <c r="O13" i="1"/>
  <c r="M11" i="1"/>
  <c r="O11" i="1" s="1"/>
  <c r="F14" i="4"/>
  <c r="G14" i="4"/>
  <c r="F16" i="4"/>
  <c r="G16" i="4"/>
  <c r="F42" i="4"/>
  <c r="G42" i="4"/>
  <c r="F15" i="4"/>
  <c r="G15" i="4" s="1"/>
  <c r="F21" i="4"/>
  <c r="G21" i="4"/>
  <c r="F39" i="4"/>
  <c r="G39" i="4"/>
  <c r="F41" i="4"/>
  <c r="G41" i="4"/>
  <c r="G20" i="4"/>
  <c r="G12" i="4"/>
  <c r="J28" i="2"/>
</calcChain>
</file>

<file path=xl/sharedStrings.xml><?xml version="1.0" encoding="utf-8"?>
<sst xmlns="http://schemas.openxmlformats.org/spreadsheetml/2006/main" count="387" uniqueCount="226">
  <si>
    <t>MINISTERIO DE CULTURA Y DEPORTES</t>
  </si>
  <si>
    <t>UNIDAD DE INFORMACION PUBLICA</t>
  </si>
  <si>
    <t>RENGLON 011</t>
  </si>
  <si>
    <t>NUMERAL 4 ARTICULO 10</t>
  </si>
  <si>
    <t>No.</t>
  </si>
  <si>
    <t>BONOS</t>
  </si>
  <si>
    <t>TOTAL</t>
  </si>
  <si>
    <t>RENGLON 021</t>
  </si>
  <si>
    <t>RENGLON 022</t>
  </si>
  <si>
    <t>RENGLON 029</t>
  </si>
  <si>
    <t>RENGLON 031</t>
  </si>
  <si>
    <t>APELLIDOS Y NOMBRES</t>
  </si>
  <si>
    <t>CARGO</t>
  </si>
  <si>
    <t>SALARIO BASE</t>
  </si>
  <si>
    <t>Complemento Salarial</t>
  </si>
  <si>
    <t>Escalafon</t>
  </si>
  <si>
    <t>Bono MCD</t>
  </si>
  <si>
    <t>BOSA</t>
  </si>
  <si>
    <t>BOSIN</t>
  </si>
  <si>
    <t>Bono Profesional</t>
  </si>
  <si>
    <t>66-2000</t>
  </si>
  <si>
    <t>IGSS</t>
  </si>
  <si>
    <t>TOTAL DE DESCUENTOS</t>
  </si>
  <si>
    <t>LÍQUIDO</t>
  </si>
  <si>
    <t>DESCUENTOS</t>
  </si>
  <si>
    <t>Complemento Personal</t>
  </si>
  <si>
    <t>Gastos de Representación</t>
  </si>
  <si>
    <t>SALARIO</t>
  </si>
  <si>
    <t>TOTAL HONORARIO</t>
  </si>
  <si>
    <t>Monto Viáticos</t>
  </si>
  <si>
    <t>SUB GRUPO 18</t>
  </si>
  <si>
    <t>ENCARGADA DE PRESUPUESTO</t>
  </si>
  <si>
    <t>CONSERJE</t>
  </si>
  <si>
    <t>ENCARGADO DE CONTABILIDAD</t>
  </si>
  <si>
    <t>AUXILIAR DE PLANIFICACION</t>
  </si>
  <si>
    <t>AUXILIAR DE PRESUPUESTO</t>
  </si>
  <si>
    <t>ANALISTA DE RECURSOS HUMANOS</t>
  </si>
  <si>
    <t>PILOTO</t>
  </si>
  <si>
    <t>ENLACE VINCULACION INSTITUCIONAL</t>
  </si>
  <si>
    <t>SECRETARIA ADMINISTRATIVO FINANCIERO</t>
  </si>
  <si>
    <t>DIRECTOR GENERAL</t>
  </si>
  <si>
    <t>AUXILIAR DE ASUNTOS JURIDICOS</t>
  </si>
  <si>
    <t xml:space="preserve">DELEGADA DE PLANIFICACION </t>
  </si>
  <si>
    <t>ENLACE PARTICIPACION CIUDADANA</t>
  </si>
  <si>
    <t>MENSAJERO</t>
  </si>
  <si>
    <t>DELEGADA DE COMUNICACIÓN SOCIAL</t>
  </si>
  <si>
    <t xml:space="preserve">TOTAL </t>
  </si>
  <si>
    <t>TOTAL DESCUENTOS</t>
  </si>
  <si>
    <t xml:space="preserve"> TOTAL DESCUENTOS</t>
  </si>
  <si>
    <t>LIQUIDO</t>
  </si>
  <si>
    <t>HONORARIOS MENSUALES</t>
  </si>
  <si>
    <t>DIRECCION GENERAL DE DESARROLLO CULTURAL Y FORTALECIMIENTO DE LAS CULTURAS</t>
  </si>
  <si>
    <t xml:space="preserve">BONOS Y OTRAS REMUNERACIONES </t>
  </si>
  <si>
    <t>ENCARGADO DEL DEPTO. DE  FOMENTO DE LA INTERCULTURALIDAD</t>
  </si>
  <si>
    <t>ENCARGADO DEL DEPTO. DE PRODUCCIÓN DE MATERIALES CULTURALES</t>
  </si>
  <si>
    <t>BONOS y/o REMUNERACIONES</t>
  </si>
  <si>
    <t>DELEGADA DE ASUNTOS JURIDICOS</t>
  </si>
  <si>
    <t>DIRECTOR TÉCNICO  DE VINCULACION INSTITUCIONAL</t>
  </si>
  <si>
    <t>ENCARGADO DEL DEPTO. DE CAPACITACIÓN CIUDADANA</t>
  </si>
  <si>
    <t>JEFE ADMINISTRATIVO</t>
  </si>
  <si>
    <t>DIRECTOR DE ADMINISTRACION Y FINANZAS</t>
  </si>
  <si>
    <t>ASISTENTE DIRECCION GENERAL</t>
  </si>
  <si>
    <t>ENCARGADA DE SERVICIOS GENERALES</t>
  </si>
  <si>
    <t>ENCARGADO DE  INVENTARIOS</t>
  </si>
  <si>
    <t>Bono 66-2000</t>
  </si>
  <si>
    <t>SERVICIOS PROFESIONALES</t>
  </si>
  <si>
    <t>DELEGADO DE RECURSOS HUMANOS</t>
  </si>
  <si>
    <t>ENCARGADO DE ALMACEN</t>
  </si>
  <si>
    <t>JOSE EDUARDO NOJ PAJARITO</t>
  </si>
  <si>
    <t>MARIELA ALEJANDRA MORATAYA CONTRERAS</t>
  </si>
  <si>
    <t>ARDANY URBANO LOPEZ DIAZ</t>
  </si>
  <si>
    <t>MARIA FERNANDA CASTRO AJTZALAN</t>
  </si>
  <si>
    <t>TANIA NOHEMI CABRERA VASQUEZ</t>
  </si>
  <si>
    <t>BÀRBARA (ÙNICO NOMBRE) FELIPE PAJARITO</t>
  </si>
  <si>
    <t>JUAN DAVID CHONAY PANTZAY</t>
  </si>
  <si>
    <t>MIRNA ETELVINA PEREZ HERNANDEZ</t>
  </si>
  <si>
    <t>ISABEL ALEJANDRIA TONOC AJCA</t>
  </si>
  <si>
    <t xml:space="preserve">ERICK LEONEL BACAJOL ESPAÑA </t>
  </si>
  <si>
    <t>ANA LUISA SALGUERO GODOY</t>
  </si>
  <si>
    <t>ANA MARIA SAJCHE SAQUIC</t>
  </si>
  <si>
    <t>GLORIA MARINA RAMIREZ MENDOZA</t>
  </si>
  <si>
    <t>ENMA JOHANA CUMES  MARQUEZ</t>
  </si>
  <si>
    <t>AURA MARINA RAGUAY PEREZ</t>
  </si>
  <si>
    <t xml:space="preserve">WILYS NOE CORADO MARROQUIN </t>
  </si>
  <si>
    <t>SANDY MAGDALY IXCAYA UJPAN</t>
  </si>
  <si>
    <t>CLAUDIA ISABEL MONROY LIMA</t>
  </si>
  <si>
    <t>MILVIA AMARILIS ALMARÁZ SIMILAN</t>
  </si>
  <si>
    <t>FLOR DE MARIA TUM CHEN</t>
  </si>
  <si>
    <t>MILCA CHACACH PATZAN</t>
  </si>
  <si>
    <t>ASTRID MARIANA TELEGUARIO CAP</t>
  </si>
  <si>
    <t>MILTON ARNOLDO RAMIREZ MONZÓN</t>
  </si>
  <si>
    <t>ANGELA VICTORIA IXEN COY DE SILVESTRE</t>
  </si>
  <si>
    <t>JUAN JOSE NOTZ COLAJ</t>
  </si>
  <si>
    <t>ROSA MARIA TACAN VASQUEZ</t>
  </si>
  <si>
    <t>PEDRO ORLANDO MONTERROSO CANASTUJ</t>
  </si>
  <si>
    <t>INGRID PAOLA FERNANDEZ SOSA</t>
  </si>
  <si>
    <t>HUGO ROBERTO SOLORZANO BARRIOS</t>
  </si>
  <si>
    <t>MAIDY BEATRIZ COYOTE SIPAC</t>
  </si>
  <si>
    <t>JOSE LUIS MATIAS BERDUO</t>
  </si>
  <si>
    <t>VICTOR MANUEL MALDONADO OVALLE</t>
  </si>
  <si>
    <t>BRYAN DAVID GONZALEZ MIJANGOS</t>
  </si>
  <si>
    <t>CHRISTIAN KENDRIKE HAROLDO MEYER MEYER</t>
  </si>
  <si>
    <t>BIANCA LORENA LUCAS VELEZ</t>
  </si>
  <si>
    <t>CARLOS ENRIQUE GALLINA OCOX</t>
  </si>
  <si>
    <t>CELESTINO VASQUEZ LAJUJ</t>
  </si>
  <si>
    <t>RAMIRO LOPEZ RAMIREZ</t>
  </si>
  <si>
    <t>ELSA NINET AREVALO DE LEON</t>
  </si>
  <si>
    <t>ROSITA ARACELY CHILE PEREZ</t>
  </si>
  <si>
    <t>MARVIN GIOVANI CHICOL SOTZ</t>
  </si>
  <si>
    <t xml:space="preserve">SORAIDA AIME ENRIQUEZ BERMUDEZ </t>
  </si>
  <si>
    <t>MARIELA MARGARITA GONZALEZ SANDOVAL</t>
  </si>
  <si>
    <t xml:space="preserve">XIOMARA NECTALINA NORALES LINO </t>
  </si>
  <si>
    <t xml:space="preserve">EVARISTA BALTAZAR TRIGUEÑO </t>
  </si>
  <si>
    <t xml:space="preserve">HECTOR MANUEL GONZALEZ ALVAREZ </t>
  </si>
  <si>
    <t xml:space="preserve">ABBA JEOVINA BESSIE MARIA BARCARCEL SALINAS </t>
  </si>
  <si>
    <t xml:space="preserve">MANUEL RAXULEU AMBROCIO </t>
  </si>
  <si>
    <t>SONIA ELIZABETH PIRIR CURUP</t>
  </si>
  <si>
    <t>ALEJANDRO PEREZ GUEVARA</t>
  </si>
  <si>
    <t>MARÍA EUGENIA CUM TZAJAN</t>
  </si>
  <si>
    <t>MAIRA ARCELY CALCA MAGTZUL</t>
  </si>
  <si>
    <t>EDNA BENIGNA ELIZABETH CHOJOJ ESPAÑA</t>
  </si>
  <si>
    <t xml:space="preserve">JAIME HAROLDO REQUENA RODAS </t>
  </si>
  <si>
    <t>HUGO RENE DIONICIO NAVARRO</t>
  </si>
  <si>
    <t xml:space="preserve">DORA LUCRECIA ESCOBAR PEDROZA </t>
  </si>
  <si>
    <t>FRANCISCO ELBIN ROJAS BERMUDEZ</t>
  </si>
  <si>
    <t>LUCIANA LEONARDO NORALES</t>
  </si>
  <si>
    <t>WILSON RIGOBERTO NORALES TRIGUEÑO</t>
  </si>
  <si>
    <t>DAVID ALEXANDER ALVARADO ASCUC</t>
  </si>
  <si>
    <t>IXKIK´ MARIA ANGELICA RUCAL YOL</t>
  </si>
  <si>
    <t>MILDRED LISBETH PICHIYA VELASQUEZ</t>
  </si>
  <si>
    <t>BERTA GLORIA AQUINO RAC</t>
  </si>
  <si>
    <t>SECRETARIA DE DIRECCIÓN</t>
  </si>
  <si>
    <t>JOSÉ ARTURO PEREZ CIFUENTES</t>
  </si>
  <si>
    <t xml:space="preserve">EDVIN JAVIER MENDEZ GARCIA </t>
  </si>
  <si>
    <t>EVELYN KARINA TZAY TELEGUARIO</t>
  </si>
  <si>
    <t>DIRECTOR TÉCNICO  DE DIVERSIDAD CULTURAL</t>
  </si>
  <si>
    <t>ANA REGINA PACHECO HERNANDEZ</t>
  </si>
  <si>
    <t>ENCARGADO DEL DEPTO. DE INVESTIGACIÓN SOCIOCULTURAL</t>
  </si>
  <si>
    <t xml:space="preserve">ENCARGADA DE TESORERIA </t>
  </si>
  <si>
    <t>ENCARGADA DE COMPRAS</t>
  </si>
  <si>
    <t>ENCARGADO DEL DEPTO. DE  GESTIÓN</t>
  </si>
  <si>
    <t xml:space="preserve">ENCARGADO DEL DEPTO. DE  PROMOCION </t>
  </si>
  <si>
    <t>ENCARGADO DEL DEPTO. DE VOLUNTARIADO</t>
  </si>
  <si>
    <t>SERVICIOS  TECNICOS</t>
  </si>
  <si>
    <t>SERAPIO BAJXAC ESPAÑA</t>
  </si>
  <si>
    <t xml:space="preserve">SERVICIOS TECNICOS </t>
  </si>
  <si>
    <t>maya</t>
  </si>
  <si>
    <t>ladino</t>
  </si>
  <si>
    <t>etnia</t>
  </si>
  <si>
    <t>garifuna</t>
  </si>
  <si>
    <t>BRIAN JOSUÉ LÓPEZ BANCES</t>
  </si>
  <si>
    <t>JOSÉ LUIS RODAS BLANCO</t>
  </si>
  <si>
    <t>Gastos de representación</t>
  </si>
  <si>
    <t>ANA FLORICELDA YUCUTÉ CUTZÁN</t>
  </si>
  <si>
    <t>ALONZO MAGNOLIO AGUILAR RAYMUNDO</t>
  </si>
  <si>
    <t>MARÍA PILAR LUCAS JUTZUY</t>
  </si>
  <si>
    <t>WALFRE FRANCISCO JUAN ACEYTUNO CIPRIANO</t>
  </si>
  <si>
    <t>JAIME GEOVANNY XOYA HUB</t>
  </si>
  <si>
    <t>LESLY MARIBEL GARCÍA GARCÍA</t>
  </si>
  <si>
    <t>SUSANA MARÍA OVALLE</t>
  </si>
  <si>
    <t>NICOLAS GARCÍA HERNÁNDEZ</t>
  </si>
  <si>
    <t>KARLA CECILIA CABRERA LÓPEZ</t>
  </si>
  <si>
    <t>DAVID ANDRÉS GONZÁLEZ TOLOSA</t>
  </si>
  <si>
    <t>BALTAZAR DE LA CRUZ RODRÍGUEZ</t>
  </si>
  <si>
    <t>OTTO MAURICIO JUAREZ CHEN</t>
  </si>
  <si>
    <t>RONALD FEDERICO GARCÍA PACHECO</t>
  </si>
  <si>
    <t>DELMY GUMERCINDA ICAL ASIG</t>
  </si>
  <si>
    <t>DELIA MARISELA MAQUIN CUCUL</t>
  </si>
  <si>
    <t>LILIAN CANDIDA CANÁ CHOM</t>
  </si>
  <si>
    <t>MARTHA MORALES LÓPEZ</t>
  </si>
  <si>
    <t>ANDRÉ FABRICIO VÁSQUEZ DE PAZ</t>
  </si>
  <si>
    <t>ADISON ULISES QUETZAL PANTÍ</t>
  </si>
  <si>
    <t>GASPAR MIGUEL GASPAR JUAN</t>
  </si>
  <si>
    <t>MARÍA AMALIA CALICIO CHUY</t>
  </si>
  <si>
    <t>SANDRA ELIZABETH QUIM TÚN</t>
  </si>
  <si>
    <t>DORCAS JOSABET CHOC MARTÍNEZ</t>
  </si>
  <si>
    <t>NELSON EVELIO TUYUC XOCOP</t>
  </si>
  <si>
    <t>JAMIE FRENEY NORALES NUÑEZ</t>
  </si>
  <si>
    <t>PEDRO AGUSTÍN CUX CHÁN</t>
  </si>
  <si>
    <t>JUANA GONZALEZ CHAVAJAY</t>
  </si>
  <si>
    <t>ARMANDO VICENTE RAC CHUQUIEJ</t>
  </si>
  <si>
    <t>IVON JANNETTE MOLINA CEBALLOS</t>
  </si>
  <si>
    <t>ASISTENTE PROFESIONAL IV</t>
  </si>
  <si>
    <t>PEDRO OSCAR GARCÍA MÁTZAR</t>
  </si>
  <si>
    <t>CARLOS ROMEO SAJBIN SUCUC</t>
  </si>
  <si>
    <t>MARVIN DAVID VASQUEZ HERNANDEZ</t>
  </si>
  <si>
    <t xml:space="preserve">GABRIEL ALFONSO GARCIA GUZMAN </t>
  </si>
  <si>
    <t>RODOLFO LEONEL LINARES MONZON</t>
  </si>
  <si>
    <t>ELFIDO GIOVANY MENDEZ PEREZ</t>
  </si>
  <si>
    <t>MARY DELIA SOTZ TUCTUC</t>
  </si>
  <si>
    <t>PROFESIONAL II</t>
  </si>
  <si>
    <t>MELISSA PAHOLA BAJXAC FARELO</t>
  </si>
  <si>
    <t xml:space="preserve">LIDIA ISABEL LAYNEZ PEREZ </t>
  </si>
  <si>
    <t>JENIFHER GABRIELA LÓPEZ BOROR</t>
  </si>
  <si>
    <t>MARIO ROBERTO AGUILÓN CRISÓSTOMO</t>
  </si>
  <si>
    <t>DIRECTOR TÉCNICO DE PARTICIPACIÓN CIUDADANA</t>
  </si>
  <si>
    <t>JULIO ROBERTO GUERRA RAMÍREZ</t>
  </si>
  <si>
    <t>DEIBI YOVANI POZ CHILE</t>
  </si>
  <si>
    <t>ROCAEL DOMINGO PÉREZ LÓPEZ</t>
  </si>
  <si>
    <t>CLAUDIA CAROLINA GONZÁLEZ</t>
  </si>
  <si>
    <r>
      <rPr>
        <sz val="15"/>
        <rFont val="Arial"/>
        <family val="2"/>
      </rPr>
      <t>*</t>
    </r>
    <r>
      <rPr>
        <sz val="10"/>
        <rFont val="Arial"/>
        <family val="2"/>
      </rPr>
      <t xml:space="preserve"> Las personas señaladas, por tramites administrativos de contratación no fue posible incluirlas en la nomina del mes de julio, se incluiran en el mes de agosto. </t>
    </r>
  </si>
  <si>
    <t>ELVIA LUCINDA GABRIEL BAL</t>
  </si>
  <si>
    <t>ENCARGADO DE PRESUPUESTO</t>
  </si>
  <si>
    <t>AUXILIAR DE COMPRAS</t>
  </si>
  <si>
    <t>ENCARGADA DEL DEPTO. DE VINCULACIÓN INTERISNTITUCIONAL</t>
  </si>
  <si>
    <t>ENCARGADA DEL DEPTO. DE VINCULACIÓN INTRAINSTITUCIONAL</t>
  </si>
  <si>
    <t>ENCARGADO DEL DEPTO. DE VINCULACIÓN SOCIEDAD CIVIL</t>
  </si>
  <si>
    <t>ENCARGADA DEL DEPTO. DE VINCULACIÓN INTERNACIONAL</t>
  </si>
  <si>
    <t>ENLACE DE DIVERSIDAD CULTURAL</t>
  </si>
  <si>
    <t>MARIO RIGOBERTO LÓPEZ LÓPEZ</t>
  </si>
  <si>
    <t>HECTOR LEONEL TEXAJ BOSOS</t>
  </si>
  <si>
    <t>MARIO AUGUSTO MARTIN CHILEL</t>
  </si>
  <si>
    <t>NORMA MARISOL HERNANDEZ RAMIREZ</t>
  </si>
  <si>
    <t>MAYRA LUPITA PEREZ NAJARRO</t>
  </si>
  <si>
    <t>LUCAS ESTEBAN FRANCISCO</t>
  </si>
  <si>
    <t>*</t>
  </si>
  <si>
    <t>* La persona señalada, además del salario del mes de noviembre se le acredito lo proporcional de salario al mes de octubre de 2017.</t>
  </si>
  <si>
    <t>La servidora señalada goza de suspensión por maternidad</t>
  </si>
  <si>
    <t>VIDAL SALAZAR MILIAN</t>
  </si>
  <si>
    <t>Fecha:</t>
  </si>
  <si>
    <t xml:space="preserve">Período </t>
  </si>
  <si>
    <t xml:space="preserve">Renglón </t>
  </si>
  <si>
    <t xml:space="preserve">Gustavo Adolfo Porras Castejón </t>
  </si>
  <si>
    <t xml:space="preserve">Servicios Técnicos Analisis y Gestión de Políticas Públicas en Materia de Pueblos Indigenas y Diversidad Cultural </t>
  </si>
  <si>
    <t>N/A</t>
  </si>
  <si>
    <t>25/09/2017 AL 08/12/2017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</si>
</sst>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\Q#,##0.00"/>
    <numFmt numFmtId="172" formatCode="_(\Q* #,##0.00_);_(\Q* \(#,##0.00\);_(\Q* \-??_);_(@_)"/>
    <numFmt numFmtId="173" formatCode="&quot;Q&quot;#,##0.00"/>
  </numFmts>
  <fonts count="21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13"/>
      <name val="Arial"/>
      <family val="2"/>
    </font>
    <font>
      <sz val="11"/>
      <name val="Calibri"/>
      <family val="2"/>
    </font>
    <font>
      <sz val="15"/>
      <name val="Arial"/>
      <family val="2"/>
    </font>
    <font>
      <sz val="16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ill="0" applyBorder="0" applyAlignment="0" applyProtection="0"/>
    <xf numFmtId="164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2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164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4" fontId="7" fillId="0" borderId="18" xfId="1" applyFont="1" applyFill="1" applyBorder="1"/>
    <xf numFmtId="44" fontId="7" fillId="0" borderId="11" xfId="1" applyFont="1" applyFill="1" applyBorder="1"/>
    <xf numFmtId="44" fontId="1" fillId="0" borderId="11" xfId="1" applyFill="1" applyBorder="1"/>
    <xf numFmtId="0" fontId="10" fillId="0" borderId="11" xfId="0" applyFont="1" applyFill="1" applyBorder="1" applyAlignment="1">
      <alignment vertical="center"/>
    </xf>
    <xf numFmtId="44" fontId="7" fillId="0" borderId="11" xfId="1" applyFont="1" applyBorder="1"/>
    <xf numFmtId="0" fontId="0" fillId="0" borderId="19" xfId="0" applyBorder="1"/>
    <xf numFmtId="0" fontId="2" fillId="2" borderId="1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11" xfId="0" applyNumberFormat="1" applyFill="1" applyBorder="1"/>
    <xf numFmtId="44" fontId="1" fillId="0" borderId="0" xfId="1"/>
    <xf numFmtId="0" fontId="2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justify" vertical="justify"/>
    </xf>
    <xf numFmtId="44" fontId="0" fillId="0" borderId="11" xfId="1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44" fontId="7" fillId="0" borderId="11" xfId="1" applyFont="1" applyFill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/>
    </xf>
    <xf numFmtId="44" fontId="0" fillId="0" borderId="11" xfId="1" applyFont="1" applyBorder="1"/>
    <xf numFmtId="0" fontId="0" fillId="0" borderId="0" xfId="0" applyFill="1"/>
    <xf numFmtId="0" fontId="0" fillId="0" borderId="11" xfId="0" applyFill="1" applyBorder="1" applyAlignment="1" applyProtection="1">
      <alignment horizontal="justify" vertical="justify"/>
    </xf>
    <xf numFmtId="44" fontId="0" fillId="0" borderId="0" xfId="0" applyNumberFormat="1"/>
    <xf numFmtId="44" fontId="0" fillId="0" borderId="0" xfId="0" applyNumberFormat="1" applyFill="1" applyBorder="1"/>
    <xf numFmtId="44" fontId="7" fillId="0" borderId="19" xfId="1" applyFont="1" applyFill="1" applyBorder="1"/>
    <xf numFmtId="0" fontId="2" fillId="4" borderId="21" xfId="0" applyFont="1" applyFill="1" applyBorder="1" applyAlignment="1">
      <alignment horizontal="center" vertical="center" wrapText="1"/>
    </xf>
    <xf numFmtId="44" fontId="0" fillId="0" borderId="22" xfId="0" applyNumberFormat="1" applyFill="1" applyBorder="1"/>
    <xf numFmtId="44" fontId="0" fillId="0" borderId="23" xfId="1" applyFont="1" applyBorder="1"/>
    <xf numFmtId="44" fontId="0" fillId="0" borderId="24" xfId="1" applyFont="1" applyBorder="1"/>
    <xf numFmtId="0" fontId="0" fillId="0" borderId="0" xfId="0" applyFont="1"/>
    <xf numFmtId="0" fontId="0" fillId="0" borderId="25" xfId="0" applyFont="1" applyBorder="1" applyAlignment="1">
      <alignment horizontal="center"/>
    </xf>
    <xf numFmtId="0" fontId="0" fillId="0" borderId="0" xfId="0" applyFont="1" applyFill="1"/>
    <xf numFmtId="44" fontId="7" fillId="0" borderId="24" xfId="1" applyFont="1" applyBorder="1"/>
    <xf numFmtId="0" fontId="2" fillId="2" borderId="19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vertical="top"/>
    </xf>
    <xf numFmtId="0" fontId="10" fillId="0" borderId="18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>
      <alignment horizontal="center"/>
    </xf>
    <xf numFmtId="44" fontId="7" fillId="0" borderId="23" xfId="1" applyFont="1" applyBorder="1"/>
    <xf numFmtId="0" fontId="0" fillId="0" borderId="0" xfId="0" applyFont="1" applyFill="1" applyBorder="1"/>
    <xf numFmtId="172" fontId="0" fillId="0" borderId="0" xfId="0" applyNumberFormat="1" applyFont="1"/>
    <xf numFmtId="44" fontId="0" fillId="6" borderId="11" xfId="0" applyNumberFormat="1" applyFill="1" applyBorder="1"/>
    <xf numFmtId="44" fontId="0" fillId="0" borderId="11" xfId="0" applyNumberFormat="1" applyBorder="1"/>
    <xf numFmtId="43" fontId="0" fillId="0" borderId="0" xfId="0" applyNumberFormat="1" applyFont="1"/>
    <xf numFmtId="44" fontId="0" fillId="0" borderId="23" xfId="0" applyNumberFormat="1" applyBorder="1"/>
    <xf numFmtId="44" fontId="0" fillId="0" borderId="4" xfId="0" applyNumberFormat="1" applyBorder="1"/>
    <xf numFmtId="44" fontId="0" fillId="0" borderId="28" xfId="0" applyNumberFormat="1" applyBorder="1"/>
    <xf numFmtId="0" fontId="0" fillId="0" borderId="0" xfId="0" applyBorder="1"/>
    <xf numFmtId="44" fontId="0" fillId="0" borderId="3" xfId="0" applyNumberFormat="1" applyBorder="1"/>
    <xf numFmtId="44" fontId="0" fillId="0" borderId="6" xfId="0" applyNumberFormat="1" applyBorder="1"/>
    <xf numFmtId="44" fontId="0" fillId="0" borderId="15" xfId="0" applyNumberFormat="1" applyBorder="1"/>
    <xf numFmtId="44" fontId="0" fillId="0" borderId="12" xfId="0" applyNumberFormat="1" applyBorder="1"/>
    <xf numFmtId="0" fontId="0" fillId="0" borderId="0" xfId="0" applyFont="1" applyBorder="1" applyAlignment="1">
      <alignment horizontal="center"/>
    </xf>
    <xf numFmtId="0" fontId="16" fillId="0" borderId="0" xfId="0" applyFont="1"/>
    <xf numFmtId="44" fontId="7" fillId="6" borderId="11" xfId="1" applyFont="1" applyFill="1" applyBorder="1"/>
    <xf numFmtId="0" fontId="0" fillId="0" borderId="0" xfId="0" applyAlignment="1">
      <alignment horizontal="left"/>
    </xf>
    <xf numFmtId="0" fontId="10" fillId="6" borderId="11" xfId="0" applyFont="1" applyFill="1" applyBorder="1" applyAlignment="1">
      <alignment horizontal="justify"/>
    </xf>
    <xf numFmtId="44" fontId="7" fillId="6" borderId="18" xfId="1" applyFont="1" applyFill="1" applyBorder="1"/>
    <xf numFmtId="0" fontId="10" fillId="6" borderId="18" xfId="0" applyFont="1" applyFill="1" applyBorder="1" applyAlignment="1">
      <alignment horizontal="left"/>
    </xf>
    <xf numFmtId="0" fontId="10" fillId="0" borderId="29" xfId="0" applyFont="1" applyFill="1" applyBorder="1" applyAlignment="1" applyProtection="1">
      <alignment vertical="top" wrapText="1"/>
    </xf>
    <xf numFmtId="0" fontId="10" fillId="0" borderId="22" xfId="0" applyFont="1" applyFill="1" applyBorder="1" applyAlignment="1">
      <alignment vertical="center"/>
    </xf>
    <xf numFmtId="44" fontId="7" fillId="0" borderId="29" xfId="1" applyFont="1" applyFill="1" applyBorder="1"/>
    <xf numFmtId="44" fontId="7" fillId="0" borderId="22" xfId="1" applyFont="1" applyBorder="1"/>
    <xf numFmtId="0" fontId="0" fillId="0" borderId="30" xfId="0" applyBorder="1"/>
    <xf numFmtId="44" fontId="7" fillId="0" borderId="22" xfId="1" applyFont="1" applyFill="1" applyBorder="1"/>
    <xf numFmtId="44" fontId="0" fillId="0" borderId="30" xfId="0" applyNumberFormat="1" applyBorder="1"/>
    <xf numFmtId="44" fontId="0" fillId="0" borderId="22" xfId="1" applyFont="1" applyBorder="1"/>
    <xf numFmtId="44" fontId="0" fillId="0" borderId="22" xfId="0" applyNumberFormat="1" applyBorder="1"/>
    <xf numFmtId="44" fontId="0" fillId="0" borderId="31" xfId="0" applyNumberFormat="1" applyBorder="1"/>
    <xf numFmtId="0" fontId="10" fillId="0" borderId="11" xfId="0" applyFont="1" applyFill="1" applyBorder="1" applyAlignment="1" applyProtection="1">
      <alignment vertical="top" wrapText="1"/>
    </xf>
    <xf numFmtId="0" fontId="11" fillId="0" borderId="0" xfId="0" applyFont="1"/>
    <xf numFmtId="0" fontId="17" fillId="6" borderId="11" xfId="0" applyFont="1" applyFill="1" applyBorder="1" applyAlignment="1">
      <alignment wrapText="1"/>
    </xf>
    <xf numFmtId="0" fontId="7" fillId="6" borderId="11" xfId="4" applyFont="1" applyFill="1" applyBorder="1" applyAlignment="1" applyProtection="1">
      <alignment horizontal="left" wrapText="1"/>
    </xf>
    <xf numFmtId="172" fontId="7" fillId="6" borderId="18" xfId="1" applyNumberFormat="1" applyFont="1" applyFill="1" applyBorder="1" applyAlignment="1"/>
    <xf numFmtId="44" fontId="7" fillId="6" borderId="32" xfId="1" applyFont="1" applyFill="1" applyBorder="1" applyAlignment="1" applyProtection="1"/>
    <xf numFmtId="44" fontId="7" fillId="6" borderId="32" xfId="1" applyFont="1" applyFill="1" applyBorder="1"/>
    <xf numFmtId="172" fontId="7" fillId="6" borderId="11" xfId="1" applyNumberFormat="1" applyFont="1" applyFill="1" applyBorder="1" applyAlignment="1"/>
    <xf numFmtId="0" fontId="18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wrapText="1"/>
    </xf>
    <xf numFmtId="44" fontId="0" fillId="6" borderId="11" xfId="0" applyNumberFormat="1" applyFont="1" applyFill="1" applyBorder="1"/>
    <xf numFmtId="44" fontId="7" fillId="6" borderId="11" xfId="1" applyFont="1" applyFill="1" applyBorder="1" applyAlignment="1">
      <alignment vertical="center"/>
    </xf>
    <xf numFmtId="0" fontId="17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vertical="center" wrapText="1"/>
    </xf>
    <xf numFmtId="172" fontId="0" fillId="6" borderId="11" xfId="0" applyNumberFormat="1" applyFont="1" applyFill="1" applyBorder="1"/>
    <xf numFmtId="0" fontId="18" fillId="6" borderId="11" xfId="0" applyFont="1" applyFill="1" applyBorder="1" applyAlignment="1">
      <alignment wrapText="1"/>
    </xf>
    <xf numFmtId="0" fontId="0" fillId="6" borderId="11" xfId="0" applyFont="1" applyFill="1" applyBorder="1" applyAlignment="1">
      <alignment horizontal="left" wrapText="1"/>
    </xf>
    <xf numFmtId="44" fontId="7" fillId="6" borderId="18" xfId="1" applyNumberFormat="1" applyFont="1" applyFill="1" applyBorder="1" applyAlignment="1"/>
    <xf numFmtId="0" fontId="0" fillId="6" borderId="11" xfId="0" applyFont="1" applyFill="1" applyBorder="1" applyAlignment="1">
      <alignment vertical="top" wrapText="1"/>
    </xf>
    <xf numFmtId="0" fontId="17" fillId="6" borderId="11" xfId="0" applyFont="1" applyFill="1" applyBorder="1" applyAlignment="1">
      <alignment horizontal="left" wrapText="1"/>
    </xf>
    <xf numFmtId="0" fontId="0" fillId="6" borderId="11" xfId="0" applyFont="1" applyFill="1" applyBorder="1"/>
    <xf numFmtId="0" fontId="0" fillId="6" borderId="11" xfId="0" applyFont="1" applyFill="1" applyBorder="1" applyAlignment="1">
      <alignment horizontal="left"/>
    </xf>
    <xf numFmtId="0" fontId="7" fillId="6" borderId="11" xfId="4" applyFont="1" applyFill="1" applyBorder="1" applyAlignment="1" applyProtection="1">
      <alignment horizontal="left" vertical="top" wrapText="1"/>
    </xf>
    <xf numFmtId="172" fontId="7" fillId="6" borderId="11" xfId="1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vertical="center" wrapText="1"/>
    </xf>
    <xf numFmtId="44" fontId="0" fillId="6" borderId="33" xfId="0" applyNumberFormat="1" applyFill="1" applyBorder="1"/>
    <xf numFmtId="0" fontId="2" fillId="2" borderId="34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vertical="top" wrapText="1"/>
    </xf>
    <xf numFmtId="0" fontId="0" fillId="0" borderId="22" xfId="0" applyBorder="1"/>
    <xf numFmtId="0" fontId="10" fillId="6" borderId="35" xfId="0" applyFont="1" applyFill="1" applyBorder="1"/>
    <xf numFmtId="0" fontId="10" fillId="6" borderId="19" xfId="0" applyFont="1" applyFill="1" applyBorder="1" applyAlignment="1">
      <alignment horizontal="justify"/>
    </xf>
    <xf numFmtId="44" fontId="7" fillId="6" borderId="0" xfId="1" applyFont="1" applyFill="1" applyBorder="1"/>
    <xf numFmtId="44" fontId="1" fillId="6" borderId="11" xfId="1" applyFill="1" applyBorder="1"/>
    <xf numFmtId="0" fontId="10" fillId="6" borderId="18" xfId="0" applyFont="1" applyFill="1" applyBorder="1"/>
    <xf numFmtId="0" fontId="10" fillId="6" borderId="18" xfId="0" applyFont="1" applyFill="1" applyBorder="1" applyAlignment="1" applyProtection="1"/>
    <xf numFmtId="0" fontId="19" fillId="6" borderId="11" xfId="0" applyFont="1" applyFill="1" applyBorder="1" applyAlignment="1">
      <alignment horizontal="justify"/>
    </xf>
    <xf numFmtId="0" fontId="10" fillId="6" borderId="11" xfId="5" applyFont="1" applyFill="1" applyBorder="1" applyAlignment="1">
      <alignment horizontal="justify" wrapText="1"/>
    </xf>
    <xf numFmtId="0" fontId="10" fillId="6" borderId="18" xfId="0" applyFont="1" applyFill="1" applyBorder="1" applyAlignment="1">
      <alignment wrapText="1"/>
    </xf>
    <xf numFmtId="0" fontId="10" fillId="6" borderId="18" xfId="0" applyFont="1" applyFill="1" applyBorder="1" applyAlignment="1"/>
    <xf numFmtId="0" fontId="10" fillId="6" borderId="18" xfId="0" applyFont="1" applyFill="1" applyBorder="1" applyAlignment="1" applyProtection="1">
      <alignment horizontal="left"/>
    </xf>
    <xf numFmtId="0" fontId="16" fillId="6" borderId="11" xfId="0" applyFont="1" applyFill="1" applyBorder="1"/>
    <xf numFmtId="0" fontId="10" fillId="6" borderId="18" xfId="0" applyFont="1" applyFill="1" applyBorder="1" applyAlignment="1">
      <alignment horizontal="justify"/>
    </xf>
    <xf numFmtId="0" fontId="16" fillId="6" borderId="18" xfId="0" applyFont="1" applyFill="1" applyBorder="1" applyAlignment="1">
      <alignment horizontal="left" vertical="center"/>
    </xf>
    <xf numFmtId="0" fontId="0" fillId="6" borderId="11" xfId="0" applyFill="1" applyBorder="1" applyAlignment="1">
      <alignment wrapText="1"/>
    </xf>
    <xf numFmtId="0" fontId="2" fillId="2" borderId="22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3" fillId="0" borderId="0" xfId="0" applyFont="1"/>
    <xf numFmtId="0" fontId="12" fillId="6" borderId="0" xfId="0" applyFont="1" applyFill="1"/>
    <xf numFmtId="0" fontId="7" fillId="6" borderId="11" xfId="4" applyFont="1" applyFill="1" applyBorder="1" applyAlignment="1" applyProtection="1">
      <alignment horizontal="left" vertical="center" wrapText="1"/>
    </xf>
    <xf numFmtId="172" fontId="0" fillId="0" borderId="0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0" fillId="4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left" vertical="center" wrapText="1"/>
    </xf>
    <xf numFmtId="14" fontId="20" fillId="7" borderId="11" xfId="0" applyNumberFormat="1" applyFont="1" applyFill="1" applyBorder="1" applyAlignment="1">
      <alignment vertical="center" wrapText="1"/>
    </xf>
    <xf numFmtId="44" fontId="20" fillId="7" borderId="11" xfId="1" applyFont="1" applyFill="1" applyBorder="1" applyAlignment="1">
      <alignment vertical="center" wrapText="1"/>
    </xf>
    <xf numFmtId="44" fontId="15" fillId="6" borderId="11" xfId="1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9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left" wrapText="1"/>
    </xf>
    <xf numFmtId="14" fontId="20" fillId="7" borderId="19" xfId="0" applyNumberFormat="1" applyFont="1" applyFill="1" applyBorder="1" applyAlignment="1">
      <alignment wrapText="1"/>
    </xf>
    <xf numFmtId="173" fontId="20" fillId="7" borderId="19" xfId="1" applyNumberFormat="1" applyFont="1" applyFill="1" applyBorder="1" applyAlignment="1">
      <alignment horizontal="center"/>
    </xf>
    <xf numFmtId="44" fontId="15" fillId="6" borderId="19" xfId="1" applyFont="1" applyFill="1" applyBorder="1" applyAlignment="1">
      <alignment horizontal="center" vertical="justify"/>
    </xf>
    <xf numFmtId="0" fontId="15" fillId="6" borderId="19" xfId="0" applyFont="1" applyFill="1" applyBorder="1" applyAlignment="1">
      <alignment horizontal="center" wrapText="1"/>
    </xf>
    <xf numFmtId="0" fontId="20" fillId="6" borderId="1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left" wrapText="1"/>
    </xf>
    <xf numFmtId="14" fontId="20" fillId="7" borderId="11" xfId="0" applyNumberFormat="1" applyFont="1" applyFill="1" applyBorder="1" applyAlignment="1">
      <alignment wrapText="1"/>
    </xf>
    <xf numFmtId="173" fontId="20" fillId="7" borderId="11" xfId="1" applyNumberFormat="1" applyFont="1" applyFill="1" applyBorder="1" applyAlignment="1">
      <alignment horizontal="center" wrapText="1"/>
    </xf>
    <xf numFmtId="44" fontId="15" fillId="6" borderId="11" xfId="1" applyFont="1" applyFill="1" applyBorder="1" applyAlignment="1">
      <alignment horizontal="center" vertical="justify"/>
    </xf>
    <xf numFmtId="14" fontId="15" fillId="6" borderId="11" xfId="0" applyNumberFormat="1" applyFont="1" applyFill="1" applyBorder="1" applyAlignment="1">
      <alignment horizontal="center" wrapText="1"/>
    </xf>
    <xf numFmtId="0" fontId="20" fillId="6" borderId="1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left" wrapText="1"/>
    </xf>
    <xf numFmtId="14" fontId="15" fillId="6" borderId="11" xfId="0" applyNumberFormat="1" applyFont="1" applyFill="1" applyBorder="1" applyAlignment="1">
      <alignment horizontal="left" wrapText="1"/>
    </xf>
    <xf numFmtId="173" fontId="15" fillId="6" borderId="11" xfId="1" applyNumberFormat="1" applyFont="1" applyFill="1" applyBorder="1" applyAlignment="1">
      <alignment horizontal="center" wrapText="1"/>
    </xf>
    <xf numFmtId="14" fontId="20" fillId="6" borderId="11" xfId="0" applyNumberFormat="1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173" fontId="20" fillId="6" borderId="11" xfId="1" applyNumberFormat="1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 wrapText="1"/>
    </xf>
    <xf numFmtId="0" fontId="20" fillId="6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2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wrapText="1"/>
    </xf>
  </cellXfs>
  <cellStyles count="6">
    <cellStyle name="Moneda" xfId="1" builtinId="4"/>
    <cellStyle name="Moneda 2" xfId="2"/>
    <cellStyle name="Normal" xfId="0" builtinId="0"/>
    <cellStyle name="Normal 2" xfId="3"/>
    <cellStyle name="Normal 3 10" xfId="4"/>
    <cellStyle name="Normal_DESARROLLO VACANTES ENERO 2010(1)" xf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190500</xdr:rowOff>
    </xdr:from>
    <xdr:to>
      <xdr:col>2</xdr:col>
      <xdr:colOff>457200</xdr:colOff>
      <xdr:row>6</xdr:row>
      <xdr:rowOff>133350</xdr:rowOff>
    </xdr:to>
    <xdr:pic>
      <xdr:nvPicPr>
        <xdr:cNvPr id="175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00075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1895475</xdr:colOff>
      <xdr:row>3</xdr:row>
      <xdr:rowOff>57150</xdr:rowOff>
    </xdr:to>
    <xdr:pic>
      <xdr:nvPicPr>
        <xdr:cNvPr id="185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1</xdr:col>
      <xdr:colOff>1704975</xdr:colOff>
      <xdr:row>6</xdr:row>
      <xdr:rowOff>161925</xdr:rowOff>
    </xdr:to>
    <xdr:pic>
      <xdr:nvPicPr>
        <xdr:cNvPr id="197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2186828</xdr:colOff>
      <xdr:row>9</xdr:row>
      <xdr:rowOff>336737</xdr:rowOff>
    </xdr:from>
    <xdr:ext cx="3181351" cy="937629"/>
    <xdr:sp macro="" textlink="">
      <xdr:nvSpPr>
        <xdr:cNvPr id="4" name="3 Rectángulo"/>
        <xdr:cNvSpPr/>
      </xdr:nvSpPr>
      <xdr:spPr>
        <a:xfrm>
          <a:off x="4293534" y="201761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1609725</xdr:colOff>
      <xdr:row>3</xdr:row>
      <xdr:rowOff>171450</xdr:rowOff>
    </xdr:to>
    <xdr:pic>
      <xdr:nvPicPr>
        <xdr:cNvPr id="206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238125</xdr:rowOff>
    </xdr:from>
    <xdr:to>
      <xdr:col>1</xdr:col>
      <xdr:colOff>1743075</xdr:colOff>
      <xdr:row>7</xdr:row>
      <xdr:rowOff>123825</xdr:rowOff>
    </xdr:to>
    <xdr:pic>
      <xdr:nvPicPr>
        <xdr:cNvPr id="217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7700"/>
          <a:ext cx="1962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1162048</xdr:colOff>
      <xdr:row>11</xdr:row>
      <xdr:rowOff>95249</xdr:rowOff>
    </xdr:from>
    <xdr:ext cx="3181351" cy="937629"/>
    <xdr:sp macro="" textlink="">
      <xdr:nvSpPr>
        <xdr:cNvPr id="3" name="2 Rectángulo"/>
        <xdr:cNvSpPr/>
      </xdr:nvSpPr>
      <xdr:spPr>
        <a:xfrm>
          <a:off x="4133848" y="2362199"/>
          <a:ext cx="318135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ninguno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1066800</xdr:colOff>
      <xdr:row>2</xdr:row>
      <xdr:rowOff>190500</xdr:rowOff>
    </xdr:to>
    <xdr:pic>
      <xdr:nvPicPr>
        <xdr:cNvPr id="23554" name="3 Imagen" descr="PI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600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N21"/>
  <sheetViews>
    <sheetView tabSelected="1" zoomScaleNormal="100" workbookViewId="0">
      <selection activeCell="B23" sqref="B23"/>
    </sheetView>
  </sheetViews>
  <sheetFormatPr baseColWidth="10" defaultColWidth="11.5703125" defaultRowHeight="12.75" x14ac:dyDescent="0.2"/>
  <cols>
    <col min="1" max="1" width="4.28515625" style="1" customWidth="1"/>
    <col min="2" max="2" width="34.28515625" style="1" customWidth="1"/>
    <col min="3" max="3" width="42.140625" customWidth="1"/>
    <col min="4" max="4" width="11.7109375" bestFit="1" customWidth="1"/>
    <col min="5" max="5" width="11.7109375" customWidth="1"/>
    <col min="6" max="6" width="9.85546875" customWidth="1"/>
    <col min="7" max="7" width="12" customWidth="1"/>
    <col min="8" max="8" width="8.140625" customWidth="1"/>
    <col min="9" max="9" width="8" customWidth="1"/>
    <col min="10" max="10" width="11.140625" customWidth="1"/>
    <col min="11" max="11" width="14.5703125" customWidth="1"/>
    <col min="12" max="12" width="11.140625" customWidth="1"/>
    <col min="13" max="13" width="13.28515625" customWidth="1"/>
    <col min="14" max="14" width="13.85546875" customWidth="1"/>
    <col min="16" max="16" width="11.7109375" bestFit="1" customWidth="1"/>
  </cols>
  <sheetData>
    <row r="2" spans="1:21" ht="19.5" customHeight="1" x14ac:dyDescent="0.3">
      <c r="A2"/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21" ht="19.5" x14ac:dyDescent="0.3"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21" ht="19.5" customHeight="1" x14ac:dyDescent="0.25">
      <c r="A4" s="194" t="s">
        <v>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21" x14ac:dyDescent="0.2">
      <c r="A5" s="195" t="s">
        <v>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21" ht="14.25" customHeight="1" x14ac:dyDescent="0.2">
      <c r="A6" s="195" t="s">
        <v>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21" ht="14.25" customHeight="1" x14ac:dyDescent="0.2">
      <c r="A7" s="196">
        <v>43069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21" ht="13.5" thickBot="1" x14ac:dyDescent="0.25">
      <c r="A8"/>
      <c r="B8"/>
      <c r="F8" s="2"/>
    </row>
    <row r="9" spans="1:21" s="4" customFormat="1" ht="12.95" customHeight="1" thickBot="1" x14ac:dyDescent="0.25">
      <c r="A9" s="183" t="s">
        <v>4</v>
      </c>
      <c r="B9" s="187" t="s">
        <v>11</v>
      </c>
      <c r="C9" s="185" t="s">
        <v>12</v>
      </c>
      <c r="D9" s="181" t="s">
        <v>13</v>
      </c>
      <c r="E9" s="189" t="s">
        <v>55</v>
      </c>
      <c r="F9" s="190"/>
      <c r="G9" s="190"/>
      <c r="H9" s="190"/>
      <c r="I9" s="190"/>
      <c r="J9" s="190"/>
      <c r="K9" s="190"/>
      <c r="L9" s="190"/>
      <c r="M9" s="191"/>
      <c r="N9" s="34" t="s">
        <v>46</v>
      </c>
      <c r="O9" s="181" t="s">
        <v>23</v>
      </c>
      <c r="P9" s="181" t="s">
        <v>29</v>
      </c>
    </row>
    <row r="10" spans="1:21" s="4" customFormat="1" ht="25.5" customHeight="1" thickBot="1" x14ac:dyDescent="0.25">
      <c r="A10" s="184"/>
      <c r="B10" s="188"/>
      <c r="C10" s="186"/>
      <c r="D10" s="182"/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3" t="s">
        <v>152</v>
      </c>
      <c r="L10" s="3" t="s">
        <v>20</v>
      </c>
      <c r="M10" s="3" t="s">
        <v>6</v>
      </c>
      <c r="N10" s="3" t="s">
        <v>24</v>
      </c>
      <c r="O10" s="182"/>
      <c r="P10" s="182"/>
    </row>
    <row r="11" spans="1:21" x14ac:dyDescent="0.2">
      <c r="A11" s="5">
        <v>1</v>
      </c>
      <c r="B11" s="64" t="s">
        <v>93</v>
      </c>
      <c r="C11" s="30" t="s">
        <v>40</v>
      </c>
      <c r="D11" s="27">
        <v>10949</v>
      </c>
      <c r="E11" s="61">
        <v>4000</v>
      </c>
      <c r="F11" s="8"/>
      <c r="G11" s="28">
        <v>5000</v>
      </c>
      <c r="H11" s="8"/>
      <c r="I11" s="8"/>
      <c r="J11" s="57"/>
      <c r="K11" s="76">
        <v>6000</v>
      </c>
      <c r="L11" s="57">
        <v>250</v>
      </c>
      <c r="M11" s="72">
        <f t="shared" ref="M11:M17" si="0">SUM(D11:L11)</f>
        <v>26199</v>
      </c>
      <c r="N11" s="78">
        <v>4832.82</v>
      </c>
      <c r="O11" s="70">
        <f t="shared" ref="O11:O18" si="1">+M11-N11</f>
        <v>21366.18</v>
      </c>
      <c r="P11" s="73"/>
      <c r="R11" s="4"/>
      <c r="S11" s="4"/>
      <c r="T11" s="4"/>
      <c r="U11" s="4"/>
    </row>
    <row r="12" spans="1:21" ht="18.75" customHeight="1" x14ac:dyDescent="0.2">
      <c r="A12" s="10">
        <v>2</v>
      </c>
      <c r="B12" s="64" t="s">
        <v>94</v>
      </c>
      <c r="C12" s="30" t="s">
        <v>60</v>
      </c>
      <c r="D12" s="27">
        <v>9581</v>
      </c>
      <c r="E12" s="31">
        <v>4000</v>
      </c>
      <c r="F12" s="13"/>
      <c r="G12" s="28">
        <v>5000</v>
      </c>
      <c r="H12" s="13"/>
      <c r="I12" s="13"/>
      <c r="J12" s="28">
        <v>375</v>
      </c>
      <c r="K12" s="77"/>
      <c r="L12" s="48">
        <v>250</v>
      </c>
      <c r="M12" s="70">
        <f t="shared" si="0"/>
        <v>19206</v>
      </c>
      <c r="N12" s="79">
        <v>4257.38</v>
      </c>
      <c r="O12" s="70">
        <f t="shared" si="1"/>
        <v>14948.619999999999</v>
      </c>
      <c r="P12" s="74"/>
      <c r="R12" s="4"/>
      <c r="S12" s="4"/>
      <c r="T12" s="4"/>
      <c r="U12" s="4"/>
    </row>
    <row r="13" spans="1:21" x14ac:dyDescent="0.2">
      <c r="A13" s="10">
        <v>3</v>
      </c>
      <c r="B13" s="64" t="s">
        <v>95</v>
      </c>
      <c r="C13" s="30" t="s">
        <v>56</v>
      </c>
      <c r="D13" s="27">
        <v>5835</v>
      </c>
      <c r="E13" s="31">
        <v>3000</v>
      </c>
      <c r="F13" s="13"/>
      <c r="G13" s="28">
        <v>3000</v>
      </c>
      <c r="H13" s="13"/>
      <c r="I13" s="13"/>
      <c r="J13" s="28">
        <v>375</v>
      </c>
      <c r="K13" s="77"/>
      <c r="L13" s="48">
        <v>250</v>
      </c>
      <c r="M13" s="70">
        <f t="shared" si="0"/>
        <v>12460</v>
      </c>
      <c r="N13" s="79">
        <v>2675.84</v>
      </c>
      <c r="O13" s="70">
        <f t="shared" si="1"/>
        <v>9784.16</v>
      </c>
      <c r="P13" s="74"/>
      <c r="R13" s="4"/>
      <c r="S13" s="4"/>
      <c r="T13" s="4"/>
      <c r="U13" s="4"/>
    </row>
    <row r="14" spans="1:21" x14ac:dyDescent="0.2">
      <c r="A14" s="10">
        <v>4</v>
      </c>
      <c r="B14" s="64" t="s">
        <v>92</v>
      </c>
      <c r="C14" s="30" t="s">
        <v>57</v>
      </c>
      <c r="D14" s="27">
        <v>10261</v>
      </c>
      <c r="E14" s="31">
        <v>4000</v>
      </c>
      <c r="F14" s="13"/>
      <c r="G14" s="28">
        <v>5000</v>
      </c>
      <c r="H14" s="13"/>
      <c r="I14" s="13"/>
      <c r="J14" s="31">
        <v>375</v>
      </c>
      <c r="K14" s="77"/>
      <c r="L14" s="48">
        <v>250</v>
      </c>
      <c r="M14" s="70">
        <f t="shared" si="0"/>
        <v>19886</v>
      </c>
      <c r="N14" s="79">
        <v>4416.8</v>
      </c>
      <c r="O14" s="70">
        <f t="shared" si="1"/>
        <v>15469.2</v>
      </c>
      <c r="P14" s="74"/>
      <c r="R14" s="4"/>
      <c r="S14" s="4"/>
      <c r="T14" s="4"/>
      <c r="U14" s="4"/>
    </row>
    <row r="15" spans="1:21" x14ac:dyDescent="0.2">
      <c r="A15" s="10">
        <v>5</v>
      </c>
      <c r="B15" s="87" t="s">
        <v>115</v>
      </c>
      <c r="C15" s="88" t="s">
        <v>135</v>
      </c>
      <c r="D15" s="89">
        <v>10261</v>
      </c>
      <c r="E15" s="90">
        <v>0</v>
      </c>
      <c r="F15" s="91"/>
      <c r="G15" s="92">
        <v>5000</v>
      </c>
      <c r="H15" s="91"/>
      <c r="I15" s="91"/>
      <c r="J15" s="90"/>
      <c r="K15" s="93"/>
      <c r="L15" s="94">
        <v>250</v>
      </c>
      <c r="M15" s="95">
        <f t="shared" si="0"/>
        <v>15511</v>
      </c>
      <c r="N15" s="123">
        <v>3493.95</v>
      </c>
      <c r="O15" s="70">
        <f t="shared" si="1"/>
        <v>12017.05</v>
      </c>
      <c r="P15" s="96"/>
      <c r="R15" s="4"/>
      <c r="S15" s="4"/>
      <c r="T15" s="4"/>
      <c r="U15" s="4"/>
    </row>
    <row r="16" spans="1:21" x14ac:dyDescent="0.2">
      <c r="A16" s="124">
        <v>6</v>
      </c>
      <c r="B16" s="125" t="s">
        <v>181</v>
      </c>
      <c r="C16" s="88" t="s">
        <v>182</v>
      </c>
      <c r="D16" s="92">
        <v>0</v>
      </c>
      <c r="E16" s="90"/>
      <c r="F16" s="126"/>
      <c r="G16" s="92">
        <v>0</v>
      </c>
      <c r="H16" s="126"/>
      <c r="I16" s="126"/>
      <c r="J16" s="90"/>
      <c r="K16" s="95"/>
      <c r="L16" s="94">
        <v>403.23</v>
      </c>
      <c r="M16" s="95">
        <f t="shared" si="0"/>
        <v>403.23</v>
      </c>
      <c r="N16" s="95"/>
      <c r="O16" s="95">
        <f t="shared" si="1"/>
        <v>403.23</v>
      </c>
      <c r="P16" s="95"/>
      <c r="Q16" t="s">
        <v>215</v>
      </c>
      <c r="R16" s="4"/>
      <c r="S16" s="4"/>
      <c r="T16" s="4"/>
      <c r="U16" s="4"/>
    </row>
    <row r="17" spans="1:222" s="126" customFormat="1" x14ac:dyDescent="0.2">
      <c r="A17" s="142">
        <v>7</v>
      </c>
      <c r="B17" s="125" t="s">
        <v>189</v>
      </c>
      <c r="C17" s="88" t="s">
        <v>190</v>
      </c>
      <c r="D17" s="92">
        <v>3525</v>
      </c>
      <c r="E17" s="90"/>
      <c r="G17" s="92">
        <v>1800</v>
      </c>
      <c r="J17" s="90">
        <v>375</v>
      </c>
      <c r="K17" s="95"/>
      <c r="L17" s="94">
        <v>250</v>
      </c>
      <c r="M17" s="95">
        <f t="shared" si="0"/>
        <v>5950</v>
      </c>
      <c r="N17" s="95">
        <v>855</v>
      </c>
      <c r="O17" s="95">
        <f t="shared" si="1"/>
        <v>5095</v>
      </c>
      <c r="P17" s="95"/>
      <c r="Q17" s="75"/>
      <c r="R17" s="4"/>
      <c r="S17" s="4"/>
      <c r="T17" s="4"/>
      <c r="U17" s="4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</row>
    <row r="18" spans="1:222" s="19" customFormat="1" x14ac:dyDescent="0.2">
      <c r="A18" s="33">
        <v>8</v>
      </c>
      <c r="B18" s="97" t="s">
        <v>194</v>
      </c>
      <c r="C18" s="30" t="s">
        <v>195</v>
      </c>
      <c r="D18" s="28">
        <v>10261</v>
      </c>
      <c r="E18" s="31"/>
      <c r="G18" s="28">
        <v>5000</v>
      </c>
      <c r="J18" s="31"/>
      <c r="K18" s="70"/>
      <c r="L18" s="48">
        <v>250</v>
      </c>
      <c r="M18" s="70">
        <v>15511</v>
      </c>
      <c r="N18" s="70">
        <v>3258.58</v>
      </c>
      <c r="O18" s="70">
        <f t="shared" si="1"/>
        <v>12252.42</v>
      </c>
      <c r="P18" s="70">
        <v>423.75</v>
      </c>
      <c r="Q18" s="75"/>
      <c r="R18" s="4"/>
      <c r="S18" s="4"/>
      <c r="T18" s="4"/>
      <c r="U18" s="4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</row>
    <row r="19" spans="1:222" x14ac:dyDescent="0.2">
      <c r="D19" s="51"/>
      <c r="G19" s="51"/>
      <c r="R19" s="4"/>
      <c r="S19" s="4"/>
      <c r="T19" s="4"/>
      <c r="U19" s="4"/>
    </row>
    <row r="20" spans="1:222" x14ac:dyDescent="0.2">
      <c r="A20" s="1" t="s">
        <v>215</v>
      </c>
      <c r="B20" s="83" t="s">
        <v>217</v>
      </c>
    </row>
    <row r="21" spans="1:222" x14ac:dyDescent="0.2">
      <c r="F21" s="4"/>
    </row>
  </sheetData>
  <protectedRanges>
    <protectedRange sqref="D11:D18" name="Rango4_5_1_1"/>
  </protectedRanges>
  <mergeCells count="13">
    <mergeCell ref="B2:P2"/>
    <mergeCell ref="B3:P3"/>
    <mergeCell ref="A4:P4"/>
    <mergeCell ref="A5:P5"/>
    <mergeCell ref="A6:P6"/>
    <mergeCell ref="A7:P7"/>
    <mergeCell ref="P9:P10"/>
    <mergeCell ref="A9:A10"/>
    <mergeCell ref="C9:C10"/>
    <mergeCell ref="D9:D10"/>
    <mergeCell ref="O9:O10"/>
    <mergeCell ref="B9:B10"/>
    <mergeCell ref="E9:M9"/>
  </mergeCells>
  <pageMargins left="0.31496062992125984" right="0.31496062992125984" top="1.1811023622047245" bottom="0.78740157480314965" header="0.78740157480314965" footer="0.51181102362204722"/>
  <pageSetup scale="5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"/>
  <sheetViews>
    <sheetView zoomScaleNormal="100" workbookViewId="0">
      <selection activeCell="G63" sqref="G63"/>
    </sheetView>
  </sheetViews>
  <sheetFormatPr baseColWidth="10" defaultColWidth="11.5703125" defaultRowHeight="12.75" x14ac:dyDescent="0.2"/>
  <cols>
    <col min="1" max="1" width="5.42578125" customWidth="1"/>
    <col min="2" max="2" width="38.28515625" customWidth="1"/>
    <col min="3" max="3" width="27.85546875" customWidth="1"/>
    <col min="4" max="4" width="13.7109375" customWidth="1"/>
    <col min="5" max="5" width="12" customWidth="1"/>
    <col min="6" max="7" width="11.5703125" customWidth="1"/>
    <col min="8" max="8" width="14.85546875" customWidth="1"/>
    <col min="9" max="9" width="14.140625" customWidth="1"/>
    <col min="10" max="10" width="13.85546875" customWidth="1"/>
    <col min="11" max="11" width="13" bestFit="1" customWidth="1"/>
  </cols>
  <sheetData>
    <row r="2" spans="1:11" ht="19.5" customHeight="1" x14ac:dyDescent="0.3">
      <c r="B2" s="35"/>
      <c r="C2" s="192"/>
      <c r="D2" s="192"/>
      <c r="E2" s="192"/>
      <c r="F2" s="192"/>
      <c r="G2" s="192"/>
      <c r="H2" s="192"/>
      <c r="I2" s="192"/>
      <c r="J2" s="35"/>
    </row>
    <row r="3" spans="1:11" ht="19.5" x14ac:dyDescent="0.3">
      <c r="A3" s="1"/>
      <c r="B3" s="36"/>
      <c r="C3" s="193"/>
      <c r="D3" s="193"/>
      <c r="E3" s="193"/>
      <c r="F3" s="193"/>
      <c r="G3" s="193"/>
      <c r="H3" s="193"/>
      <c r="I3" s="193"/>
      <c r="J3" s="36"/>
    </row>
    <row r="4" spans="1:11" ht="19.5" customHeight="1" x14ac:dyDescent="0.25">
      <c r="A4" s="194" t="s">
        <v>51</v>
      </c>
      <c r="B4" s="194"/>
      <c r="C4" s="194"/>
      <c r="D4" s="194"/>
      <c r="E4" s="194"/>
      <c r="F4" s="194"/>
      <c r="G4" s="194"/>
      <c r="H4" s="194"/>
      <c r="I4" s="194"/>
      <c r="J4" s="37"/>
    </row>
    <row r="5" spans="1:11" x14ac:dyDescent="0.2">
      <c r="A5" s="195" t="s">
        <v>7</v>
      </c>
      <c r="B5" s="195"/>
      <c r="C5" s="195"/>
      <c r="D5" s="195"/>
      <c r="E5" s="195"/>
      <c r="F5" s="195"/>
      <c r="G5" s="195"/>
      <c r="H5" s="195"/>
      <c r="I5" s="195"/>
      <c r="J5" s="38"/>
    </row>
    <row r="6" spans="1:11" ht="14.25" customHeight="1" x14ac:dyDescent="0.2">
      <c r="A6" s="195" t="s">
        <v>3</v>
      </c>
      <c r="B6" s="195"/>
      <c r="C6" s="195"/>
      <c r="D6" s="195"/>
      <c r="E6" s="195"/>
      <c r="F6" s="195"/>
      <c r="G6" s="195"/>
      <c r="H6" s="195"/>
      <c r="I6" s="195"/>
      <c r="J6" s="38"/>
    </row>
    <row r="7" spans="1:11" ht="14.25" customHeight="1" x14ac:dyDescent="0.2">
      <c r="A7" s="196">
        <v>43069</v>
      </c>
      <c r="B7" s="196"/>
      <c r="C7" s="196"/>
      <c r="D7" s="196"/>
      <c r="E7" s="196"/>
      <c r="F7" s="196"/>
      <c r="G7" s="196"/>
      <c r="H7" s="196"/>
      <c r="I7" s="196"/>
      <c r="J7" s="39"/>
    </row>
    <row r="8" spans="1:11" ht="13.5" thickBot="1" x14ac:dyDescent="0.25"/>
    <row r="9" spans="1:11" ht="13.35" customHeight="1" thickBot="1" x14ac:dyDescent="0.25">
      <c r="A9" s="206" t="s">
        <v>4</v>
      </c>
      <c r="B9" s="187" t="s">
        <v>11</v>
      </c>
      <c r="C9" s="199" t="s">
        <v>12</v>
      </c>
      <c r="D9" s="201" t="s">
        <v>13</v>
      </c>
      <c r="E9" s="197"/>
      <c r="F9" s="197"/>
      <c r="G9" s="197"/>
      <c r="H9" s="198"/>
      <c r="I9" s="204" t="s">
        <v>47</v>
      </c>
      <c r="J9" s="204" t="s">
        <v>23</v>
      </c>
      <c r="K9" s="203" t="s">
        <v>29</v>
      </c>
    </row>
    <row r="10" spans="1:11" ht="26.25" customHeight="1" thickBot="1" x14ac:dyDescent="0.25">
      <c r="A10" s="207"/>
      <c r="B10" s="188"/>
      <c r="C10" s="200"/>
      <c r="D10" s="202"/>
      <c r="E10" s="54" t="s">
        <v>16</v>
      </c>
      <c r="F10" s="54" t="s">
        <v>19</v>
      </c>
      <c r="G10" s="54" t="s">
        <v>20</v>
      </c>
      <c r="H10" s="54" t="s">
        <v>6</v>
      </c>
      <c r="I10" s="205"/>
      <c r="J10" s="181"/>
      <c r="K10" s="183"/>
    </row>
    <row r="11" spans="1:11" ht="28.5" customHeight="1" x14ac:dyDescent="0.2">
      <c r="A11" s="65">
        <v>1</v>
      </c>
      <c r="B11" s="127" t="s">
        <v>68</v>
      </c>
      <c r="C11" s="128" t="s">
        <v>66</v>
      </c>
      <c r="D11" s="129">
        <v>5835</v>
      </c>
      <c r="E11" s="82">
        <v>3000</v>
      </c>
      <c r="F11" s="82"/>
      <c r="G11" s="82">
        <v>250</v>
      </c>
      <c r="H11" s="82">
        <f>SUM(D11:G11)</f>
        <v>9085</v>
      </c>
      <c r="I11" s="130">
        <v>1799.65</v>
      </c>
      <c r="J11" s="69">
        <f t="shared" ref="J11:J52" si="0">+H11-I11</f>
        <v>7285.35</v>
      </c>
      <c r="K11" s="82"/>
    </row>
    <row r="12" spans="1:11" ht="21.75" customHeight="1" x14ac:dyDescent="0.2">
      <c r="A12" s="65">
        <v>2</v>
      </c>
      <c r="B12" s="131" t="s">
        <v>69</v>
      </c>
      <c r="C12" s="84" t="s">
        <v>42</v>
      </c>
      <c r="D12" s="85">
        <v>5835</v>
      </c>
      <c r="E12" s="82">
        <v>3000</v>
      </c>
      <c r="F12" s="82">
        <v>375</v>
      </c>
      <c r="G12" s="82">
        <v>250</v>
      </c>
      <c r="H12" s="82">
        <f t="shared" ref="H12:H52" si="1">SUM(D12:G12)</f>
        <v>9460</v>
      </c>
      <c r="I12" s="130">
        <v>1883.97</v>
      </c>
      <c r="J12" s="69">
        <f>+H12-I12</f>
        <v>7576.03</v>
      </c>
      <c r="K12" s="82"/>
    </row>
    <row r="13" spans="1:11" ht="21.75" customHeight="1" x14ac:dyDescent="0.2">
      <c r="A13" s="65">
        <v>3</v>
      </c>
      <c r="B13" s="131" t="s">
        <v>70</v>
      </c>
      <c r="C13" s="84" t="s">
        <v>59</v>
      </c>
      <c r="D13" s="85">
        <v>5835</v>
      </c>
      <c r="E13" s="82">
        <v>3000</v>
      </c>
      <c r="F13" s="82">
        <v>375</v>
      </c>
      <c r="G13" s="82">
        <v>250</v>
      </c>
      <c r="H13" s="82">
        <f t="shared" si="1"/>
        <v>9460</v>
      </c>
      <c r="I13" s="130">
        <v>1883.97</v>
      </c>
      <c r="J13" s="69">
        <f>+H13-I13</f>
        <v>7576.03</v>
      </c>
      <c r="K13" s="82"/>
    </row>
    <row r="14" spans="1:11" ht="25.5" customHeight="1" x14ac:dyDescent="0.2">
      <c r="A14" s="65">
        <v>4</v>
      </c>
      <c r="B14" s="131" t="s">
        <v>78</v>
      </c>
      <c r="C14" s="84" t="s">
        <v>45</v>
      </c>
      <c r="D14" s="85">
        <v>5095</v>
      </c>
      <c r="E14" s="82">
        <v>1800</v>
      </c>
      <c r="F14" s="82">
        <v>375</v>
      </c>
      <c r="G14" s="82">
        <v>250</v>
      </c>
      <c r="H14" s="82">
        <f t="shared" si="1"/>
        <v>7520</v>
      </c>
      <c r="I14" s="82">
        <v>1378.73</v>
      </c>
      <c r="J14" s="69">
        <f t="shared" si="0"/>
        <v>6141.27</v>
      </c>
      <c r="K14" s="82"/>
    </row>
    <row r="15" spans="1:11" ht="20.25" customHeight="1" x14ac:dyDescent="0.2">
      <c r="A15" s="65">
        <v>5</v>
      </c>
      <c r="B15" s="132" t="s">
        <v>73</v>
      </c>
      <c r="C15" s="133" t="s">
        <v>31</v>
      </c>
      <c r="D15" s="85">
        <v>5835</v>
      </c>
      <c r="E15" s="82">
        <v>3000</v>
      </c>
      <c r="F15" s="82">
        <v>375</v>
      </c>
      <c r="G15" s="82">
        <v>250</v>
      </c>
      <c r="H15" s="82">
        <f t="shared" si="1"/>
        <v>9460</v>
      </c>
      <c r="I15" s="82">
        <v>1881.59</v>
      </c>
      <c r="J15" s="69">
        <f t="shared" si="0"/>
        <v>7578.41</v>
      </c>
      <c r="K15" s="82"/>
    </row>
    <row r="16" spans="1:11" ht="21" customHeight="1" x14ac:dyDescent="0.2">
      <c r="A16" s="65">
        <v>6</v>
      </c>
      <c r="B16" s="132" t="s">
        <v>75</v>
      </c>
      <c r="C16" s="133" t="s">
        <v>138</v>
      </c>
      <c r="D16" s="85">
        <v>5095</v>
      </c>
      <c r="E16" s="82">
        <v>1800</v>
      </c>
      <c r="F16" s="82">
        <v>375</v>
      </c>
      <c r="G16" s="82">
        <v>250</v>
      </c>
      <c r="H16" s="82">
        <f t="shared" si="1"/>
        <v>7520</v>
      </c>
      <c r="I16" s="82">
        <v>1378.73</v>
      </c>
      <c r="J16" s="69">
        <f t="shared" si="0"/>
        <v>6141.27</v>
      </c>
      <c r="K16" s="82"/>
    </row>
    <row r="17" spans="1:11" ht="21" customHeight="1" x14ac:dyDescent="0.2">
      <c r="A17" s="65">
        <v>7</v>
      </c>
      <c r="B17" s="132" t="s">
        <v>74</v>
      </c>
      <c r="C17" s="133" t="s">
        <v>33</v>
      </c>
      <c r="D17" s="85">
        <v>5095</v>
      </c>
      <c r="E17" s="82">
        <v>1800</v>
      </c>
      <c r="F17" s="82"/>
      <c r="G17" s="82">
        <v>250</v>
      </c>
      <c r="H17" s="82">
        <f t="shared" si="1"/>
        <v>7145</v>
      </c>
      <c r="I17" s="130">
        <v>1297.98</v>
      </c>
      <c r="J17" s="69">
        <f t="shared" si="0"/>
        <v>5847.02</v>
      </c>
      <c r="K17" s="82"/>
    </row>
    <row r="18" spans="1:11" ht="20.25" customHeight="1" x14ac:dyDescent="0.2">
      <c r="A18" s="65">
        <v>8</v>
      </c>
      <c r="B18" s="131" t="s">
        <v>178</v>
      </c>
      <c r="C18" s="84" t="s">
        <v>63</v>
      </c>
      <c r="D18" s="85">
        <v>5095</v>
      </c>
      <c r="E18" s="82">
        <v>1800</v>
      </c>
      <c r="F18" s="82"/>
      <c r="G18" s="82">
        <v>250</v>
      </c>
      <c r="H18" s="82">
        <f t="shared" si="1"/>
        <v>7145</v>
      </c>
      <c r="I18" s="82">
        <v>1297.98</v>
      </c>
      <c r="J18" s="69">
        <f t="shared" si="0"/>
        <v>5847.02</v>
      </c>
      <c r="K18" s="82"/>
    </row>
    <row r="19" spans="1:11" ht="20.25" customHeight="1" x14ac:dyDescent="0.2">
      <c r="A19" s="65">
        <v>9</v>
      </c>
      <c r="B19" s="131" t="s">
        <v>196</v>
      </c>
      <c r="C19" s="84" t="s">
        <v>202</v>
      </c>
      <c r="D19" s="85">
        <v>5095</v>
      </c>
      <c r="E19" s="82">
        <v>1800</v>
      </c>
      <c r="F19" s="82"/>
      <c r="G19" s="82">
        <v>250</v>
      </c>
      <c r="H19" s="82">
        <f>SUM(D19:G19)</f>
        <v>7145</v>
      </c>
      <c r="I19" s="82">
        <v>1195.8699999999999</v>
      </c>
      <c r="J19" s="69">
        <f>+H19-I19</f>
        <v>5949.13</v>
      </c>
      <c r="K19" s="82"/>
    </row>
    <row r="20" spans="1:11" ht="21" customHeight="1" x14ac:dyDescent="0.2">
      <c r="A20" s="65">
        <v>10</v>
      </c>
      <c r="B20" s="132" t="s">
        <v>76</v>
      </c>
      <c r="C20" s="134" t="s">
        <v>139</v>
      </c>
      <c r="D20" s="85">
        <v>5095</v>
      </c>
      <c r="E20" s="82">
        <v>1800</v>
      </c>
      <c r="F20" s="82"/>
      <c r="G20" s="82">
        <v>250</v>
      </c>
      <c r="H20" s="82">
        <f t="shared" si="1"/>
        <v>7145</v>
      </c>
      <c r="I20" s="130">
        <v>1297.98</v>
      </c>
      <c r="J20" s="69">
        <f t="shared" si="0"/>
        <v>5847.02</v>
      </c>
      <c r="K20" s="82"/>
    </row>
    <row r="21" spans="1:11" ht="21" customHeight="1" x14ac:dyDescent="0.2">
      <c r="A21" s="65">
        <v>11</v>
      </c>
      <c r="B21" s="132" t="s">
        <v>77</v>
      </c>
      <c r="C21" s="134" t="s">
        <v>67</v>
      </c>
      <c r="D21" s="85">
        <v>5095</v>
      </c>
      <c r="E21" s="82">
        <v>1800</v>
      </c>
      <c r="F21" s="82"/>
      <c r="G21" s="82">
        <v>250</v>
      </c>
      <c r="H21" s="82">
        <f t="shared" si="1"/>
        <v>7145</v>
      </c>
      <c r="I21" s="130">
        <v>1297.98</v>
      </c>
      <c r="J21" s="69">
        <f t="shared" si="0"/>
        <v>5847.02</v>
      </c>
      <c r="K21" s="82"/>
    </row>
    <row r="22" spans="1:11" ht="24" customHeight="1" x14ac:dyDescent="0.2">
      <c r="A22" s="65">
        <v>12</v>
      </c>
      <c r="B22" s="135" t="s">
        <v>71</v>
      </c>
      <c r="C22" s="84" t="s">
        <v>36</v>
      </c>
      <c r="D22" s="85">
        <v>5095</v>
      </c>
      <c r="E22" s="82">
        <v>1800</v>
      </c>
      <c r="F22" s="82"/>
      <c r="G22" s="82">
        <v>250</v>
      </c>
      <c r="H22" s="82">
        <f t="shared" si="1"/>
        <v>7145</v>
      </c>
      <c r="I22" s="130">
        <v>1297.98</v>
      </c>
      <c r="J22" s="69">
        <f t="shared" si="0"/>
        <v>5847.02</v>
      </c>
      <c r="K22" s="82"/>
    </row>
    <row r="23" spans="1:11" ht="24.75" customHeight="1" x14ac:dyDescent="0.2">
      <c r="A23" s="65">
        <v>13</v>
      </c>
      <c r="B23" s="135" t="s">
        <v>150</v>
      </c>
      <c r="C23" s="84" t="s">
        <v>36</v>
      </c>
      <c r="D23" s="85">
        <v>5095</v>
      </c>
      <c r="E23" s="82">
        <v>1800</v>
      </c>
      <c r="F23" s="82"/>
      <c r="G23" s="82">
        <v>250</v>
      </c>
      <c r="H23" s="82">
        <f>SUM(D23:G23)</f>
        <v>7145</v>
      </c>
      <c r="I23" s="130">
        <v>1280.6099999999999</v>
      </c>
      <c r="J23" s="69">
        <f t="shared" si="0"/>
        <v>5864.39</v>
      </c>
      <c r="K23" s="82"/>
    </row>
    <row r="24" spans="1:11" ht="21" customHeight="1" x14ac:dyDescent="0.2">
      <c r="A24" s="65">
        <v>14</v>
      </c>
      <c r="B24" s="136" t="s">
        <v>79</v>
      </c>
      <c r="C24" s="84" t="s">
        <v>61</v>
      </c>
      <c r="D24" s="85">
        <v>3404</v>
      </c>
      <c r="E24" s="82">
        <v>1000</v>
      </c>
      <c r="F24" s="82"/>
      <c r="G24" s="82">
        <v>250</v>
      </c>
      <c r="H24" s="82">
        <f t="shared" si="1"/>
        <v>4654</v>
      </c>
      <c r="I24" s="130">
        <v>719.79</v>
      </c>
      <c r="J24" s="69">
        <f t="shared" si="0"/>
        <v>3934.21</v>
      </c>
      <c r="K24" s="82"/>
    </row>
    <row r="25" spans="1:11" ht="21.75" customHeight="1" x14ac:dyDescent="0.2">
      <c r="A25" s="65">
        <v>15</v>
      </c>
      <c r="B25" s="132" t="s">
        <v>81</v>
      </c>
      <c r="C25" s="134" t="s">
        <v>35</v>
      </c>
      <c r="D25" s="85">
        <v>2375</v>
      </c>
      <c r="E25" s="82">
        <v>1000</v>
      </c>
      <c r="F25" s="82"/>
      <c r="G25" s="82">
        <v>250</v>
      </c>
      <c r="H25" s="82">
        <f t="shared" si="1"/>
        <v>3625</v>
      </c>
      <c r="I25" s="130">
        <v>517.86</v>
      </c>
      <c r="J25" s="69">
        <f t="shared" si="0"/>
        <v>3107.14</v>
      </c>
      <c r="K25" s="82"/>
    </row>
    <row r="26" spans="1:11" ht="24" customHeight="1" x14ac:dyDescent="0.2">
      <c r="A26" s="65">
        <v>16</v>
      </c>
      <c r="B26" s="137" t="s">
        <v>119</v>
      </c>
      <c r="C26" s="84" t="s">
        <v>39</v>
      </c>
      <c r="D26" s="85">
        <f>3625-1000-250</f>
        <v>2375</v>
      </c>
      <c r="E26" s="82">
        <v>1000</v>
      </c>
      <c r="F26" s="82"/>
      <c r="G26" s="82">
        <v>250</v>
      </c>
      <c r="H26" s="82">
        <f>SUM(D26:G26)</f>
        <v>3625</v>
      </c>
      <c r="I26" s="82">
        <v>1328.88</v>
      </c>
      <c r="J26" s="69">
        <f t="shared" si="0"/>
        <v>2296.12</v>
      </c>
      <c r="K26" s="82"/>
    </row>
    <row r="27" spans="1:11" ht="24" customHeight="1" x14ac:dyDescent="0.2">
      <c r="A27" s="65">
        <v>17</v>
      </c>
      <c r="B27" s="137" t="s">
        <v>191</v>
      </c>
      <c r="C27" s="84" t="s">
        <v>203</v>
      </c>
      <c r="D27" s="85">
        <v>2375</v>
      </c>
      <c r="E27" s="82">
        <v>1000</v>
      </c>
      <c r="F27" s="82"/>
      <c r="G27" s="82">
        <v>250</v>
      </c>
      <c r="H27" s="82">
        <f>SUM(D27:G27)</f>
        <v>3625</v>
      </c>
      <c r="I27" s="82">
        <v>1568.8</v>
      </c>
      <c r="J27" s="69">
        <f t="shared" si="0"/>
        <v>2056.1999999999998</v>
      </c>
      <c r="K27" s="82"/>
    </row>
    <row r="28" spans="1:11" ht="21.75" customHeight="1" x14ac:dyDescent="0.25">
      <c r="A28" s="65">
        <v>18</v>
      </c>
      <c r="B28" s="132" t="s">
        <v>120</v>
      </c>
      <c r="C28" s="134" t="s">
        <v>35</v>
      </c>
      <c r="D28" s="85">
        <v>2375</v>
      </c>
      <c r="E28" s="82">
        <v>1000</v>
      </c>
      <c r="F28" s="145"/>
      <c r="G28" s="82">
        <v>250</v>
      </c>
      <c r="H28" s="82">
        <f t="shared" si="1"/>
        <v>3625</v>
      </c>
      <c r="I28" s="130">
        <v>517.86</v>
      </c>
      <c r="J28" s="69">
        <f t="shared" si="0"/>
        <v>3107.14</v>
      </c>
      <c r="K28" s="82"/>
    </row>
    <row r="29" spans="1:11" ht="21" customHeight="1" x14ac:dyDescent="0.2">
      <c r="A29" s="65">
        <v>19</v>
      </c>
      <c r="B29" s="132" t="s">
        <v>80</v>
      </c>
      <c r="C29" s="134" t="s">
        <v>34</v>
      </c>
      <c r="D29" s="85">
        <v>2375</v>
      </c>
      <c r="E29" s="82">
        <v>1000</v>
      </c>
      <c r="F29" s="82"/>
      <c r="G29" s="82">
        <v>250</v>
      </c>
      <c r="H29" s="82">
        <f t="shared" si="1"/>
        <v>3625</v>
      </c>
      <c r="I29" s="130">
        <v>517.86</v>
      </c>
      <c r="J29" s="69">
        <f t="shared" si="0"/>
        <v>3107.14</v>
      </c>
      <c r="K29" s="82"/>
    </row>
    <row r="30" spans="1:11" ht="20.25" customHeight="1" x14ac:dyDescent="0.2">
      <c r="A30" s="65">
        <v>20</v>
      </c>
      <c r="B30" s="86" t="s">
        <v>82</v>
      </c>
      <c r="C30" s="84" t="s">
        <v>41</v>
      </c>
      <c r="D30" s="85">
        <v>2375</v>
      </c>
      <c r="E30" s="82">
        <v>1000</v>
      </c>
      <c r="F30" s="82"/>
      <c r="G30" s="82">
        <v>250</v>
      </c>
      <c r="H30" s="82">
        <f t="shared" si="1"/>
        <v>3625</v>
      </c>
      <c r="I30" s="130">
        <v>517.86</v>
      </c>
      <c r="J30" s="69">
        <f t="shared" si="0"/>
        <v>3107.14</v>
      </c>
      <c r="K30" s="82"/>
    </row>
    <row r="31" spans="1:11" ht="21" customHeight="1" x14ac:dyDescent="0.2">
      <c r="A31" s="65">
        <v>21</v>
      </c>
      <c r="B31" s="135" t="s">
        <v>129</v>
      </c>
      <c r="C31" s="84" t="s">
        <v>131</v>
      </c>
      <c r="D31" s="85">
        <v>2375</v>
      </c>
      <c r="E31" s="82">
        <v>1000</v>
      </c>
      <c r="F31" s="82"/>
      <c r="G31" s="82">
        <v>250</v>
      </c>
      <c r="H31" s="82">
        <f t="shared" si="1"/>
        <v>3625</v>
      </c>
      <c r="I31" s="130">
        <v>517.86</v>
      </c>
      <c r="J31" s="69">
        <f t="shared" si="0"/>
        <v>3107.14</v>
      </c>
      <c r="K31" s="82"/>
    </row>
    <row r="32" spans="1:11" ht="24" customHeight="1" x14ac:dyDescent="0.2">
      <c r="A32" s="65">
        <v>22</v>
      </c>
      <c r="B32" s="132" t="s">
        <v>179</v>
      </c>
      <c r="C32" s="133" t="s">
        <v>62</v>
      </c>
      <c r="D32" s="85">
        <v>2920</v>
      </c>
      <c r="E32" s="82">
        <v>1000</v>
      </c>
      <c r="F32" s="82"/>
      <c r="G32" s="82">
        <v>250</v>
      </c>
      <c r="H32" s="82">
        <f t="shared" si="1"/>
        <v>4170</v>
      </c>
      <c r="I32" s="130">
        <v>601.48</v>
      </c>
      <c r="J32" s="69">
        <f t="shared" si="0"/>
        <v>3568.52</v>
      </c>
      <c r="K32" s="82"/>
    </row>
    <row r="33" spans="1:12" ht="22.5" customHeight="1" x14ac:dyDescent="0.25">
      <c r="A33" s="65">
        <v>23</v>
      </c>
      <c r="B33" s="135" t="s">
        <v>184</v>
      </c>
      <c r="C33" s="84" t="s">
        <v>37</v>
      </c>
      <c r="D33" s="85">
        <v>1668</v>
      </c>
      <c r="E33" s="82">
        <v>1000</v>
      </c>
      <c r="F33" s="82"/>
      <c r="G33" s="82">
        <v>250</v>
      </c>
      <c r="H33" s="82">
        <f t="shared" si="1"/>
        <v>2918</v>
      </c>
      <c r="I33" s="130">
        <v>409.38</v>
      </c>
      <c r="J33" s="69">
        <f t="shared" si="0"/>
        <v>2508.62</v>
      </c>
      <c r="K33" s="82">
        <v>898</v>
      </c>
      <c r="L33" s="144"/>
    </row>
    <row r="34" spans="1:12" ht="26.25" customHeight="1" x14ac:dyDescent="0.2">
      <c r="A34" s="65">
        <v>24</v>
      </c>
      <c r="B34" s="135" t="s">
        <v>83</v>
      </c>
      <c r="C34" s="84" t="s">
        <v>37</v>
      </c>
      <c r="D34" s="85">
        <v>1668</v>
      </c>
      <c r="E34" s="82">
        <v>1000</v>
      </c>
      <c r="F34" s="82"/>
      <c r="G34" s="82">
        <v>250</v>
      </c>
      <c r="H34" s="82">
        <f t="shared" si="1"/>
        <v>2918</v>
      </c>
      <c r="I34" s="130">
        <v>409.38</v>
      </c>
      <c r="J34" s="69">
        <f t="shared" si="0"/>
        <v>2508.62</v>
      </c>
      <c r="K34" s="82">
        <v>1760.5</v>
      </c>
    </row>
    <row r="35" spans="1:12" ht="26.25" customHeight="1" x14ac:dyDescent="0.2">
      <c r="A35" s="65">
        <v>25</v>
      </c>
      <c r="B35" s="135" t="s">
        <v>151</v>
      </c>
      <c r="C35" s="84" t="s">
        <v>37</v>
      </c>
      <c r="D35" s="85">
        <v>1668</v>
      </c>
      <c r="E35" s="82">
        <v>1000</v>
      </c>
      <c r="F35" s="82"/>
      <c r="G35" s="82">
        <v>250</v>
      </c>
      <c r="H35" s="82">
        <f>SUM(D35:G35)</f>
        <v>2918</v>
      </c>
      <c r="I35" s="130">
        <v>409.38</v>
      </c>
      <c r="J35" s="69">
        <f t="shared" si="0"/>
        <v>2508.62</v>
      </c>
      <c r="K35" s="82">
        <v>315</v>
      </c>
    </row>
    <row r="36" spans="1:12" ht="24" customHeight="1" x14ac:dyDescent="0.2">
      <c r="A36" s="65">
        <v>26</v>
      </c>
      <c r="B36" s="135" t="s">
        <v>84</v>
      </c>
      <c r="C36" s="84" t="s">
        <v>44</v>
      </c>
      <c r="D36" s="85">
        <v>1668</v>
      </c>
      <c r="E36" s="82">
        <v>1000</v>
      </c>
      <c r="F36" s="82"/>
      <c r="G36" s="82">
        <v>250</v>
      </c>
      <c r="H36" s="82">
        <f t="shared" si="1"/>
        <v>2918</v>
      </c>
      <c r="I36" s="130">
        <v>409.38</v>
      </c>
      <c r="J36" s="69">
        <f t="shared" si="0"/>
        <v>2508.62</v>
      </c>
      <c r="K36" s="82"/>
    </row>
    <row r="37" spans="1:12" ht="26.25" customHeight="1" x14ac:dyDescent="0.2">
      <c r="A37" s="65">
        <v>27</v>
      </c>
      <c r="B37" s="135" t="s">
        <v>130</v>
      </c>
      <c r="C37" s="84" t="s">
        <v>32</v>
      </c>
      <c r="D37" s="85">
        <v>1668</v>
      </c>
      <c r="E37" s="82">
        <v>1000</v>
      </c>
      <c r="F37" s="82"/>
      <c r="G37" s="82">
        <v>250</v>
      </c>
      <c r="H37" s="82">
        <f t="shared" si="1"/>
        <v>2918</v>
      </c>
      <c r="I37" s="130">
        <v>409.38</v>
      </c>
      <c r="J37" s="69">
        <f t="shared" si="0"/>
        <v>2508.62</v>
      </c>
      <c r="K37" s="82"/>
    </row>
    <row r="38" spans="1:12" ht="26.25" customHeight="1" x14ac:dyDescent="0.25">
      <c r="A38" s="65">
        <v>28</v>
      </c>
      <c r="B38" s="135" t="s">
        <v>214</v>
      </c>
      <c r="C38" s="84" t="s">
        <v>32</v>
      </c>
      <c r="D38" s="85">
        <v>1668</v>
      </c>
      <c r="E38" s="82">
        <v>1000</v>
      </c>
      <c r="F38" s="82"/>
      <c r="G38" s="82">
        <v>250</v>
      </c>
      <c r="H38" s="82">
        <f>SUM(D38:G38)</f>
        <v>2918</v>
      </c>
      <c r="I38" s="130">
        <v>409.38</v>
      </c>
      <c r="J38" s="69"/>
      <c r="K38" s="82"/>
      <c r="L38" s="98" t="s">
        <v>215</v>
      </c>
    </row>
    <row r="39" spans="1:12" ht="26.25" customHeight="1" x14ac:dyDescent="0.2">
      <c r="A39" s="65">
        <v>29</v>
      </c>
      <c r="B39" s="131" t="s">
        <v>88</v>
      </c>
      <c r="C39" s="84" t="s">
        <v>140</v>
      </c>
      <c r="D39" s="85">
        <v>5557</v>
      </c>
      <c r="E39" s="82">
        <v>1800</v>
      </c>
      <c r="F39" s="82">
        <v>375</v>
      </c>
      <c r="G39" s="82">
        <v>250</v>
      </c>
      <c r="H39" s="82">
        <f t="shared" si="1"/>
        <v>7982</v>
      </c>
      <c r="I39" s="82">
        <v>1478.21</v>
      </c>
      <c r="J39" s="69">
        <f t="shared" si="0"/>
        <v>6503.79</v>
      </c>
      <c r="K39" s="82">
        <v>473</v>
      </c>
    </row>
    <row r="40" spans="1:12" ht="25.5" x14ac:dyDescent="0.2">
      <c r="A40" s="65">
        <v>30</v>
      </c>
      <c r="B40" s="131" t="s">
        <v>89</v>
      </c>
      <c r="C40" s="84" t="s">
        <v>141</v>
      </c>
      <c r="D40" s="85">
        <v>5557</v>
      </c>
      <c r="E40" s="82">
        <v>1800</v>
      </c>
      <c r="F40" s="82"/>
      <c r="G40" s="82">
        <v>250</v>
      </c>
      <c r="H40" s="82">
        <f t="shared" si="1"/>
        <v>7607</v>
      </c>
      <c r="I40" s="82">
        <v>1397.46</v>
      </c>
      <c r="J40" s="69">
        <f t="shared" si="0"/>
        <v>6209.54</v>
      </c>
      <c r="K40" s="82">
        <v>772.5</v>
      </c>
    </row>
    <row r="41" spans="1:12" ht="26.25" customHeight="1" x14ac:dyDescent="0.2">
      <c r="A41" s="65">
        <v>31</v>
      </c>
      <c r="B41" s="131" t="s">
        <v>118</v>
      </c>
      <c r="C41" s="84" t="s">
        <v>58</v>
      </c>
      <c r="D41" s="85">
        <v>5557</v>
      </c>
      <c r="E41" s="82">
        <v>1800</v>
      </c>
      <c r="F41" s="82">
        <v>375</v>
      </c>
      <c r="G41" s="82">
        <v>250</v>
      </c>
      <c r="H41" s="82">
        <f t="shared" si="1"/>
        <v>7982</v>
      </c>
      <c r="I41" s="82">
        <v>1478.21</v>
      </c>
      <c r="J41" s="69">
        <f t="shared" si="0"/>
        <v>6503.79</v>
      </c>
      <c r="K41" s="82">
        <v>114</v>
      </c>
    </row>
    <row r="42" spans="1:12" ht="24" customHeight="1" x14ac:dyDescent="0.2">
      <c r="A42" s="65">
        <v>32</v>
      </c>
      <c r="B42" s="138" t="s">
        <v>132</v>
      </c>
      <c r="C42" s="84" t="s">
        <v>142</v>
      </c>
      <c r="D42" s="85">
        <v>5557</v>
      </c>
      <c r="E42" s="82">
        <v>1800</v>
      </c>
      <c r="F42" s="82"/>
      <c r="G42" s="82">
        <v>250</v>
      </c>
      <c r="H42" s="82">
        <f t="shared" si="1"/>
        <v>7607</v>
      </c>
      <c r="I42" s="82">
        <v>1397.46</v>
      </c>
      <c r="J42" s="69">
        <f t="shared" si="0"/>
        <v>6209.54</v>
      </c>
      <c r="K42" s="82">
        <v>218</v>
      </c>
    </row>
    <row r="43" spans="1:12" ht="27" customHeight="1" x14ac:dyDescent="0.2">
      <c r="A43" s="65">
        <v>33</v>
      </c>
      <c r="B43" s="135" t="s">
        <v>91</v>
      </c>
      <c r="C43" s="84" t="s">
        <v>43</v>
      </c>
      <c r="D43" s="85">
        <v>3081</v>
      </c>
      <c r="E43" s="82">
        <v>1000</v>
      </c>
      <c r="F43" s="82"/>
      <c r="G43" s="82">
        <v>250</v>
      </c>
      <c r="H43" s="82">
        <f t="shared" si="1"/>
        <v>4331</v>
      </c>
      <c r="I43" s="130">
        <v>667</v>
      </c>
      <c r="J43" s="69">
        <f t="shared" si="0"/>
        <v>3664</v>
      </c>
      <c r="K43" s="82"/>
    </row>
    <row r="44" spans="1:12" ht="30.75" customHeight="1" x14ac:dyDescent="0.2">
      <c r="A44" s="65">
        <v>34</v>
      </c>
      <c r="B44" s="132" t="s">
        <v>87</v>
      </c>
      <c r="C44" s="84" t="s">
        <v>204</v>
      </c>
      <c r="D44" s="85">
        <v>5557</v>
      </c>
      <c r="E44" s="82">
        <v>1800</v>
      </c>
      <c r="F44" s="82"/>
      <c r="G44" s="82">
        <v>250</v>
      </c>
      <c r="H44" s="82">
        <f t="shared" si="1"/>
        <v>7607</v>
      </c>
      <c r="I44" s="130">
        <v>1397.46</v>
      </c>
      <c r="J44" s="69">
        <f>+H44-I44</f>
        <v>6209.54</v>
      </c>
      <c r="K44" s="82"/>
    </row>
    <row r="45" spans="1:12" ht="38.25" x14ac:dyDescent="0.2">
      <c r="A45" s="65">
        <v>35</v>
      </c>
      <c r="B45" s="135" t="s">
        <v>86</v>
      </c>
      <c r="C45" s="84" t="s">
        <v>205</v>
      </c>
      <c r="D45" s="85">
        <v>5557</v>
      </c>
      <c r="E45" s="82">
        <v>1800</v>
      </c>
      <c r="F45" s="82">
        <v>375</v>
      </c>
      <c r="G45" s="82">
        <v>250</v>
      </c>
      <c r="H45" s="82">
        <f t="shared" si="1"/>
        <v>7982</v>
      </c>
      <c r="I45" s="130">
        <v>1478.21</v>
      </c>
      <c r="J45" s="69">
        <f t="shared" si="0"/>
        <v>6503.79</v>
      </c>
      <c r="K45" s="82"/>
    </row>
    <row r="46" spans="1:12" ht="24" customHeight="1" x14ac:dyDescent="0.2">
      <c r="A46" s="65">
        <v>36</v>
      </c>
      <c r="B46" s="138" t="s">
        <v>133</v>
      </c>
      <c r="C46" s="84" t="s">
        <v>206</v>
      </c>
      <c r="D46" s="85">
        <v>5557</v>
      </c>
      <c r="E46" s="82">
        <v>1800</v>
      </c>
      <c r="F46" s="82"/>
      <c r="G46" s="82">
        <v>250</v>
      </c>
      <c r="H46" s="82">
        <f t="shared" si="1"/>
        <v>7607</v>
      </c>
      <c r="I46" s="130">
        <v>1397.46</v>
      </c>
      <c r="J46" s="69">
        <f t="shared" si="0"/>
        <v>6209.54</v>
      </c>
      <c r="K46" s="82"/>
    </row>
    <row r="47" spans="1:12" ht="27.75" customHeight="1" x14ac:dyDescent="0.2">
      <c r="A47" s="65">
        <v>37</v>
      </c>
      <c r="B47" s="139" t="s">
        <v>90</v>
      </c>
      <c r="C47" s="84" t="s">
        <v>38</v>
      </c>
      <c r="D47" s="85">
        <v>3081</v>
      </c>
      <c r="E47" s="82">
        <v>1000</v>
      </c>
      <c r="F47" s="82"/>
      <c r="G47" s="82">
        <v>250</v>
      </c>
      <c r="H47" s="82">
        <f t="shared" si="1"/>
        <v>4331</v>
      </c>
      <c r="I47" s="130">
        <v>667</v>
      </c>
      <c r="J47" s="69">
        <f t="shared" si="0"/>
        <v>3664</v>
      </c>
      <c r="K47" s="82"/>
    </row>
    <row r="48" spans="1:12" ht="29.25" customHeight="1" x14ac:dyDescent="0.2">
      <c r="A48" s="65">
        <v>38</v>
      </c>
      <c r="B48" s="139" t="s">
        <v>201</v>
      </c>
      <c r="C48" s="84" t="s">
        <v>207</v>
      </c>
      <c r="D48" s="85">
        <v>5557</v>
      </c>
      <c r="E48" s="82">
        <v>1800</v>
      </c>
      <c r="F48" s="82"/>
      <c r="G48" s="82">
        <v>250</v>
      </c>
      <c r="H48" s="82">
        <f t="shared" si="1"/>
        <v>7607</v>
      </c>
      <c r="I48" s="130">
        <v>1397.46</v>
      </c>
      <c r="J48" s="69">
        <f t="shared" si="0"/>
        <v>6209.54</v>
      </c>
      <c r="K48" s="82"/>
    </row>
    <row r="49" spans="1:12" ht="38.25" x14ac:dyDescent="0.2">
      <c r="A49" s="65">
        <v>39</v>
      </c>
      <c r="B49" s="86" t="s">
        <v>85</v>
      </c>
      <c r="C49" s="84" t="s">
        <v>53</v>
      </c>
      <c r="D49" s="85">
        <v>5557</v>
      </c>
      <c r="E49" s="82">
        <v>1800</v>
      </c>
      <c r="F49" s="82"/>
      <c r="G49" s="82">
        <v>250</v>
      </c>
      <c r="H49" s="82">
        <f t="shared" si="1"/>
        <v>7607</v>
      </c>
      <c r="I49" s="82">
        <v>1397.46</v>
      </c>
      <c r="J49" s="69">
        <f t="shared" si="0"/>
        <v>6209.54</v>
      </c>
      <c r="K49" s="82"/>
    </row>
    <row r="50" spans="1:12" ht="24" customHeight="1" x14ac:dyDescent="0.25">
      <c r="A50" s="65">
        <v>40</v>
      </c>
      <c r="B50" s="86" t="s">
        <v>199</v>
      </c>
      <c r="C50" s="84" t="s">
        <v>208</v>
      </c>
      <c r="D50" s="85">
        <v>3081</v>
      </c>
      <c r="E50" s="82">
        <v>1000</v>
      </c>
      <c r="F50" s="82"/>
      <c r="G50" s="82">
        <v>250</v>
      </c>
      <c r="H50" s="82">
        <f t="shared" si="1"/>
        <v>4331</v>
      </c>
      <c r="I50" s="82">
        <v>667</v>
      </c>
      <c r="J50" s="69">
        <f t="shared" si="0"/>
        <v>3664</v>
      </c>
      <c r="K50" s="82"/>
      <c r="L50" s="144"/>
    </row>
    <row r="51" spans="1:12" ht="25.5" customHeight="1" x14ac:dyDescent="0.2">
      <c r="A51" s="65">
        <v>41</v>
      </c>
      <c r="B51" s="140" t="s">
        <v>72</v>
      </c>
      <c r="C51" s="84" t="s">
        <v>54</v>
      </c>
      <c r="D51" s="85">
        <v>5557</v>
      </c>
      <c r="E51" s="82">
        <v>1800</v>
      </c>
      <c r="F51" s="82"/>
      <c r="G51" s="82">
        <v>250</v>
      </c>
      <c r="H51" s="82">
        <f t="shared" si="1"/>
        <v>7607</v>
      </c>
      <c r="I51" s="82">
        <v>1397.46</v>
      </c>
      <c r="J51" s="69">
        <f t="shared" si="0"/>
        <v>6209.54</v>
      </c>
      <c r="K51" s="82"/>
    </row>
    <row r="52" spans="1:12" ht="24.75" customHeight="1" x14ac:dyDescent="0.2">
      <c r="A52" s="65">
        <v>42</v>
      </c>
      <c r="B52" s="135" t="s">
        <v>136</v>
      </c>
      <c r="C52" s="84" t="s">
        <v>137</v>
      </c>
      <c r="D52" s="85">
        <v>5557</v>
      </c>
      <c r="E52" s="82">
        <v>1800</v>
      </c>
      <c r="F52" s="82"/>
      <c r="G52" s="82">
        <v>250</v>
      </c>
      <c r="H52" s="82">
        <f t="shared" si="1"/>
        <v>7607</v>
      </c>
      <c r="I52" s="82">
        <v>2198.44</v>
      </c>
      <c r="J52" s="69">
        <f t="shared" si="0"/>
        <v>5408.5599999999995</v>
      </c>
      <c r="K52" s="82"/>
    </row>
    <row r="53" spans="1:12" ht="25.5" x14ac:dyDescent="0.2">
      <c r="A53" s="65">
        <v>43</v>
      </c>
      <c r="B53" s="135" t="s">
        <v>192</v>
      </c>
      <c r="C53" s="84" t="s">
        <v>137</v>
      </c>
      <c r="D53" s="85">
        <v>5557</v>
      </c>
      <c r="E53" s="82">
        <v>1800</v>
      </c>
      <c r="F53" s="82"/>
      <c r="G53" s="82">
        <v>250</v>
      </c>
      <c r="H53" s="82">
        <f>SUM(D53:G53)</f>
        <v>7607</v>
      </c>
      <c r="I53" s="82">
        <v>1297.03</v>
      </c>
      <c r="J53" s="69">
        <f>+H53-I53</f>
        <v>6309.97</v>
      </c>
      <c r="K53" s="82"/>
    </row>
    <row r="54" spans="1:12" x14ac:dyDescent="0.2">
      <c r="D54" s="51"/>
      <c r="E54" s="51"/>
    </row>
    <row r="56" spans="1:12" ht="18.75" hidden="1" x14ac:dyDescent="0.25">
      <c r="B56" t="s">
        <v>200</v>
      </c>
    </row>
    <row r="57" spans="1:12" x14ac:dyDescent="0.2">
      <c r="B57" t="s">
        <v>216</v>
      </c>
    </row>
    <row r="59" spans="1:12" x14ac:dyDescent="0.2">
      <c r="H59" s="51"/>
    </row>
  </sheetData>
  <protectedRanges>
    <protectedRange sqref="B15" name="Rango1_3_1_1"/>
    <protectedRange sqref="B16:B17" name="Rango1_18_1_1"/>
    <protectedRange sqref="B24" name="Rango1_12_1_2_1_1"/>
  </protectedRanges>
  <mergeCells count="14">
    <mergeCell ref="K9:K10"/>
    <mergeCell ref="C2:I2"/>
    <mergeCell ref="I9:I10"/>
    <mergeCell ref="J9:J10"/>
    <mergeCell ref="A9:A10"/>
    <mergeCell ref="C3:I3"/>
    <mergeCell ref="A4:I4"/>
    <mergeCell ref="A5:I5"/>
    <mergeCell ref="A6:I6"/>
    <mergeCell ref="B9:B10"/>
    <mergeCell ref="E9:H9"/>
    <mergeCell ref="A7:I7"/>
    <mergeCell ref="C9:C10"/>
    <mergeCell ref="D9:D10"/>
  </mergeCells>
  <printOptions horizontalCentered="1" verticalCentered="1"/>
  <pageMargins left="0.78740157480314965" right="0.78740157480314965" top="0.43307086614173229" bottom="0.31496062992125984" header="0.23622047244094491" footer="0.11811023622047245"/>
  <pageSetup scale="6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zoomScale="85" zoomScaleNormal="85" workbookViewId="0">
      <selection activeCell="E34" sqref="E34"/>
    </sheetView>
  </sheetViews>
  <sheetFormatPr baseColWidth="10" defaultColWidth="11.5703125" defaultRowHeight="12.75" x14ac:dyDescent="0.2"/>
  <cols>
    <col min="1" max="1" width="5.42578125" customWidth="1"/>
    <col min="2" max="2" width="26.140625" customWidth="1"/>
    <col min="3" max="3" width="39.5703125" customWidth="1"/>
    <col min="4" max="5" width="11.5703125" customWidth="1"/>
    <col min="6" max="6" width="13.85546875" customWidth="1"/>
    <col min="7" max="8" width="11.7109375" customWidth="1"/>
    <col min="9" max="9" width="17.28515625" customWidth="1"/>
    <col min="10" max="10" width="14" customWidth="1"/>
    <col min="11" max="11" width="13.28515625" customWidth="1"/>
    <col min="12" max="12" width="11.7109375" customWidth="1"/>
    <col min="13" max="14" width="11.85546875" bestFit="1" customWidth="1"/>
  </cols>
  <sheetData>
    <row r="2" spans="1:14" ht="19.5" customHeight="1" x14ac:dyDescent="0.3">
      <c r="C2" s="192"/>
      <c r="D2" s="192"/>
      <c r="E2" s="192"/>
      <c r="F2" s="192"/>
      <c r="G2" s="192"/>
      <c r="H2" s="192"/>
      <c r="I2" s="192"/>
      <c r="J2" s="192"/>
      <c r="K2" s="192"/>
      <c r="L2" s="35"/>
    </row>
    <row r="3" spans="1:14" ht="19.5" x14ac:dyDescent="0.3">
      <c r="A3" s="1"/>
      <c r="B3" s="1"/>
      <c r="C3" s="193"/>
      <c r="D3" s="193"/>
      <c r="E3" s="193"/>
      <c r="F3" s="193"/>
      <c r="G3" s="193"/>
      <c r="H3" s="193"/>
      <c r="I3" s="193"/>
      <c r="J3" s="193"/>
      <c r="K3" s="193"/>
      <c r="L3" s="36"/>
    </row>
    <row r="4" spans="1:14" ht="15" x14ac:dyDescent="0.25">
      <c r="A4" s="194" t="s">
        <v>51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37"/>
    </row>
    <row r="5" spans="1:14" x14ac:dyDescent="0.2">
      <c r="A5" s="195" t="s">
        <v>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38"/>
    </row>
    <row r="6" spans="1:14" ht="14.25" customHeight="1" x14ac:dyDescent="0.2">
      <c r="A6" s="195" t="s">
        <v>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38"/>
    </row>
    <row r="7" spans="1:14" ht="14.25" customHeight="1" x14ac:dyDescent="0.2">
      <c r="A7" s="196">
        <v>43069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39"/>
    </row>
    <row r="8" spans="1:14" ht="13.5" thickBot="1" x14ac:dyDescent="0.25"/>
    <row r="9" spans="1:14" ht="12.95" customHeight="1" thickBot="1" x14ac:dyDescent="0.25">
      <c r="A9" s="210" t="s">
        <v>4</v>
      </c>
      <c r="B9" s="187" t="s">
        <v>11</v>
      </c>
      <c r="C9" s="191" t="s">
        <v>12</v>
      </c>
      <c r="D9" s="209" t="s">
        <v>13</v>
      </c>
      <c r="E9" s="190" t="s">
        <v>52</v>
      </c>
      <c r="F9" s="190"/>
      <c r="G9" s="190"/>
      <c r="H9" s="190"/>
      <c r="I9" s="190"/>
      <c r="J9" s="191"/>
      <c r="K9" s="189" t="s">
        <v>22</v>
      </c>
      <c r="L9" s="189" t="s">
        <v>23</v>
      </c>
      <c r="M9" s="212" t="s">
        <v>29</v>
      </c>
    </row>
    <row r="10" spans="1:14" ht="39" customHeight="1" thickBot="1" x14ac:dyDescent="0.25">
      <c r="A10" s="211"/>
      <c r="B10" s="188"/>
      <c r="C10" s="191"/>
      <c r="D10" s="209"/>
      <c r="E10" s="3" t="s">
        <v>16</v>
      </c>
      <c r="F10" s="3" t="s">
        <v>25</v>
      </c>
      <c r="G10" s="3" t="s">
        <v>19</v>
      </c>
      <c r="H10" s="3" t="s">
        <v>64</v>
      </c>
      <c r="I10" s="3" t="s">
        <v>26</v>
      </c>
      <c r="J10" s="3" t="s">
        <v>6</v>
      </c>
      <c r="K10" s="189"/>
      <c r="L10" s="189"/>
      <c r="M10" s="213"/>
    </row>
    <row r="11" spans="1:14" ht="19.5" customHeight="1" x14ac:dyDescent="0.2">
      <c r="A11" s="62"/>
      <c r="B11" s="63"/>
      <c r="C11" s="30"/>
      <c r="D11" s="27"/>
      <c r="E11" s="28"/>
      <c r="F11" s="61"/>
      <c r="G11" s="57"/>
      <c r="H11" s="57"/>
      <c r="I11" s="56"/>
      <c r="J11" s="66"/>
      <c r="K11" s="55"/>
      <c r="L11" s="52"/>
      <c r="M11" s="53"/>
      <c r="N11" s="51"/>
    </row>
    <row r="12" spans="1:14" ht="19.5" customHeight="1" x14ac:dyDescent="0.2">
      <c r="A12" s="33"/>
      <c r="B12" s="64"/>
      <c r="C12" s="30"/>
      <c r="D12" s="27"/>
      <c r="E12" s="28"/>
      <c r="F12" s="31"/>
      <c r="G12" s="31"/>
      <c r="H12" s="48"/>
      <c r="I12" s="31"/>
      <c r="J12" s="31"/>
      <c r="K12" s="40"/>
      <c r="L12" s="40"/>
      <c r="M12" s="29"/>
    </row>
    <row r="13" spans="1:14" s="49" customFormat="1" ht="19.5" customHeight="1" x14ac:dyDescent="0.2">
      <c r="A13" s="33"/>
      <c r="B13" s="64"/>
      <c r="C13" s="30"/>
      <c r="D13" s="27"/>
      <c r="E13" s="28"/>
      <c r="F13" s="31"/>
      <c r="G13" s="31"/>
      <c r="H13" s="48"/>
      <c r="I13" s="28"/>
      <c r="J13" s="31"/>
      <c r="K13" s="40"/>
      <c r="L13" s="40"/>
      <c r="M13" s="29"/>
    </row>
    <row r="14" spans="1:14" s="49" customFormat="1" ht="24" customHeight="1" x14ac:dyDescent="0.2">
      <c r="A14" s="33"/>
      <c r="B14" s="64"/>
      <c r="C14" s="30"/>
      <c r="D14" s="27"/>
      <c r="E14" s="28"/>
      <c r="F14" s="31"/>
      <c r="G14" s="28"/>
      <c r="H14" s="48"/>
      <c r="I14" s="28"/>
      <c r="J14" s="31"/>
      <c r="K14" s="40"/>
      <c r="L14" s="40"/>
      <c r="M14" s="29"/>
    </row>
    <row r="15" spans="1:14" s="49" customFormat="1" ht="19.5" customHeight="1" x14ac:dyDescent="0.2">
      <c r="A15" s="33"/>
      <c r="B15" s="64"/>
      <c r="C15" s="30"/>
      <c r="D15" s="27"/>
      <c r="E15" s="28"/>
      <c r="F15" s="31"/>
      <c r="G15" s="28"/>
      <c r="H15" s="48"/>
      <c r="I15" s="28"/>
      <c r="J15" s="31"/>
      <c r="K15" s="40"/>
      <c r="L15" s="40"/>
      <c r="M15" s="29"/>
    </row>
    <row r="16" spans="1:14" x14ac:dyDescent="0.2">
      <c r="J16" s="51"/>
    </row>
    <row r="17" spans="2:13" x14ac:dyDescent="0.2"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</row>
  </sheetData>
  <protectedRanges>
    <protectedRange sqref="D11:D15" name="Rango4_5_1"/>
    <protectedRange sqref="B11" name="Rango1_16_1_1_1_1"/>
  </protectedRanges>
  <mergeCells count="15">
    <mergeCell ref="A9:A10"/>
    <mergeCell ref="C9:C10"/>
    <mergeCell ref="M9:M10"/>
    <mergeCell ref="L9:L10"/>
    <mergeCell ref="B9:B10"/>
    <mergeCell ref="B17:M17"/>
    <mergeCell ref="C2:K2"/>
    <mergeCell ref="C3:K3"/>
    <mergeCell ref="A4:K4"/>
    <mergeCell ref="A5:K5"/>
    <mergeCell ref="D9:D10"/>
    <mergeCell ref="K9:K10"/>
    <mergeCell ref="A6:K6"/>
    <mergeCell ref="A7:K7"/>
    <mergeCell ref="E9:J9"/>
  </mergeCells>
  <printOptions horizontalCentered="1" verticalCentered="1"/>
  <pageMargins left="0.19685039370078741" right="0.23622047244094491" top="1.1811023622047245" bottom="0.78740157480314965" header="0.78740157480314965" footer="0.51181102362204722"/>
  <pageSetup paperSize="122" scale="65" firstPageNumber="0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5"/>
  <sheetViews>
    <sheetView zoomScaleNormal="100" workbookViewId="0">
      <selection activeCell="E84" sqref="E84"/>
    </sheetView>
  </sheetViews>
  <sheetFormatPr baseColWidth="10" defaultColWidth="11.5703125" defaultRowHeight="12.75" x14ac:dyDescent="0.2"/>
  <cols>
    <col min="1" max="1" width="5.42578125" style="58" customWidth="1"/>
    <col min="2" max="2" width="50" style="58" customWidth="1"/>
    <col min="3" max="3" width="50" style="58" hidden="1" customWidth="1"/>
    <col min="4" max="4" width="44.85546875" style="58" customWidth="1"/>
    <col min="5" max="5" width="16.140625" style="58" customWidth="1"/>
    <col min="6" max="6" width="17.85546875" style="58" customWidth="1"/>
    <col min="7" max="7" width="18" style="58" customWidth="1"/>
    <col min="8" max="8" width="14.7109375" style="58" customWidth="1"/>
    <col min="9" max="16384" width="11.5703125" style="58"/>
  </cols>
  <sheetData>
    <row r="2" spans="1:9" ht="19.5" customHeight="1" x14ac:dyDescent="0.2">
      <c r="A2" s="220" t="s">
        <v>0</v>
      </c>
      <c r="B2" s="220"/>
      <c r="C2" s="220"/>
      <c r="D2" s="220"/>
      <c r="E2" s="220"/>
      <c r="F2" s="220"/>
      <c r="G2" s="220"/>
      <c r="H2" s="220"/>
    </row>
    <row r="3" spans="1:9" x14ac:dyDescent="0.2">
      <c r="A3" s="195" t="s">
        <v>1</v>
      </c>
      <c r="B3" s="195"/>
      <c r="C3" s="195"/>
      <c r="D3" s="195"/>
      <c r="E3" s="195"/>
      <c r="F3" s="195"/>
      <c r="G3" s="195"/>
      <c r="H3" s="195"/>
    </row>
    <row r="4" spans="1:9" ht="19.5" customHeight="1" x14ac:dyDescent="0.2">
      <c r="A4" s="221" t="s">
        <v>51</v>
      </c>
      <c r="B4" s="221"/>
      <c r="C4" s="221"/>
      <c r="D4" s="221"/>
      <c r="E4" s="221"/>
      <c r="F4" s="221"/>
      <c r="G4" s="221"/>
      <c r="H4" s="221"/>
    </row>
    <row r="5" spans="1:9" x14ac:dyDescent="0.2">
      <c r="A5" s="195" t="s">
        <v>9</v>
      </c>
      <c r="B5" s="195"/>
      <c r="C5" s="195"/>
      <c r="D5" s="195"/>
      <c r="E5" s="195"/>
      <c r="F5" s="195"/>
      <c r="G5" s="195"/>
      <c r="H5" s="195"/>
    </row>
    <row r="6" spans="1:9" ht="14.25" customHeight="1" x14ac:dyDescent="0.2">
      <c r="A6" s="1"/>
      <c r="B6" s="1"/>
      <c r="C6" s="1"/>
      <c r="D6" s="195"/>
      <c r="E6" s="195"/>
      <c r="F6" s="195"/>
      <c r="G6" s="195"/>
      <c r="H6" s="195"/>
    </row>
    <row r="7" spans="1:9" ht="14.25" customHeight="1" x14ac:dyDescent="0.2">
      <c r="A7" s="196">
        <v>43069</v>
      </c>
      <c r="B7" s="196"/>
      <c r="C7" s="196"/>
      <c r="D7" s="196"/>
      <c r="E7" s="196"/>
      <c r="F7" s="196"/>
      <c r="G7" s="196"/>
      <c r="H7" s="196"/>
    </row>
    <row r="8" spans="1:9" ht="13.5" thickBot="1" x14ac:dyDescent="0.25"/>
    <row r="9" spans="1:9" ht="12.95" customHeight="1" thickBot="1" x14ac:dyDescent="0.25">
      <c r="A9" s="214" t="s">
        <v>4</v>
      </c>
      <c r="B9" s="187" t="s">
        <v>11</v>
      </c>
      <c r="C9" s="187" t="s">
        <v>148</v>
      </c>
      <c r="D9" s="216" t="s">
        <v>12</v>
      </c>
      <c r="E9" s="204" t="s">
        <v>50</v>
      </c>
      <c r="F9" s="204" t="s">
        <v>48</v>
      </c>
      <c r="G9" s="204" t="s">
        <v>49</v>
      </c>
      <c r="H9" s="218" t="s">
        <v>29</v>
      </c>
    </row>
    <row r="10" spans="1:9" ht="13.5" thickBot="1" x14ac:dyDescent="0.25">
      <c r="A10" s="215"/>
      <c r="B10" s="188"/>
      <c r="C10" s="188"/>
      <c r="D10" s="217"/>
      <c r="E10" s="205"/>
      <c r="F10" s="205"/>
      <c r="G10" s="205"/>
      <c r="H10" s="219"/>
    </row>
    <row r="11" spans="1:9" x14ac:dyDescent="0.2">
      <c r="A11" s="59">
        <v>1</v>
      </c>
      <c r="B11" s="99" t="s">
        <v>96</v>
      </c>
      <c r="C11" s="99" t="s">
        <v>147</v>
      </c>
      <c r="D11" s="100" t="s">
        <v>65</v>
      </c>
      <c r="E11" s="101">
        <v>16000</v>
      </c>
      <c r="F11" s="102">
        <v>714.29</v>
      </c>
      <c r="G11" s="103">
        <f t="shared" ref="G11:G50" si="0">+E11-F11</f>
        <v>15285.71</v>
      </c>
      <c r="H11" s="104">
        <v>0</v>
      </c>
    </row>
    <row r="12" spans="1:9" x14ac:dyDescent="0.2">
      <c r="A12" s="59">
        <v>2</v>
      </c>
      <c r="B12" s="105" t="s">
        <v>121</v>
      </c>
      <c r="C12" s="105" t="s">
        <v>147</v>
      </c>
      <c r="D12" s="106" t="s">
        <v>65</v>
      </c>
      <c r="E12" s="107">
        <v>15000</v>
      </c>
      <c r="F12" s="107">
        <v>0</v>
      </c>
      <c r="G12" s="103">
        <f t="shared" si="0"/>
        <v>15000</v>
      </c>
      <c r="H12" s="104">
        <v>0</v>
      </c>
    </row>
    <row r="13" spans="1:9" x14ac:dyDescent="0.2">
      <c r="A13" s="59">
        <v>3</v>
      </c>
      <c r="B13" s="105" t="s">
        <v>122</v>
      </c>
      <c r="C13" s="105" t="s">
        <v>147</v>
      </c>
      <c r="D13" s="106" t="s">
        <v>65</v>
      </c>
      <c r="E13" s="107">
        <v>15000</v>
      </c>
      <c r="F13" s="107">
        <f>+E13*0.05</f>
        <v>750</v>
      </c>
      <c r="G13" s="103">
        <f t="shared" si="0"/>
        <v>14250</v>
      </c>
      <c r="H13" s="104">
        <v>0</v>
      </c>
      <c r="I13" s="67"/>
    </row>
    <row r="14" spans="1:9" s="60" customFormat="1" x14ac:dyDescent="0.2">
      <c r="A14" s="59">
        <v>4</v>
      </c>
      <c r="B14" s="99" t="s">
        <v>97</v>
      </c>
      <c r="C14" s="99" t="s">
        <v>146</v>
      </c>
      <c r="D14" s="100" t="s">
        <v>143</v>
      </c>
      <c r="E14" s="104">
        <v>6500</v>
      </c>
      <c r="F14" s="108">
        <f>+E14*0.05</f>
        <v>325</v>
      </c>
      <c r="G14" s="103">
        <f t="shared" si="0"/>
        <v>6175</v>
      </c>
      <c r="H14" s="104">
        <v>0</v>
      </c>
    </row>
    <row r="15" spans="1:9" x14ac:dyDescent="0.2">
      <c r="A15" s="59">
        <v>5</v>
      </c>
      <c r="B15" s="100" t="s">
        <v>102</v>
      </c>
      <c r="C15" s="100" t="s">
        <v>147</v>
      </c>
      <c r="D15" s="100" t="s">
        <v>143</v>
      </c>
      <c r="E15" s="101">
        <v>6000</v>
      </c>
      <c r="F15" s="108">
        <f>+E15*0.05</f>
        <v>300</v>
      </c>
      <c r="G15" s="103">
        <f t="shared" si="0"/>
        <v>5700</v>
      </c>
      <c r="H15" s="104">
        <v>0</v>
      </c>
    </row>
    <row r="16" spans="1:9" x14ac:dyDescent="0.2">
      <c r="A16" s="59">
        <v>6</v>
      </c>
      <c r="B16" s="99" t="s">
        <v>98</v>
      </c>
      <c r="C16" s="99" t="s">
        <v>146</v>
      </c>
      <c r="D16" s="100" t="s">
        <v>143</v>
      </c>
      <c r="E16" s="101">
        <v>5000</v>
      </c>
      <c r="F16" s="108">
        <f>+E16*0.05</f>
        <v>250</v>
      </c>
      <c r="G16" s="103">
        <f t="shared" si="0"/>
        <v>4750</v>
      </c>
      <c r="H16" s="104">
        <v>0</v>
      </c>
    </row>
    <row r="17" spans="1:9" x14ac:dyDescent="0.2">
      <c r="A17" s="59">
        <v>7</v>
      </c>
      <c r="B17" s="99" t="s">
        <v>116</v>
      </c>
      <c r="C17" s="99" t="s">
        <v>146</v>
      </c>
      <c r="D17" s="106" t="s">
        <v>143</v>
      </c>
      <c r="E17" s="101">
        <v>4000</v>
      </c>
      <c r="F17" s="108">
        <f>+E17*0.05</f>
        <v>200</v>
      </c>
      <c r="G17" s="103">
        <f t="shared" si="0"/>
        <v>3800</v>
      </c>
      <c r="H17" s="104">
        <v>0</v>
      </c>
    </row>
    <row r="18" spans="1:9" x14ac:dyDescent="0.2">
      <c r="A18" s="59">
        <v>8</v>
      </c>
      <c r="B18" s="99" t="s">
        <v>213</v>
      </c>
      <c r="C18" s="99" t="s">
        <v>147</v>
      </c>
      <c r="D18" s="106" t="s">
        <v>143</v>
      </c>
      <c r="E18" s="101">
        <v>3000</v>
      </c>
      <c r="F18" s="108">
        <f>+E18/100*5</f>
        <v>150</v>
      </c>
      <c r="G18" s="103">
        <f t="shared" si="0"/>
        <v>2850</v>
      </c>
      <c r="H18" s="104">
        <v>0</v>
      </c>
    </row>
    <row r="19" spans="1:9" x14ac:dyDescent="0.2">
      <c r="A19" s="59">
        <v>9</v>
      </c>
      <c r="B19" s="109" t="s">
        <v>180</v>
      </c>
      <c r="C19" s="109" t="s">
        <v>146</v>
      </c>
      <c r="D19" s="110" t="s">
        <v>143</v>
      </c>
      <c r="E19" s="111">
        <v>4000</v>
      </c>
      <c r="F19" s="107">
        <f>+E19*0.05</f>
        <v>200</v>
      </c>
      <c r="G19" s="82">
        <f t="shared" si="0"/>
        <v>3800</v>
      </c>
      <c r="H19" s="104">
        <v>0</v>
      </c>
    </row>
    <row r="20" spans="1:9" x14ac:dyDescent="0.2">
      <c r="A20" s="59">
        <v>10</v>
      </c>
      <c r="B20" s="106" t="s">
        <v>114</v>
      </c>
      <c r="C20" s="106" t="s">
        <v>147</v>
      </c>
      <c r="D20" s="106" t="s">
        <v>65</v>
      </c>
      <c r="E20" s="107">
        <v>14000</v>
      </c>
      <c r="F20" s="108">
        <v>625</v>
      </c>
      <c r="G20" s="103">
        <f t="shared" si="0"/>
        <v>13375</v>
      </c>
      <c r="H20" s="104">
        <v>0</v>
      </c>
    </row>
    <row r="21" spans="1:9" x14ac:dyDescent="0.2">
      <c r="A21" s="59">
        <v>11</v>
      </c>
      <c r="B21" s="112" t="s">
        <v>103</v>
      </c>
      <c r="C21" s="112" t="s">
        <v>146</v>
      </c>
      <c r="D21" s="100" t="s">
        <v>143</v>
      </c>
      <c r="E21" s="101">
        <v>6000</v>
      </c>
      <c r="F21" s="108">
        <f t="shared" ref="F21:F26" si="1">+E21*0.05</f>
        <v>300</v>
      </c>
      <c r="G21" s="103">
        <f t="shared" si="0"/>
        <v>5700</v>
      </c>
      <c r="H21" s="104">
        <v>0</v>
      </c>
    </row>
    <row r="22" spans="1:9" x14ac:dyDescent="0.2">
      <c r="A22" s="59">
        <v>12</v>
      </c>
      <c r="B22" s="113" t="s">
        <v>106</v>
      </c>
      <c r="C22" s="113" t="s">
        <v>147</v>
      </c>
      <c r="D22" s="106" t="s">
        <v>143</v>
      </c>
      <c r="E22" s="101">
        <v>5800</v>
      </c>
      <c r="F22" s="108">
        <f t="shared" si="1"/>
        <v>290</v>
      </c>
      <c r="G22" s="103">
        <f t="shared" si="0"/>
        <v>5510</v>
      </c>
      <c r="H22" s="104">
        <v>0</v>
      </c>
    </row>
    <row r="23" spans="1:9" s="60" customFormat="1" x14ac:dyDescent="0.2">
      <c r="A23" s="59">
        <v>13</v>
      </c>
      <c r="B23" s="112" t="s">
        <v>104</v>
      </c>
      <c r="C23" s="112" t="s">
        <v>146</v>
      </c>
      <c r="D23" s="100" t="s">
        <v>143</v>
      </c>
      <c r="E23" s="101">
        <v>6000</v>
      </c>
      <c r="F23" s="108">
        <f t="shared" si="1"/>
        <v>300</v>
      </c>
      <c r="G23" s="103">
        <f t="shared" si="0"/>
        <v>5700</v>
      </c>
      <c r="H23" s="104">
        <v>0</v>
      </c>
    </row>
    <row r="24" spans="1:9" x14ac:dyDescent="0.2">
      <c r="A24" s="59">
        <v>14</v>
      </c>
      <c r="B24" s="112" t="s">
        <v>105</v>
      </c>
      <c r="C24" s="112" t="s">
        <v>146</v>
      </c>
      <c r="D24" s="100" t="s">
        <v>143</v>
      </c>
      <c r="E24" s="101">
        <v>6000</v>
      </c>
      <c r="F24" s="108">
        <f t="shared" si="1"/>
        <v>300</v>
      </c>
      <c r="G24" s="103">
        <f t="shared" si="0"/>
        <v>5700</v>
      </c>
      <c r="H24" s="104">
        <v>0</v>
      </c>
      <c r="I24" s="60"/>
    </row>
    <row r="25" spans="1:9" x14ac:dyDescent="0.2">
      <c r="A25" s="59">
        <v>15</v>
      </c>
      <c r="B25" s="113" t="s">
        <v>117</v>
      </c>
      <c r="C25" s="113" t="s">
        <v>147</v>
      </c>
      <c r="D25" s="106" t="s">
        <v>65</v>
      </c>
      <c r="E25" s="101">
        <v>6000</v>
      </c>
      <c r="F25" s="108">
        <f t="shared" si="1"/>
        <v>300</v>
      </c>
      <c r="G25" s="103">
        <f t="shared" si="0"/>
        <v>5700</v>
      </c>
      <c r="H25" s="104">
        <v>0</v>
      </c>
      <c r="I25" s="60"/>
    </row>
    <row r="26" spans="1:9" x14ac:dyDescent="0.2">
      <c r="A26" s="59">
        <v>16</v>
      </c>
      <c r="B26" s="105" t="s">
        <v>123</v>
      </c>
      <c r="C26" s="105" t="s">
        <v>147</v>
      </c>
      <c r="D26" s="106" t="s">
        <v>65</v>
      </c>
      <c r="E26" s="107">
        <v>4833.33</v>
      </c>
      <c r="F26" s="107">
        <f t="shared" si="1"/>
        <v>241.66650000000001</v>
      </c>
      <c r="G26" s="82">
        <f t="shared" si="0"/>
        <v>4591.6634999999997</v>
      </c>
      <c r="H26" s="104">
        <v>0</v>
      </c>
      <c r="I26" s="67"/>
    </row>
    <row r="27" spans="1:9" x14ac:dyDescent="0.2">
      <c r="A27" s="59">
        <v>17</v>
      </c>
      <c r="B27" s="99" t="s">
        <v>127</v>
      </c>
      <c r="C27" s="99" t="s">
        <v>147</v>
      </c>
      <c r="D27" s="106" t="s">
        <v>143</v>
      </c>
      <c r="E27" s="101">
        <v>3400</v>
      </c>
      <c r="F27" s="107">
        <f>+E27*0.05</f>
        <v>170</v>
      </c>
      <c r="G27" s="103">
        <f t="shared" si="0"/>
        <v>3230</v>
      </c>
      <c r="H27" s="104">
        <v>0</v>
      </c>
    </row>
    <row r="28" spans="1:9" x14ac:dyDescent="0.2">
      <c r="A28" s="59">
        <v>18</v>
      </c>
      <c r="B28" s="99" t="s">
        <v>99</v>
      </c>
      <c r="C28" s="99" t="s">
        <v>147</v>
      </c>
      <c r="D28" s="100" t="s">
        <v>143</v>
      </c>
      <c r="E28" s="101">
        <v>8000</v>
      </c>
      <c r="F28" s="107">
        <f>+E28*0.05</f>
        <v>400</v>
      </c>
      <c r="G28" s="103">
        <f t="shared" si="0"/>
        <v>7600</v>
      </c>
      <c r="H28" s="104">
        <v>0</v>
      </c>
    </row>
    <row r="29" spans="1:9" x14ac:dyDescent="0.2">
      <c r="A29" s="59">
        <v>19</v>
      </c>
      <c r="B29" s="99" t="s">
        <v>100</v>
      </c>
      <c r="C29" s="99" t="s">
        <v>147</v>
      </c>
      <c r="D29" s="100" t="s">
        <v>143</v>
      </c>
      <c r="E29" s="101">
        <v>7000</v>
      </c>
      <c r="F29" s="107">
        <f>+E29*0.05</f>
        <v>350</v>
      </c>
      <c r="G29" s="103">
        <f t="shared" si="0"/>
        <v>6650</v>
      </c>
      <c r="H29" s="104">
        <v>0</v>
      </c>
    </row>
    <row r="30" spans="1:9" s="60" customFormat="1" x14ac:dyDescent="0.2">
      <c r="A30" s="59">
        <v>20</v>
      </c>
      <c r="B30" s="112" t="s">
        <v>108</v>
      </c>
      <c r="C30" s="112" t="s">
        <v>146</v>
      </c>
      <c r="D30" s="100" t="s">
        <v>143</v>
      </c>
      <c r="E30" s="101">
        <v>6000</v>
      </c>
      <c r="F30" s="107">
        <f>+E30*0.05</f>
        <v>300</v>
      </c>
      <c r="G30" s="103">
        <f t="shared" si="0"/>
        <v>5700</v>
      </c>
      <c r="H30" s="104">
        <v>0</v>
      </c>
    </row>
    <row r="31" spans="1:9" x14ac:dyDescent="0.2">
      <c r="A31" s="59">
        <v>21</v>
      </c>
      <c r="B31" s="106" t="s">
        <v>109</v>
      </c>
      <c r="C31" s="106" t="s">
        <v>149</v>
      </c>
      <c r="D31" s="106" t="s">
        <v>143</v>
      </c>
      <c r="E31" s="107">
        <v>5000</v>
      </c>
      <c r="F31" s="107">
        <f t="shared" ref="F31:F37" si="2">+E31*0.05</f>
        <v>250</v>
      </c>
      <c r="G31" s="103">
        <f t="shared" si="0"/>
        <v>4750</v>
      </c>
      <c r="H31" s="104">
        <v>0</v>
      </c>
    </row>
    <row r="32" spans="1:9" x14ac:dyDescent="0.2">
      <c r="A32" s="59">
        <v>22</v>
      </c>
      <c r="B32" s="141" t="s">
        <v>126</v>
      </c>
      <c r="C32" s="106" t="s">
        <v>149</v>
      </c>
      <c r="D32" s="106" t="s">
        <v>143</v>
      </c>
      <c r="E32" s="114">
        <v>3500</v>
      </c>
      <c r="F32" s="107">
        <f t="shared" si="2"/>
        <v>175</v>
      </c>
      <c r="G32" s="103">
        <f t="shared" si="0"/>
        <v>3325</v>
      </c>
      <c r="H32" s="104">
        <v>0</v>
      </c>
    </row>
    <row r="33" spans="1:9" x14ac:dyDescent="0.2">
      <c r="A33" s="59">
        <v>23</v>
      </c>
      <c r="B33" s="105" t="s">
        <v>124</v>
      </c>
      <c r="C33" s="105" t="s">
        <v>149</v>
      </c>
      <c r="D33" s="106" t="s">
        <v>143</v>
      </c>
      <c r="E33" s="107">
        <v>2700</v>
      </c>
      <c r="F33" s="107">
        <f t="shared" si="2"/>
        <v>135</v>
      </c>
      <c r="G33" s="103">
        <f t="shared" si="0"/>
        <v>2565</v>
      </c>
      <c r="H33" s="104">
        <v>0</v>
      </c>
      <c r="I33" s="67"/>
    </row>
    <row r="34" spans="1:9" x14ac:dyDescent="0.2">
      <c r="A34" s="59">
        <v>24</v>
      </c>
      <c r="B34" s="115" t="s">
        <v>110</v>
      </c>
      <c r="C34" s="115" t="s">
        <v>149</v>
      </c>
      <c r="D34" s="106" t="s">
        <v>143</v>
      </c>
      <c r="E34" s="107">
        <v>2700</v>
      </c>
      <c r="F34" s="107">
        <f t="shared" si="2"/>
        <v>135</v>
      </c>
      <c r="G34" s="103">
        <f t="shared" si="0"/>
        <v>2565</v>
      </c>
      <c r="H34" s="104">
        <v>0</v>
      </c>
    </row>
    <row r="35" spans="1:9" x14ac:dyDescent="0.2">
      <c r="A35" s="59">
        <v>25</v>
      </c>
      <c r="B35" s="106" t="s">
        <v>111</v>
      </c>
      <c r="C35" s="106" t="s">
        <v>149</v>
      </c>
      <c r="D35" s="106" t="s">
        <v>143</v>
      </c>
      <c r="E35" s="107">
        <v>2700</v>
      </c>
      <c r="F35" s="107">
        <f t="shared" si="2"/>
        <v>135</v>
      </c>
      <c r="G35" s="103">
        <f t="shared" si="0"/>
        <v>2565</v>
      </c>
      <c r="H35" s="104">
        <v>0</v>
      </c>
    </row>
    <row r="36" spans="1:9" x14ac:dyDescent="0.2">
      <c r="A36" s="59">
        <v>26</v>
      </c>
      <c r="B36" s="106" t="s">
        <v>112</v>
      </c>
      <c r="C36" s="106" t="s">
        <v>149</v>
      </c>
      <c r="D36" s="106" t="s">
        <v>143</v>
      </c>
      <c r="E36" s="107">
        <v>2700</v>
      </c>
      <c r="F36" s="107">
        <f t="shared" si="2"/>
        <v>135</v>
      </c>
      <c r="G36" s="103">
        <f t="shared" si="0"/>
        <v>2565</v>
      </c>
      <c r="H36" s="104">
        <v>0</v>
      </c>
    </row>
    <row r="37" spans="1:9" x14ac:dyDescent="0.2">
      <c r="A37" s="59">
        <v>27</v>
      </c>
      <c r="B37" s="106" t="s">
        <v>113</v>
      </c>
      <c r="C37" s="106" t="s">
        <v>149</v>
      </c>
      <c r="D37" s="106" t="s">
        <v>143</v>
      </c>
      <c r="E37" s="107">
        <v>2700</v>
      </c>
      <c r="F37" s="107">
        <f t="shared" si="2"/>
        <v>135</v>
      </c>
      <c r="G37" s="103">
        <f t="shared" si="0"/>
        <v>2565</v>
      </c>
      <c r="H37" s="104">
        <v>0</v>
      </c>
    </row>
    <row r="38" spans="1:9" x14ac:dyDescent="0.2">
      <c r="A38" s="59">
        <v>28</v>
      </c>
      <c r="B38" s="105" t="s">
        <v>125</v>
      </c>
      <c r="C38" s="105" t="s">
        <v>149</v>
      </c>
      <c r="D38" s="106" t="s">
        <v>143</v>
      </c>
      <c r="E38" s="107">
        <v>2700</v>
      </c>
      <c r="F38" s="107">
        <f>+E38/100*5</f>
        <v>135</v>
      </c>
      <c r="G38" s="103">
        <f t="shared" si="0"/>
        <v>2565</v>
      </c>
      <c r="H38" s="104">
        <v>0</v>
      </c>
      <c r="I38" s="67"/>
    </row>
    <row r="39" spans="1:9" x14ac:dyDescent="0.2">
      <c r="A39" s="59">
        <v>29</v>
      </c>
      <c r="B39" s="116" t="s">
        <v>128</v>
      </c>
      <c r="C39" s="116" t="s">
        <v>146</v>
      </c>
      <c r="D39" s="100" t="s">
        <v>65</v>
      </c>
      <c r="E39" s="101">
        <v>15000</v>
      </c>
      <c r="F39" s="108">
        <f t="shared" ref="F39:F45" si="3">+E39*0.05</f>
        <v>750</v>
      </c>
      <c r="G39" s="103">
        <f t="shared" si="0"/>
        <v>14250</v>
      </c>
      <c r="H39" s="104">
        <v>0</v>
      </c>
    </row>
    <row r="40" spans="1:9" x14ac:dyDescent="0.2">
      <c r="A40" s="59">
        <v>30</v>
      </c>
      <c r="B40" s="117" t="s">
        <v>134</v>
      </c>
      <c r="C40" s="117" t="s">
        <v>146</v>
      </c>
      <c r="D40" s="106" t="s">
        <v>143</v>
      </c>
      <c r="E40" s="107">
        <v>5500</v>
      </c>
      <c r="F40" s="108">
        <f t="shared" si="3"/>
        <v>275</v>
      </c>
      <c r="G40" s="103">
        <f t="shared" si="0"/>
        <v>5225</v>
      </c>
      <c r="H40" s="104">
        <v>0</v>
      </c>
      <c r="I40" s="67"/>
    </row>
    <row r="41" spans="1:9" x14ac:dyDescent="0.2">
      <c r="A41" s="59">
        <v>31</v>
      </c>
      <c r="B41" s="118" t="s">
        <v>107</v>
      </c>
      <c r="C41" s="118" t="s">
        <v>146</v>
      </c>
      <c r="D41" s="106" t="s">
        <v>143</v>
      </c>
      <c r="E41" s="101">
        <v>5500</v>
      </c>
      <c r="F41" s="108">
        <f t="shared" si="3"/>
        <v>275</v>
      </c>
      <c r="G41" s="103">
        <f t="shared" si="0"/>
        <v>5225</v>
      </c>
      <c r="H41" s="104">
        <v>0</v>
      </c>
    </row>
    <row r="42" spans="1:9" x14ac:dyDescent="0.2">
      <c r="A42" s="59">
        <v>32</v>
      </c>
      <c r="B42" s="119" t="s">
        <v>101</v>
      </c>
      <c r="C42" s="119" t="s">
        <v>147</v>
      </c>
      <c r="D42" s="100" t="s">
        <v>143</v>
      </c>
      <c r="E42" s="101">
        <v>8000</v>
      </c>
      <c r="F42" s="108">
        <f t="shared" si="3"/>
        <v>400</v>
      </c>
      <c r="G42" s="103">
        <f t="shared" si="0"/>
        <v>7600</v>
      </c>
      <c r="H42" s="104">
        <v>0</v>
      </c>
    </row>
    <row r="43" spans="1:9" s="81" customFormat="1" ht="12.95" customHeight="1" x14ac:dyDescent="0.2">
      <c r="A43" s="59">
        <v>33</v>
      </c>
      <c r="B43" s="146" t="s">
        <v>144</v>
      </c>
      <c r="C43" s="146" t="s">
        <v>146</v>
      </c>
      <c r="D43" s="146" t="s">
        <v>145</v>
      </c>
      <c r="E43" s="108">
        <v>7500</v>
      </c>
      <c r="F43" s="108">
        <f t="shared" si="3"/>
        <v>375</v>
      </c>
      <c r="G43" s="103">
        <f t="shared" si="0"/>
        <v>7125</v>
      </c>
      <c r="H43" s="120">
        <v>0</v>
      </c>
      <c r="I43" s="58"/>
    </row>
    <row r="44" spans="1:9" s="81" customFormat="1" ht="12.95" customHeight="1" x14ac:dyDescent="0.2">
      <c r="A44" s="59">
        <v>34</v>
      </c>
      <c r="B44" s="121" t="s">
        <v>177</v>
      </c>
      <c r="C44" s="146"/>
      <c r="D44" s="146" t="s">
        <v>145</v>
      </c>
      <c r="E44" s="108">
        <v>3500</v>
      </c>
      <c r="F44" s="108">
        <f t="shared" si="3"/>
        <v>175</v>
      </c>
      <c r="G44" s="103">
        <f t="shared" si="0"/>
        <v>3325</v>
      </c>
      <c r="H44" s="108">
        <v>0</v>
      </c>
      <c r="I44" s="58"/>
    </row>
    <row r="45" spans="1:9" s="81" customFormat="1" ht="12.95" customHeight="1" x14ac:dyDescent="0.2">
      <c r="A45" s="59">
        <v>35</v>
      </c>
      <c r="B45" s="121" t="s">
        <v>176</v>
      </c>
      <c r="C45" s="146"/>
      <c r="D45" s="146" t="s">
        <v>145</v>
      </c>
      <c r="E45" s="108">
        <v>4500</v>
      </c>
      <c r="F45" s="108">
        <f t="shared" si="3"/>
        <v>225</v>
      </c>
      <c r="G45" s="103">
        <f t="shared" si="0"/>
        <v>4275</v>
      </c>
      <c r="H45" s="108">
        <v>0</v>
      </c>
      <c r="I45" s="58"/>
    </row>
    <row r="46" spans="1:9" s="81" customFormat="1" ht="12.95" customHeight="1" x14ac:dyDescent="0.2">
      <c r="A46" s="59">
        <v>36</v>
      </c>
      <c r="B46" s="121" t="s">
        <v>175</v>
      </c>
      <c r="C46" s="146"/>
      <c r="D46" s="146" t="s">
        <v>145</v>
      </c>
      <c r="E46" s="108">
        <v>4833.33</v>
      </c>
      <c r="F46" s="108">
        <v>250</v>
      </c>
      <c r="G46" s="103">
        <f t="shared" si="0"/>
        <v>4583.33</v>
      </c>
      <c r="H46" s="108">
        <v>0</v>
      </c>
      <c r="I46" s="58"/>
    </row>
    <row r="47" spans="1:9" s="81" customFormat="1" ht="12.95" customHeight="1" x14ac:dyDescent="0.2">
      <c r="A47" s="59">
        <v>37</v>
      </c>
      <c r="B47" s="121" t="s">
        <v>174</v>
      </c>
      <c r="C47" s="146"/>
      <c r="D47" s="146" t="s">
        <v>145</v>
      </c>
      <c r="E47" s="108">
        <v>5000</v>
      </c>
      <c r="F47" s="108">
        <v>250</v>
      </c>
      <c r="G47" s="103">
        <f t="shared" si="0"/>
        <v>4750</v>
      </c>
      <c r="H47" s="108">
        <v>0</v>
      </c>
      <c r="I47" s="58"/>
    </row>
    <row r="48" spans="1:9" s="81" customFormat="1" ht="12.95" customHeight="1" x14ac:dyDescent="0.2">
      <c r="A48" s="59">
        <v>38</v>
      </c>
      <c r="B48" s="121" t="s">
        <v>173</v>
      </c>
      <c r="C48" s="146"/>
      <c r="D48" s="146" t="s">
        <v>145</v>
      </c>
      <c r="E48" s="108">
        <v>5000</v>
      </c>
      <c r="F48" s="108">
        <v>250</v>
      </c>
      <c r="G48" s="103">
        <f t="shared" si="0"/>
        <v>4750</v>
      </c>
      <c r="H48" s="108">
        <v>0</v>
      </c>
      <c r="I48" s="58"/>
    </row>
    <row r="49" spans="1:9" s="81" customFormat="1" ht="12.95" customHeight="1" x14ac:dyDescent="0.2">
      <c r="A49" s="59">
        <v>39</v>
      </c>
      <c r="B49" s="121" t="s">
        <v>172</v>
      </c>
      <c r="C49" s="146"/>
      <c r="D49" s="146" t="s">
        <v>145</v>
      </c>
      <c r="E49" s="108">
        <v>5000</v>
      </c>
      <c r="F49" s="108">
        <v>250</v>
      </c>
      <c r="G49" s="103">
        <f t="shared" si="0"/>
        <v>4750</v>
      </c>
      <c r="H49" s="108">
        <v>0</v>
      </c>
      <c r="I49" s="58"/>
    </row>
    <row r="50" spans="1:9" s="81" customFormat="1" ht="12.95" customHeight="1" x14ac:dyDescent="0.2">
      <c r="A50" s="59">
        <v>40</v>
      </c>
      <c r="B50" s="121" t="s">
        <v>171</v>
      </c>
      <c r="C50" s="146"/>
      <c r="D50" s="146" t="s">
        <v>145</v>
      </c>
      <c r="E50" s="108">
        <v>5000</v>
      </c>
      <c r="F50" s="108">
        <v>250</v>
      </c>
      <c r="G50" s="103">
        <f t="shared" si="0"/>
        <v>4750</v>
      </c>
      <c r="H50" s="108">
        <v>0</v>
      </c>
      <c r="I50" s="58"/>
    </row>
    <row r="51" spans="1:9" s="81" customFormat="1" ht="12.95" customHeight="1" x14ac:dyDescent="0.2">
      <c r="A51" s="59">
        <v>41</v>
      </c>
      <c r="B51" s="121" t="s">
        <v>170</v>
      </c>
      <c r="C51" s="146"/>
      <c r="D51" s="146" t="s">
        <v>145</v>
      </c>
      <c r="E51" s="108">
        <v>6283.33</v>
      </c>
      <c r="F51" s="108">
        <f>+E51*0.05</f>
        <v>314.16650000000004</v>
      </c>
      <c r="G51" s="103">
        <f t="shared" ref="G51:G74" si="4">+E51-F51</f>
        <v>5969.1634999999997</v>
      </c>
      <c r="H51" s="108">
        <v>0</v>
      </c>
      <c r="I51" s="58"/>
    </row>
    <row r="52" spans="1:9" s="81" customFormat="1" ht="12.95" customHeight="1" x14ac:dyDescent="0.2">
      <c r="A52" s="59">
        <v>42</v>
      </c>
      <c r="B52" s="121" t="s">
        <v>169</v>
      </c>
      <c r="C52" s="146"/>
      <c r="D52" s="146" t="s">
        <v>145</v>
      </c>
      <c r="E52" s="108">
        <v>5000</v>
      </c>
      <c r="F52" s="108">
        <f>+E52*0.05</f>
        <v>250</v>
      </c>
      <c r="G52" s="103">
        <f t="shared" si="4"/>
        <v>4750</v>
      </c>
      <c r="H52" s="108">
        <v>0</v>
      </c>
      <c r="I52" s="58"/>
    </row>
    <row r="53" spans="1:9" s="81" customFormat="1" ht="12.95" customHeight="1" x14ac:dyDescent="0.2">
      <c r="A53" s="59">
        <v>43</v>
      </c>
      <c r="B53" s="121" t="s">
        <v>168</v>
      </c>
      <c r="C53" s="146"/>
      <c r="D53" s="146" t="s">
        <v>145</v>
      </c>
      <c r="E53" s="108">
        <v>5000</v>
      </c>
      <c r="F53" s="108">
        <v>250</v>
      </c>
      <c r="G53" s="103">
        <f t="shared" si="4"/>
        <v>4750</v>
      </c>
      <c r="H53" s="108">
        <v>0</v>
      </c>
      <c r="I53" s="58"/>
    </row>
    <row r="54" spans="1:9" s="81" customFormat="1" ht="12.95" customHeight="1" x14ac:dyDescent="0.2">
      <c r="A54" s="59">
        <v>44</v>
      </c>
      <c r="B54" s="121" t="s">
        <v>167</v>
      </c>
      <c r="C54" s="146"/>
      <c r="D54" s="146" t="s">
        <v>145</v>
      </c>
      <c r="E54" s="108">
        <v>5000</v>
      </c>
      <c r="F54" s="108">
        <v>250</v>
      </c>
      <c r="G54" s="103">
        <f t="shared" si="4"/>
        <v>4750</v>
      </c>
      <c r="H54" s="108">
        <v>0</v>
      </c>
      <c r="I54" s="58"/>
    </row>
    <row r="55" spans="1:9" s="81" customFormat="1" ht="12.95" customHeight="1" x14ac:dyDescent="0.2">
      <c r="A55" s="59">
        <v>45</v>
      </c>
      <c r="B55" s="121" t="s">
        <v>166</v>
      </c>
      <c r="C55" s="146"/>
      <c r="D55" s="146" t="s">
        <v>145</v>
      </c>
      <c r="E55" s="108">
        <v>5000</v>
      </c>
      <c r="F55" s="108">
        <v>250</v>
      </c>
      <c r="G55" s="103">
        <f t="shared" si="4"/>
        <v>4750</v>
      </c>
      <c r="H55" s="108">
        <v>0</v>
      </c>
      <c r="I55" s="58"/>
    </row>
    <row r="56" spans="1:9" s="81" customFormat="1" ht="12.95" customHeight="1" x14ac:dyDescent="0.2">
      <c r="A56" s="59">
        <v>46</v>
      </c>
      <c r="B56" s="121" t="s">
        <v>165</v>
      </c>
      <c r="C56" s="146"/>
      <c r="D56" s="146" t="s">
        <v>145</v>
      </c>
      <c r="E56" s="108">
        <v>5000</v>
      </c>
      <c r="F56" s="108">
        <f>+E56*0.05</f>
        <v>250</v>
      </c>
      <c r="G56" s="103">
        <f t="shared" si="4"/>
        <v>4750</v>
      </c>
      <c r="H56" s="108">
        <v>0</v>
      </c>
      <c r="I56" s="58"/>
    </row>
    <row r="57" spans="1:9" s="81" customFormat="1" ht="12.95" customHeight="1" x14ac:dyDescent="0.2">
      <c r="A57" s="59">
        <v>47</v>
      </c>
      <c r="B57" s="121" t="s">
        <v>154</v>
      </c>
      <c r="C57" s="146"/>
      <c r="D57" s="146" t="s">
        <v>145</v>
      </c>
      <c r="E57" s="108">
        <v>5000</v>
      </c>
      <c r="F57" s="108">
        <f>+E57*0.05</f>
        <v>250</v>
      </c>
      <c r="G57" s="103">
        <f t="shared" si="4"/>
        <v>4750</v>
      </c>
      <c r="H57" s="108">
        <v>0</v>
      </c>
      <c r="I57" s="58"/>
    </row>
    <row r="58" spans="1:9" s="81" customFormat="1" ht="12.95" customHeight="1" x14ac:dyDescent="0.2">
      <c r="A58" s="59">
        <v>48</v>
      </c>
      <c r="B58" s="121" t="s">
        <v>155</v>
      </c>
      <c r="C58" s="146"/>
      <c r="D58" s="146" t="s">
        <v>65</v>
      </c>
      <c r="E58" s="108">
        <v>5000</v>
      </c>
      <c r="F58" s="108">
        <f>+E58*0.05</f>
        <v>250</v>
      </c>
      <c r="G58" s="103">
        <f t="shared" si="4"/>
        <v>4750</v>
      </c>
      <c r="H58" s="108">
        <v>0</v>
      </c>
      <c r="I58" s="58"/>
    </row>
    <row r="59" spans="1:9" s="81" customFormat="1" ht="12.95" customHeight="1" x14ac:dyDescent="0.2">
      <c r="A59" s="59">
        <v>49</v>
      </c>
      <c r="B59" s="121" t="s">
        <v>156</v>
      </c>
      <c r="C59" s="146"/>
      <c r="D59" s="146" t="s">
        <v>145</v>
      </c>
      <c r="E59" s="108">
        <v>5000</v>
      </c>
      <c r="F59" s="108">
        <f>+E59*0.05</f>
        <v>250</v>
      </c>
      <c r="G59" s="103">
        <f t="shared" si="4"/>
        <v>4750</v>
      </c>
      <c r="H59" s="108">
        <v>0</v>
      </c>
      <c r="I59" s="58"/>
    </row>
    <row r="60" spans="1:9" s="81" customFormat="1" ht="12.95" customHeight="1" x14ac:dyDescent="0.2">
      <c r="A60" s="59">
        <v>50</v>
      </c>
      <c r="B60" s="121" t="s">
        <v>157</v>
      </c>
      <c r="C60" s="146"/>
      <c r="D60" s="146" t="s">
        <v>145</v>
      </c>
      <c r="E60" s="108">
        <v>5000</v>
      </c>
      <c r="F60" s="108">
        <v>250</v>
      </c>
      <c r="G60" s="103">
        <f t="shared" si="4"/>
        <v>4750</v>
      </c>
      <c r="H60" s="108">
        <v>0</v>
      </c>
      <c r="I60" s="58"/>
    </row>
    <row r="61" spans="1:9" s="81" customFormat="1" ht="12.95" customHeight="1" x14ac:dyDescent="0.2">
      <c r="A61" s="59">
        <v>51</v>
      </c>
      <c r="B61" s="121" t="s">
        <v>158</v>
      </c>
      <c r="C61" s="146"/>
      <c r="D61" s="146" t="s">
        <v>145</v>
      </c>
      <c r="E61" s="108">
        <v>5000</v>
      </c>
      <c r="F61" s="108">
        <v>250</v>
      </c>
      <c r="G61" s="103">
        <f t="shared" si="4"/>
        <v>4750</v>
      </c>
      <c r="H61" s="108">
        <v>0</v>
      </c>
      <c r="I61" s="58"/>
    </row>
    <row r="62" spans="1:9" s="81" customFormat="1" ht="12.95" customHeight="1" x14ac:dyDescent="0.2">
      <c r="A62" s="59">
        <v>52</v>
      </c>
      <c r="B62" s="121" t="s">
        <v>164</v>
      </c>
      <c r="C62" s="146"/>
      <c r="D62" s="146" t="s">
        <v>145</v>
      </c>
      <c r="E62" s="108">
        <v>5000</v>
      </c>
      <c r="F62" s="108">
        <v>250</v>
      </c>
      <c r="G62" s="103">
        <f t="shared" si="4"/>
        <v>4750</v>
      </c>
      <c r="H62" s="108">
        <v>0</v>
      </c>
      <c r="I62" s="58"/>
    </row>
    <row r="63" spans="1:9" s="81" customFormat="1" ht="12.95" customHeight="1" x14ac:dyDescent="0.2">
      <c r="A63" s="59">
        <v>53</v>
      </c>
      <c r="B63" s="121" t="s">
        <v>163</v>
      </c>
      <c r="C63" s="146"/>
      <c r="D63" s="146" t="s">
        <v>145</v>
      </c>
      <c r="E63" s="108">
        <v>4833.33</v>
      </c>
      <c r="F63" s="108">
        <v>250</v>
      </c>
      <c r="G63" s="103">
        <f t="shared" si="4"/>
        <v>4583.33</v>
      </c>
      <c r="H63" s="108">
        <v>0</v>
      </c>
      <c r="I63" s="58"/>
    </row>
    <row r="64" spans="1:9" s="81" customFormat="1" ht="12.95" customHeight="1" x14ac:dyDescent="0.2">
      <c r="A64" s="59">
        <v>54</v>
      </c>
      <c r="B64" s="121" t="s">
        <v>162</v>
      </c>
      <c r="C64" s="146"/>
      <c r="D64" s="146" t="s">
        <v>145</v>
      </c>
      <c r="E64" s="108">
        <v>5000</v>
      </c>
      <c r="F64" s="108">
        <f>+E64*0.05</f>
        <v>250</v>
      </c>
      <c r="G64" s="103">
        <f t="shared" si="4"/>
        <v>4750</v>
      </c>
      <c r="H64" s="108">
        <v>0</v>
      </c>
      <c r="I64" s="58"/>
    </row>
    <row r="65" spans="1:9" s="81" customFormat="1" ht="12.95" customHeight="1" x14ac:dyDescent="0.2">
      <c r="A65" s="59">
        <v>55</v>
      </c>
      <c r="B65" s="121" t="s">
        <v>161</v>
      </c>
      <c r="C65" s="146"/>
      <c r="D65" s="146" t="s">
        <v>145</v>
      </c>
      <c r="E65" s="108">
        <v>5000</v>
      </c>
      <c r="F65" s="108">
        <v>250</v>
      </c>
      <c r="G65" s="103">
        <f t="shared" si="4"/>
        <v>4750</v>
      </c>
      <c r="H65" s="108">
        <v>0</v>
      </c>
      <c r="I65" s="58"/>
    </row>
    <row r="66" spans="1:9" s="81" customFormat="1" ht="12.95" customHeight="1" x14ac:dyDescent="0.2">
      <c r="A66" s="59">
        <v>56</v>
      </c>
      <c r="B66" s="121" t="s">
        <v>160</v>
      </c>
      <c r="C66" s="146"/>
      <c r="D66" s="146" t="s">
        <v>145</v>
      </c>
      <c r="E66" s="108">
        <v>5000</v>
      </c>
      <c r="F66" s="108">
        <v>250</v>
      </c>
      <c r="G66" s="103">
        <f t="shared" si="4"/>
        <v>4750</v>
      </c>
      <c r="H66" s="108">
        <v>0</v>
      </c>
      <c r="I66" s="58"/>
    </row>
    <row r="67" spans="1:9" s="81" customFormat="1" ht="12.95" customHeight="1" x14ac:dyDescent="0.2">
      <c r="A67" s="59">
        <v>57</v>
      </c>
      <c r="B67" s="121" t="s">
        <v>159</v>
      </c>
      <c r="C67" s="146"/>
      <c r="D67" s="146" t="s">
        <v>145</v>
      </c>
      <c r="E67" s="108">
        <v>4500</v>
      </c>
      <c r="F67" s="108">
        <f>+E67*0.05</f>
        <v>225</v>
      </c>
      <c r="G67" s="103">
        <f t="shared" si="4"/>
        <v>4275</v>
      </c>
      <c r="H67" s="108">
        <v>0</v>
      </c>
      <c r="I67" s="58"/>
    </row>
    <row r="68" spans="1:9" s="81" customFormat="1" ht="12.95" customHeight="1" x14ac:dyDescent="0.2">
      <c r="A68" s="59">
        <v>58</v>
      </c>
      <c r="B68" s="110" t="s">
        <v>153</v>
      </c>
      <c r="C68" s="146"/>
      <c r="D68" s="146" t="s">
        <v>145</v>
      </c>
      <c r="E68" s="108">
        <v>6000</v>
      </c>
      <c r="F68" s="108">
        <f>+E68*0.05</f>
        <v>300</v>
      </c>
      <c r="G68" s="103">
        <f t="shared" si="4"/>
        <v>5700</v>
      </c>
      <c r="H68" s="108">
        <v>0</v>
      </c>
      <c r="I68" s="58"/>
    </row>
    <row r="69" spans="1:9" ht="12.95" customHeight="1" x14ac:dyDescent="0.25">
      <c r="A69" s="59">
        <v>59</v>
      </c>
      <c r="B69" s="122" t="s">
        <v>183</v>
      </c>
      <c r="C69" s="146"/>
      <c r="D69" s="146" t="s">
        <v>145</v>
      </c>
      <c r="E69" s="108">
        <v>6000</v>
      </c>
      <c r="F69" s="108">
        <f t="shared" ref="F69:F74" si="5">+E69*0.05</f>
        <v>300</v>
      </c>
      <c r="G69" s="103">
        <f t="shared" si="4"/>
        <v>5700</v>
      </c>
      <c r="H69" s="108">
        <v>0</v>
      </c>
      <c r="I69" s="98"/>
    </row>
    <row r="70" spans="1:9" ht="12.95" customHeight="1" x14ac:dyDescent="0.25">
      <c r="A70" s="59">
        <v>60</v>
      </c>
      <c r="B70" s="122" t="s">
        <v>185</v>
      </c>
      <c r="C70" s="146"/>
      <c r="D70" s="146" t="s">
        <v>145</v>
      </c>
      <c r="E70" s="108">
        <v>5000</v>
      </c>
      <c r="F70" s="108">
        <f t="shared" si="5"/>
        <v>250</v>
      </c>
      <c r="G70" s="103">
        <f t="shared" si="4"/>
        <v>4750</v>
      </c>
      <c r="H70" s="108">
        <v>0</v>
      </c>
      <c r="I70" s="98"/>
    </row>
    <row r="71" spans="1:9" ht="12.95" customHeight="1" x14ac:dyDescent="0.25">
      <c r="A71" s="59">
        <v>61</v>
      </c>
      <c r="B71" s="122" t="s">
        <v>188</v>
      </c>
      <c r="C71" s="146"/>
      <c r="D71" s="146" t="s">
        <v>145</v>
      </c>
      <c r="E71" s="108">
        <v>5000</v>
      </c>
      <c r="F71" s="108">
        <f t="shared" si="5"/>
        <v>250</v>
      </c>
      <c r="G71" s="103">
        <f t="shared" si="4"/>
        <v>4750</v>
      </c>
      <c r="H71" s="108">
        <v>0</v>
      </c>
      <c r="I71" s="98"/>
    </row>
    <row r="72" spans="1:9" ht="12.95" customHeight="1" x14ac:dyDescent="0.25">
      <c r="A72" s="59">
        <v>62</v>
      </c>
      <c r="B72" s="122" t="s">
        <v>186</v>
      </c>
      <c r="C72" s="146"/>
      <c r="D72" s="146" t="s">
        <v>65</v>
      </c>
      <c r="E72" s="108">
        <v>6000</v>
      </c>
      <c r="F72" s="108">
        <f t="shared" si="5"/>
        <v>300</v>
      </c>
      <c r="G72" s="103">
        <f t="shared" si="4"/>
        <v>5700</v>
      </c>
      <c r="H72" s="108">
        <v>0</v>
      </c>
      <c r="I72" s="98"/>
    </row>
    <row r="73" spans="1:9" ht="12.95" customHeight="1" x14ac:dyDescent="0.25">
      <c r="A73" s="59">
        <v>63</v>
      </c>
      <c r="B73" s="122" t="s">
        <v>187</v>
      </c>
      <c r="C73" s="146"/>
      <c r="D73" s="146" t="s">
        <v>145</v>
      </c>
      <c r="E73" s="108">
        <v>10000</v>
      </c>
      <c r="F73" s="108">
        <v>446.43</v>
      </c>
      <c r="G73" s="103">
        <f t="shared" si="4"/>
        <v>9553.57</v>
      </c>
      <c r="H73" s="108">
        <v>0</v>
      </c>
      <c r="I73" s="98"/>
    </row>
    <row r="74" spans="1:9" ht="12.95" customHeight="1" x14ac:dyDescent="0.2">
      <c r="A74" s="59">
        <v>64</v>
      </c>
      <c r="B74" s="122" t="s">
        <v>193</v>
      </c>
      <c r="C74" s="146"/>
      <c r="D74" s="146" t="s">
        <v>145</v>
      </c>
      <c r="E74" s="108">
        <v>4500</v>
      </c>
      <c r="F74" s="108">
        <f t="shared" si="5"/>
        <v>225</v>
      </c>
      <c r="G74" s="103">
        <f t="shared" si="4"/>
        <v>4275</v>
      </c>
      <c r="H74" s="108">
        <v>0</v>
      </c>
    </row>
    <row r="75" spans="1:9" ht="12.95" customHeight="1" x14ac:dyDescent="0.2">
      <c r="A75" s="59">
        <v>65</v>
      </c>
      <c r="B75" s="122" t="s">
        <v>197</v>
      </c>
      <c r="C75" s="146"/>
      <c r="D75" s="146" t="s">
        <v>145</v>
      </c>
      <c r="E75" s="108">
        <v>4350</v>
      </c>
      <c r="F75" s="108">
        <f>+E75*0.05</f>
        <v>217.5</v>
      </c>
      <c r="G75" s="103">
        <f t="shared" ref="G75:G81" si="6">+E75-F75</f>
        <v>4132.5</v>
      </c>
      <c r="H75" s="108">
        <v>0</v>
      </c>
    </row>
    <row r="76" spans="1:9" ht="13.5" customHeight="1" x14ac:dyDescent="0.2">
      <c r="A76" s="59">
        <v>66</v>
      </c>
      <c r="B76" s="122" t="s">
        <v>198</v>
      </c>
      <c r="C76" s="146"/>
      <c r="D76" s="146" t="s">
        <v>65</v>
      </c>
      <c r="E76" s="108">
        <v>5000</v>
      </c>
      <c r="F76" s="108">
        <f>+E76*0.05</f>
        <v>250</v>
      </c>
      <c r="G76" s="103">
        <f t="shared" si="6"/>
        <v>4750</v>
      </c>
      <c r="H76" s="108">
        <v>0</v>
      </c>
      <c r="I76" s="143"/>
    </row>
    <row r="77" spans="1:9" ht="13.5" customHeight="1" x14ac:dyDescent="0.2">
      <c r="A77" s="59">
        <v>67</v>
      </c>
      <c r="B77" s="122" t="s">
        <v>209</v>
      </c>
      <c r="C77" s="146"/>
      <c r="D77" s="146" t="s">
        <v>65</v>
      </c>
      <c r="E77" s="108">
        <v>6000</v>
      </c>
      <c r="F77" s="108">
        <f>+E77*0.05</f>
        <v>300</v>
      </c>
      <c r="G77" s="103">
        <f t="shared" si="6"/>
        <v>5700</v>
      </c>
      <c r="H77" s="108">
        <v>0</v>
      </c>
      <c r="I77" s="143"/>
    </row>
    <row r="78" spans="1:9" ht="13.5" customHeight="1" x14ac:dyDescent="0.2">
      <c r="A78" s="59">
        <v>68</v>
      </c>
      <c r="B78" s="122" t="s">
        <v>210</v>
      </c>
      <c r="C78" s="146"/>
      <c r="D78" s="146" t="s">
        <v>145</v>
      </c>
      <c r="E78" s="108">
        <v>4500</v>
      </c>
      <c r="F78" s="108">
        <v>225</v>
      </c>
      <c r="G78" s="103">
        <f t="shared" si="6"/>
        <v>4275</v>
      </c>
      <c r="H78" s="108">
        <v>0</v>
      </c>
      <c r="I78" s="143"/>
    </row>
    <row r="79" spans="1:9" ht="13.5" customHeight="1" x14ac:dyDescent="0.2">
      <c r="A79" s="59">
        <v>69</v>
      </c>
      <c r="B79" s="122" t="s">
        <v>211</v>
      </c>
      <c r="C79" s="146"/>
      <c r="D79" s="146" t="s">
        <v>145</v>
      </c>
      <c r="E79" s="108">
        <v>4400</v>
      </c>
      <c r="F79" s="108">
        <v>220</v>
      </c>
      <c r="G79" s="103">
        <f t="shared" si="6"/>
        <v>4180</v>
      </c>
      <c r="H79" s="108">
        <v>0</v>
      </c>
      <c r="I79" s="143"/>
    </row>
    <row r="80" spans="1:9" ht="13.5" customHeight="1" x14ac:dyDescent="0.2">
      <c r="A80" s="59">
        <v>70</v>
      </c>
      <c r="B80" s="122" t="s">
        <v>212</v>
      </c>
      <c r="C80" s="146"/>
      <c r="D80" s="146" t="s">
        <v>145</v>
      </c>
      <c r="E80" s="108">
        <v>4400</v>
      </c>
      <c r="F80" s="108">
        <v>220</v>
      </c>
      <c r="G80" s="103">
        <f>+E80-F80</f>
        <v>4180</v>
      </c>
      <c r="H80" s="108">
        <v>0</v>
      </c>
      <c r="I80" s="143"/>
    </row>
    <row r="81" spans="1:9" ht="13.5" customHeight="1" x14ac:dyDescent="0.2">
      <c r="A81" s="59">
        <v>71</v>
      </c>
      <c r="B81" s="122" t="s">
        <v>218</v>
      </c>
      <c r="C81" s="146"/>
      <c r="D81" s="146" t="s">
        <v>145</v>
      </c>
      <c r="E81" s="108">
        <v>3576.67</v>
      </c>
      <c r="F81" s="108">
        <v>220</v>
      </c>
      <c r="G81" s="103">
        <f t="shared" si="6"/>
        <v>3356.67</v>
      </c>
      <c r="H81" s="108">
        <v>0</v>
      </c>
      <c r="I81" s="143"/>
    </row>
    <row r="82" spans="1:9" ht="13.5" customHeight="1" x14ac:dyDescent="0.2">
      <c r="A82" s="80"/>
      <c r="B82" s="80"/>
      <c r="C82" s="80"/>
      <c r="D82" s="80"/>
      <c r="E82" s="147"/>
      <c r="F82" s="80"/>
      <c r="G82" s="80"/>
      <c r="H82" s="80"/>
      <c r="I82" s="143"/>
    </row>
    <row r="83" spans="1:9" ht="12.95" customHeight="1" x14ac:dyDescent="0.2">
      <c r="A83" s="80"/>
      <c r="B83" s="80"/>
      <c r="C83" s="80"/>
      <c r="D83" s="80"/>
      <c r="E83" s="80"/>
      <c r="F83" s="80"/>
      <c r="G83" s="80"/>
      <c r="H83" s="80"/>
    </row>
    <row r="84" spans="1:9" ht="12.95" customHeight="1" x14ac:dyDescent="0.2">
      <c r="A84" s="80"/>
      <c r="B84" s="80"/>
      <c r="C84" s="80"/>
      <c r="D84" s="80"/>
      <c r="E84" s="80"/>
      <c r="F84" s="80"/>
      <c r="G84" s="80"/>
      <c r="H84" s="80"/>
    </row>
    <row r="85" spans="1:9" ht="12.95" hidden="1" customHeight="1" x14ac:dyDescent="0.2">
      <c r="A85" s="80"/>
      <c r="B85" s="80"/>
      <c r="C85" s="80"/>
      <c r="D85" s="80"/>
      <c r="E85" s="80"/>
      <c r="F85" s="80"/>
      <c r="G85" s="80"/>
      <c r="H85" s="80"/>
    </row>
    <row r="86" spans="1:9" hidden="1" x14ac:dyDescent="0.2">
      <c r="A86" s="80"/>
      <c r="B86" s="80"/>
      <c r="C86" s="80"/>
      <c r="D86" s="80"/>
      <c r="E86" s="80"/>
      <c r="F86" s="80"/>
      <c r="G86" s="80"/>
      <c r="H86" s="80"/>
    </row>
    <row r="87" spans="1:9" x14ac:dyDescent="0.2">
      <c r="A87" s="80"/>
      <c r="B87" s="80"/>
      <c r="C87" s="80"/>
      <c r="D87" s="80"/>
      <c r="E87" s="80"/>
      <c r="F87" s="80"/>
      <c r="G87" s="80"/>
      <c r="H87" s="80"/>
    </row>
    <row r="88" spans="1:9" x14ac:dyDescent="0.2">
      <c r="A88"/>
    </row>
    <row r="89" spans="1:9" x14ac:dyDescent="0.2">
      <c r="A89"/>
    </row>
    <row r="92" spans="1:9" x14ac:dyDescent="0.2">
      <c r="E92" s="71"/>
      <c r="F92" s="68"/>
    </row>
    <row r="93" spans="1:9" x14ac:dyDescent="0.2">
      <c r="F93" s="68"/>
    </row>
    <row r="94" spans="1:9" x14ac:dyDescent="0.2">
      <c r="F94" s="68"/>
    </row>
    <row r="95" spans="1:9" x14ac:dyDescent="0.2">
      <c r="F95" s="68"/>
    </row>
  </sheetData>
  <protectedRanges>
    <protectedRange sqref="D22 D12:D13 D31:D41 D20 D25:D27 D17:D18" name="Rango4_16_1_2_1"/>
    <protectedRange sqref="B14:C14 B16:C16" name="Rango4_3_2"/>
    <protectedRange sqref="B23:C24" name="Rango4_3_1_1"/>
    <protectedRange sqref="B22:C22 B39:C39" name="Rango4_16_1_2_3"/>
    <protectedRange sqref="B25:C25" name="Rango4_16_1_2_2_1"/>
    <protectedRange sqref="D19" name="Rango4_16_1_1"/>
  </protectedRanges>
  <mergeCells count="14">
    <mergeCell ref="A2:H2"/>
    <mergeCell ref="A3:H3"/>
    <mergeCell ref="A4:H4"/>
    <mergeCell ref="D6:H6"/>
    <mergeCell ref="A7:H7"/>
    <mergeCell ref="A5:H5"/>
    <mergeCell ref="A9:A10"/>
    <mergeCell ref="D9:D10"/>
    <mergeCell ref="G9:G10"/>
    <mergeCell ref="H9:H10"/>
    <mergeCell ref="F9:F10"/>
    <mergeCell ref="E9:E10"/>
    <mergeCell ref="B9:B10"/>
    <mergeCell ref="C9:C10"/>
  </mergeCells>
  <conditionalFormatting sqref="B32:C32">
    <cfRule type="duplicateValues" dxfId="5" priority="8" stopIfTrue="1"/>
  </conditionalFormatting>
  <conditionalFormatting sqref="B20:C39 B11:C18 B41:C42">
    <cfRule type="duplicateValues" dxfId="4" priority="63" stopIfTrue="1"/>
  </conditionalFormatting>
  <conditionalFormatting sqref="B38:C38 B26:C26 B12:C13 B33:C33">
    <cfRule type="duplicateValues" dxfId="3" priority="67" stopIfTrue="1"/>
  </conditionalFormatting>
  <conditionalFormatting sqref="B27:C31 B11:C11 B14:C18 B20:C25 B34:C37 B39:C39 B41:C42">
    <cfRule type="duplicateValues" dxfId="2" priority="72" stopIfTrue="1"/>
  </conditionalFormatting>
  <conditionalFormatting sqref="B43:C79 B81:C81">
    <cfRule type="duplicateValues" dxfId="1" priority="949" stopIfTrue="1"/>
  </conditionalFormatting>
  <conditionalFormatting sqref="B80:C80">
    <cfRule type="duplicateValues" dxfId="0" priority="1" stopIfTrue="1"/>
  </conditionalFormatting>
  <printOptions horizontalCentered="1" verticalCentered="1"/>
  <pageMargins left="1.6929133858267718" right="0.78740157480314965" top="1.1023622047244095" bottom="0.62992125984251968" header="0.19685039370078741" footer="0.6692913385826772"/>
  <pageSetup scale="65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Normal="100" workbookViewId="0">
      <selection activeCell="C33" sqref="C33"/>
    </sheetView>
  </sheetViews>
  <sheetFormatPr baseColWidth="10" defaultColWidth="11.5703125" defaultRowHeight="12.75" x14ac:dyDescent="0.2"/>
  <cols>
    <col min="1" max="1" width="4.28515625" style="18" customWidth="1"/>
    <col min="2" max="2" width="40.28515625" style="18" customWidth="1"/>
    <col min="3" max="3" width="39" customWidth="1"/>
    <col min="5" max="7" width="10.42578125" customWidth="1"/>
    <col min="8" max="8" width="12" customWidth="1"/>
  </cols>
  <sheetData>
    <row r="2" spans="1:10" ht="19.5" x14ac:dyDescent="0.3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19.5" x14ac:dyDescent="0.3">
      <c r="A3" s="193" t="s">
        <v>1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2">
      <c r="A4" s="221" t="s">
        <v>51</v>
      </c>
      <c r="B4" s="221"/>
      <c r="C4" s="221"/>
      <c r="D4" s="221"/>
      <c r="E4" s="221"/>
      <c r="F4" s="221"/>
      <c r="G4" s="221"/>
      <c r="H4" s="221"/>
      <c r="I4" s="221"/>
      <c r="J4" s="221"/>
    </row>
    <row r="5" spans="1:10" x14ac:dyDescent="0.2">
      <c r="A5" s="195" t="s">
        <v>10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x14ac:dyDescent="0.2">
      <c r="A6" s="195" t="s">
        <v>3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223">
        <v>43069</v>
      </c>
      <c r="B7" s="223"/>
      <c r="C7" s="223"/>
      <c r="D7" s="223"/>
      <c r="E7" s="223"/>
      <c r="F7" s="223"/>
      <c r="G7" s="223"/>
      <c r="H7" s="223"/>
      <c r="I7" s="223"/>
      <c r="J7" s="223"/>
    </row>
    <row r="8" spans="1:10" ht="13.5" thickBot="1" x14ac:dyDescent="0.25">
      <c r="G8" s="2"/>
    </row>
    <row r="9" spans="1:10" s="4" customFormat="1" ht="12.95" customHeight="1" thickBot="1" x14ac:dyDescent="0.25">
      <c r="A9" s="189" t="s">
        <v>4</v>
      </c>
      <c r="B9" s="187" t="s">
        <v>11</v>
      </c>
      <c r="C9" s="191" t="s">
        <v>12</v>
      </c>
      <c r="D9" s="209" t="s">
        <v>27</v>
      </c>
      <c r="E9" s="190" t="s">
        <v>5</v>
      </c>
      <c r="F9" s="190"/>
      <c r="G9" s="189" t="s">
        <v>24</v>
      </c>
      <c r="H9" s="191"/>
      <c r="I9" s="189" t="s">
        <v>23</v>
      </c>
      <c r="J9" s="212" t="s">
        <v>29</v>
      </c>
    </row>
    <row r="10" spans="1:10" s="4" customFormat="1" ht="36.75" thickBot="1" x14ac:dyDescent="0.25">
      <c r="A10" s="189"/>
      <c r="B10" s="188"/>
      <c r="C10" s="191"/>
      <c r="D10" s="209"/>
      <c r="E10" s="3" t="s">
        <v>20</v>
      </c>
      <c r="F10" s="3" t="s">
        <v>6</v>
      </c>
      <c r="G10" s="3" t="s">
        <v>21</v>
      </c>
      <c r="H10" s="23" t="s">
        <v>22</v>
      </c>
      <c r="I10" s="189"/>
      <c r="J10" s="213"/>
    </row>
    <row r="11" spans="1:10" x14ac:dyDescent="0.2">
      <c r="A11" s="5">
        <v>1</v>
      </c>
      <c r="B11" s="22"/>
      <c r="C11" s="6"/>
      <c r="D11" s="7"/>
      <c r="E11" s="8"/>
      <c r="F11" s="8"/>
      <c r="G11" s="24"/>
      <c r="H11" s="24"/>
      <c r="I11" s="9"/>
      <c r="J11" s="32"/>
    </row>
    <row r="12" spans="1:10" x14ac:dyDescent="0.2">
      <c r="A12" s="10">
        <v>2</v>
      </c>
      <c r="B12" s="20"/>
      <c r="C12" s="11"/>
      <c r="D12" s="12"/>
      <c r="E12" s="13"/>
      <c r="F12" s="13"/>
      <c r="G12" s="25"/>
      <c r="H12" s="25"/>
      <c r="I12" s="14"/>
      <c r="J12" s="19"/>
    </row>
    <row r="13" spans="1:10" x14ac:dyDescent="0.2">
      <c r="A13" s="10">
        <v>3</v>
      </c>
      <c r="B13" s="20"/>
      <c r="C13" s="11"/>
      <c r="D13" s="12"/>
      <c r="E13" s="13"/>
      <c r="F13" s="13"/>
      <c r="G13" s="25"/>
      <c r="H13" s="25"/>
      <c r="I13" s="14"/>
      <c r="J13" s="19"/>
    </row>
    <row r="14" spans="1:10" x14ac:dyDescent="0.2">
      <c r="A14" s="10">
        <v>4</v>
      </c>
      <c r="B14" s="20"/>
      <c r="C14" s="13"/>
      <c r="D14" s="13"/>
      <c r="E14" s="13"/>
      <c r="F14" s="13"/>
      <c r="G14" s="25"/>
      <c r="H14" s="25"/>
      <c r="I14" s="14"/>
      <c r="J14" s="19"/>
    </row>
    <row r="15" spans="1:10" x14ac:dyDescent="0.2">
      <c r="A15" s="10">
        <v>5</v>
      </c>
      <c r="B15" s="20"/>
      <c r="C15" s="13"/>
      <c r="D15" s="13"/>
      <c r="E15" s="13"/>
      <c r="F15" s="13"/>
      <c r="G15" s="25"/>
      <c r="H15" s="25"/>
      <c r="I15" s="14"/>
      <c r="J15" s="19"/>
    </row>
    <row r="16" spans="1:10" x14ac:dyDescent="0.2">
      <c r="A16" s="10">
        <v>6</v>
      </c>
      <c r="B16" s="20"/>
      <c r="C16" s="13"/>
      <c r="D16" s="13"/>
      <c r="E16" s="13"/>
      <c r="F16" s="13"/>
      <c r="G16" s="25"/>
      <c r="H16" s="25"/>
      <c r="I16" s="14"/>
      <c r="J16" s="19"/>
    </row>
    <row r="17" spans="1:10" x14ac:dyDescent="0.2">
      <c r="A17" s="10">
        <v>7</v>
      </c>
      <c r="B17" s="20"/>
      <c r="C17" s="13"/>
      <c r="D17" s="13"/>
      <c r="E17" s="13"/>
      <c r="F17" s="13"/>
      <c r="G17" s="25"/>
      <c r="H17" s="25"/>
      <c r="I17" s="14"/>
      <c r="J17" s="19"/>
    </row>
    <row r="18" spans="1:10" x14ac:dyDescent="0.2">
      <c r="A18" s="10">
        <v>8</v>
      </c>
      <c r="B18" s="20"/>
      <c r="C18" s="13"/>
      <c r="D18" s="13"/>
      <c r="E18" s="13"/>
      <c r="F18" s="13"/>
      <c r="G18" s="25"/>
      <c r="H18" s="25"/>
      <c r="I18" s="14"/>
      <c r="J18" s="19"/>
    </row>
    <row r="19" spans="1:10" x14ac:dyDescent="0.2">
      <c r="A19" s="10">
        <v>9</v>
      </c>
      <c r="B19" s="20"/>
      <c r="C19" s="13"/>
      <c r="D19" s="13"/>
      <c r="E19" s="13"/>
      <c r="F19" s="13"/>
      <c r="G19" s="25"/>
      <c r="H19" s="25"/>
      <c r="I19" s="14"/>
      <c r="J19" s="19"/>
    </row>
    <row r="20" spans="1:10" ht="13.5" thickBot="1" x14ac:dyDescent="0.25">
      <c r="A20" s="15">
        <v>10</v>
      </c>
      <c r="B20" s="21"/>
      <c r="C20" s="16"/>
      <c r="D20" s="16"/>
      <c r="E20" s="16"/>
      <c r="F20" s="16"/>
      <c r="G20" s="26"/>
      <c r="H20" s="26"/>
      <c r="I20" s="17"/>
      <c r="J20" s="19"/>
    </row>
    <row r="21" spans="1:10" x14ac:dyDescent="0.2">
      <c r="A21"/>
      <c r="B21"/>
    </row>
    <row r="22" spans="1:10" x14ac:dyDescent="0.2">
      <c r="A22"/>
      <c r="B22"/>
    </row>
    <row r="23" spans="1:10" x14ac:dyDescent="0.2">
      <c r="A23"/>
      <c r="B23"/>
    </row>
    <row r="24" spans="1:10" x14ac:dyDescent="0.2">
      <c r="A24"/>
      <c r="B24"/>
    </row>
  </sheetData>
  <mergeCells count="14">
    <mergeCell ref="A9:A10"/>
    <mergeCell ref="A6:J6"/>
    <mergeCell ref="A7:J7"/>
    <mergeCell ref="J9:J10"/>
    <mergeCell ref="A2:J2"/>
    <mergeCell ref="A3:J3"/>
    <mergeCell ref="A4:J4"/>
    <mergeCell ref="A5:J5"/>
    <mergeCell ref="C9:C10"/>
    <mergeCell ref="D9:D10"/>
    <mergeCell ref="B9:B10"/>
    <mergeCell ref="E9:F9"/>
    <mergeCell ref="G9:H9"/>
    <mergeCell ref="I9:I10"/>
  </mergeCells>
  <printOptions horizontalCentered="1" verticalCentered="1"/>
  <pageMargins left="0.78740157480314965" right="0.27559055118110237" top="1.1811023622047245" bottom="0.78740157480314965" header="0.78740157480314965" footer="0.51181102362204722"/>
  <pageSetup scale="70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zoomScale="85" zoomScaleNormal="85" workbookViewId="0">
      <selection activeCell="D26" sqref="D26"/>
    </sheetView>
  </sheetViews>
  <sheetFormatPr baseColWidth="10" defaultRowHeight="12.75" x14ac:dyDescent="0.2"/>
  <cols>
    <col min="1" max="1" width="8" customWidth="1"/>
    <col min="2" max="2" width="26.7109375" customWidth="1"/>
    <col min="3" max="3" width="39.28515625" customWidth="1"/>
    <col min="4" max="4" width="16.7109375" customWidth="1"/>
    <col min="5" max="5" width="12.42578125" customWidth="1"/>
    <col min="6" max="7" width="11.7109375" bestFit="1" customWidth="1"/>
  </cols>
  <sheetData>
    <row r="2" spans="1:10" ht="19.5" customHeight="1" x14ac:dyDescent="0.3">
      <c r="A2" s="222" t="s">
        <v>0</v>
      </c>
      <c r="B2" s="222"/>
      <c r="C2" s="222"/>
      <c r="D2" s="222"/>
      <c r="E2" s="222"/>
      <c r="F2" s="222"/>
      <c r="G2" s="222"/>
    </row>
    <row r="3" spans="1:10" ht="19.5" x14ac:dyDescent="0.3">
      <c r="A3" s="193" t="s">
        <v>1</v>
      </c>
      <c r="B3" s="193"/>
      <c r="C3" s="193"/>
      <c r="D3" s="193"/>
      <c r="E3" s="193"/>
      <c r="F3" s="193"/>
      <c r="G3" s="193"/>
      <c r="J3" s="148"/>
    </row>
    <row r="4" spans="1:10" x14ac:dyDescent="0.2">
      <c r="A4" s="221" t="s">
        <v>51</v>
      </c>
      <c r="B4" s="221"/>
      <c r="C4" s="221"/>
      <c r="D4" s="221"/>
      <c r="E4" s="221"/>
      <c r="F4" s="221"/>
      <c r="G4" s="221"/>
    </row>
    <row r="5" spans="1:10" x14ac:dyDescent="0.2">
      <c r="A5" s="195" t="s">
        <v>30</v>
      </c>
      <c r="B5" s="195"/>
      <c r="C5" s="195"/>
      <c r="D5" s="195"/>
      <c r="E5" s="195"/>
      <c r="F5" s="195"/>
      <c r="G5" s="195"/>
    </row>
    <row r="6" spans="1:10" x14ac:dyDescent="0.2">
      <c r="A6" s="195" t="s">
        <v>3</v>
      </c>
      <c r="B6" s="195"/>
      <c r="C6" s="195"/>
      <c r="D6" s="195"/>
      <c r="E6" s="195"/>
      <c r="F6" s="195"/>
      <c r="G6" s="195"/>
    </row>
    <row r="7" spans="1:10" x14ac:dyDescent="0.2">
      <c r="A7" s="229"/>
      <c r="B7" s="229"/>
      <c r="C7" s="229"/>
      <c r="D7" s="229"/>
      <c r="E7" s="229"/>
      <c r="F7" s="229"/>
      <c r="G7" s="229"/>
    </row>
    <row r="8" spans="1:10" x14ac:dyDescent="0.2">
      <c r="A8" s="18"/>
      <c r="B8" s="18"/>
      <c r="H8" s="149" t="s">
        <v>219</v>
      </c>
      <c r="I8" s="150">
        <v>43069</v>
      </c>
    </row>
    <row r="9" spans="1:10" ht="13.5" customHeight="1" x14ac:dyDescent="0.2">
      <c r="A9" s="224" t="s">
        <v>4</v>
      </c>
      <c r="B9" s="226" t="s">
        <v>11</v>
      </c>
      <c r="C9" s="227" t="s">
        <v>12</v>
      </c>
      <c r="D9" s="224" t="s">
        <v>28</v>
      </c>
      <c r="E9" s="228" t="s">
        <v>22</v>
      </c>
      <c r="F9" s="224" t="s">
        <v>23</v>
      </c>
      <c r="G9" s="224" t="s">
        <v>29</v>
      </c>
      <c r="H9" s="225" t="s">
        <v>220</v>
      </c>
      <c r="I9" s="225" t="s">
        <v>221</v>
      </c>
    </row>
    <row r="10" spans="1:10" x14ac:dyDescent="0.2">
      <c r="A10" s="224"/>
      <c r="B10" s="226"/>
      <c r="C10" s="227"/>
      <c r="D10" s="224"/>
      <c r="E10" s="228"/>
      <c r="F10" s="224"/>
      <c r="G10" s="224"/>
      <c r="H10" s="225"/>
      <c r="I10" s="225"/>
    </row>
    <row r="11" spans="1:10" s="158" customFormat="1" ht="54" customHeight="1" x14ac:dyDescent="0.2">
      <c r="A11" s="151"/>
      <c r="B11" s="152" t="s">
        <v>222</v>
      </c>
      <c r="C11" s="153" t="s">
        <v>223</v>
      </c>
      <c r="D11" s="154">
        <v>60000</v>
      </c>
      <c r="E11" s="155" t="s">
        <v>224</v>
      </c>
      <c r="F11" s="155" t="s">
        <v>224</v>
      </c>
      <c r="G11" s="155" t="s">
        <v>224</v>
      </c>
      <c r="H11" s="156" t="s">
        <v>225</v>
      </c>
      <c r="I11" s="157">
        <v>189</v>
      </c>
    </row>
    <row r="12" spans="1:10" ht="13.5" x14ac:dyDescent="0.25">
      <c r="A12" s="159"/>
      <c r="B12" s="160"/>
      <c r="C12" s="161"/>
      <c r="D12" s="162"/>
      <c r="E12" s="163"/>
      <c r="F12" s="163"/>
      <c r="G12" s="163"/>
      <c r="H12" s="164"/>
      <c r="I12" s="165"/>
    </row>
    <row r="13" spans="1:10" ht="13.5" x14ac:dyDescent="0.25">
      <c r="A13" s="42"/>
      <c r="B13" s="166"/>
      <c r="C13" s="167"/>
      <c r="D13" s="168"/>
      <c r="E13" s="169"/>
      <c r="F13" s="169"/>
      <c r="G13" s="169"/>
      <c r="H13" s="170"/>
      <c r="I13" s="171"/>
    </row>
    <row r="14" spans="1:10" ht="13.5" x14ac:dyDescent="0.25">
      <c r="A14" s="42"/>
      <c r="B14" s="172"/>
      <c r="C14" s="173"/>
      <c r="D14" s="174"/>
      <c r="E14" s="169"/>
      <c r="F14" s="169"/>
      <c r="G14" s="169"/>
      <c r="H14" s="170"/>
      <c r="I14" s="171"/>
    </row>
    <row r="15" spans="1:10" ht="13.5" x14ac:dyDescent="0.25">
      <c r="A15" s="42"/>
      <c r="B15" s="175"/>
      <c r="C15" s="176"/>
      <c r="D15" s="177"/>
      <c r="E15" s="169"/>
      <c r="F15" s="169"/>
      <c r="G15" s="169"/>
      <c r="H15" s="178"/>
      <c r="I15" s="171"/>
    </row>
    <row r="16" spans="1:10" ht="13.5" x14ac:dyDescent="0.25">
      <c r="A16" s="42"/>
      <c r="B16" s="179"/>
      <c r="C16" s="176"/>
      <c r="D16" s="177"/>
      <c r="E16" s="169"/>
      <c r="F16" s="169"/>
      <c r="G16" s="169"/>
      <c r="H16" s="178"/>
      <c r="I16" s="171"/>
    </row>
    <row r="17" spans="1:9" x14ac:dyDescent="0.2">
      <c r="A17" s="42"/>
      <c r="B17" s="47"/>
      <c r="C17" s="50"/>
      <c r="D17" s="46"/>
      <c r="E17" s="44"/>
      <c r="F17" s="44"/>
      <c r="G17" s="44"/>
      <c r="H17" s="180"/>
      <c r="I17" s="180"/>
    </row>
    <row r="18" spans="1:9" x14ac:dyDescent="0.2">
      <c r="A18" s="42"/>
      <c r="B18" s="47"/>
      <c r="C18" s="50"/>
      <c r="D18" s="46"/>
      <c r="E18" s="44"/>
      <c r="F18" s="44"/>
      <c r="G18" s="44"/>
      <c r="H18" s="180"/>
      <c r="I18" s="180"/>
    </row>
    <row r="19" spans="1:9" x14ac:dyDescent="0.2">
      <c r="A19" s="42"/>
      <c r="B19" s="47"/>
      <c r="C19" s="50"/>
      <c r="D19" s="46"/>
      <c r="E19" s="44"/>
      <c r="F19" s="44"/>
      <c r="G19" s="44"/>
      <c r="H19" s="180"/>
      <c r="I19" s="180"/>
    </row>
    <row r="20" spans="1:9" x14ac:dyDescent="0.2">
      <c r="A20" s="42"/>
      <c r="B20" s="47"/>
      <c r="C20" s="50"/>
      <c r="D20" s="46"/>
      <c r="E20" s="44"/>
      <c r="F20" s="44"/>
      <c r="G20" s="44"/>
      <c r="H20" s="180"/>
      <c r="I20" s="180"/>
    </row>
    <row r="21" spans="1:9" x14ac:dyDescent="0.2">
      <c r="A21" s="42"/>
      <c r="B21" s="47"/>
      <c r="C21" s="50"/>
      <c r="D21" s="46"/>
      <c r="E21" s="44"/>
      <c r="F21" s="44"/>
      <c r="G21" s="44"/>
      <c r="H21" s="180"/>
      <c r="I21" s="180"/>
    </row>
    <row r="22" spans="1:9" x14ac:dyDescent="0.2">
      <c r="A22" s="42"/>
      <c r="B22" s="45"/>
      <c r="C22" s="43"/>
      <c r="D22" s="44"/>
      <c r="E22" s="44"/>
      <c r="F22" s="44"/>
      <c r="G22" s="44"/>
      <c r="H22" s="180"/>
      <c r="I22" s="180"/>
    </row>
    <row r="23" spans="1:9" x14ac:dyDescent="0.2">
      <c r="E23" s="41"/>
    </row>
  </sheetData>
  <mergeCells count="15">
    <mergeCell ref="A2:G2"/>
    <mergeCell ref="A3:G3"/>
    <mergeCell ref="A4:G4"/>
    <mergeCell ref="A5:G5"/>
    <mergeCell ref="A6:G6"/>
    <mergeCell ref="A7:G7"/>
    <mergeCell ref="G9:G10"/>
    <mergeCell ref="H9:H10"/>
    <mergeCell ref="I9:I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.31496062992125984" right="0.1574803149606299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RENGLON 011</vt:lpstr>
      <vt:lpstr>RENGLON 021</vt:lpstr>
      <vt:lpstr>RENGLON 022</vt:lpstr>
      <vt:lpstr>RENGLON 029</vt:lpstr>
      <vt:lpstr>RENGLON 031</vt:lpstr>
      <vt:lpstr>SUB GRUPO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amperez</dc:creator>
  <cp:lastModifiedBy>amperez</cp:lastModifiedBy>
  <cp:lastPrinted>2017-12-06T19:08:21Z</cp:lastPrinted>
  <dcterms:created xsi:type="dcterms:W3CDTF">2013-11-29T23:12:09Z</dcterms:created>
  <dcterms:modified xsi:type="dcterms:W3CDTF">2017-12-11T17:55:45Z</dcterms:modified>
</cp:coreProperties>
</file>