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4. DESARROLLO CULTURAL\3. MARZO\"/>
    </mc:Choice>
  </mc:AlternateContent>
  <bookViews>
    <workbookView xWindow="0" yWindow="0" windowWidth="15480" windowHeight="11640" tabRatio="677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8" r:id="rId6"/>
  </sheets>
  <definedNames>
    <definedName name="_xlnm._FilterDatabase" localSheetId="1" hidden="1">'RENGLON 021'!$A$9:$K$41</definedName>
    <definedName name="_xlnm._FilterDatabase" localSheetId="3" hidden="1">'RENGLON 029'!$A$9:$I$32</definedName>
  </definedNames>
  <calcPr calcId="162913"/>
</workbook>
</file>

<file path=xl/calcChain.xml><?xml version="1.0" encoding="utf-8"?>
<calcChain xmlns="http://schemas.openxmlformats.org/spreadsheetml/2006/main">
  <c r="H44" i="2" l="1"/>
  <c r="D78" i="4"/>
  <c r="G53" i="4"/>
  <c r="G54" i="4"/>
  <c r="G55" i="4"/>
  <c r="G60" i="4"/>
  <c r="G61" i="4"/>
  <c r="G62" i="4"/>
  <c r="G63" i="4"/>
  <c r="G68" i="4"/>
  <c r="G69" i="4"/>
  <c r="G70" i="4"/>
  <c r="G71" i="4"/>
  <c r="F48" i="4"/>
  <c r="G48" i="4"/>
  <c r="F49" i="4"/>
  <c r="G49" i="4"/>
  <c r="F50" i="4"/>
  <c r="G50" i="4"/>
  <c r="F51" i="4"/>
  <c r="G51" i="4"/>
  <c r="F52" i="4"/>
  <c r="G52" i="4"/>
  <c r="F53" i="4"/>
  <c r="F54" i="4"/>
  <c r="F55" i="4"/>
  <c r="F56" i="4"/>
  <c r="G56" i="4"/>
  <c r="F57" i="4"/>
  <c r="G57" i="4"/>
  <c r="F58" i="4"/>
  <c r="G58" i="4"/>
  <c r="F59" i="4"/>
  <c r="G59" i="4"/>
  <c r="F60" i="4"/>
  <c r="F61" i="4"/>
  <c r="F62" i="4"/>
  <c r="F63" i="4"/>
  <c r="F64" i="4"/>
  <c r="G64" i="4"/>
  <c r="F65" i="4"/>
  <c r="G65" i="4"/>
  <c r="F66" i="4"/>
  <c r="G66" i="4"/>
  <c r="F67" i="4"/>
  <c r="G67" i="4"/>
  <c r="F68" i="4"/>
  <c r="F69" i="4"/>
  <c r="F70" i="4"/>
  <c r="F71" i="4"/>
  <c r="F72" i="4"/>
  <c r="G72" i="4"/>
  <c r="F73" i="4"/>
  <c r="G73" i="4"/>
  <c r="F74" i="4"/>
  <c r="G74" i="4"/>
  <c r="F75" i="4"/>
  <c r="G75" i="4"/>
  <c r="H45" i="2"/>
  <c r="H46" i="2"/>
  <c r="J33" i="2"/>
  <c r="H33" i="2"/>
  <c r="H42" i="2"/>
  <c r="G19" i="4"/>
  <c r="G22" i="4"/>
  <c r="G23" i="4"/>
  <c r="G24" i="4"/>
  <c r="G25" i="4"/>
  <c r="G26" i="4"/>
  <c r="G27" i="4"/>
  <c r="G28" i="4"/>
  <c r="G29" i="4"/>
  <c r="G42" i="4"/>
  <c r="G43" i="4"/>
  <c r="G44" i="4"/>
  <c r="G45" i="4"/>
  <c r="G46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20" i="4"/>
  <c r="G20" i="4"/>
  <c r="F21" i="4"/>
  <c r="G21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7" i="4"/>
  <c r="G47" i="4"/>
  <c r="M17" i="1"/>
  <c r="O17" i="1"/>
  <c r="H32" i="2"/>
  <c r="J32" i="2"/>
  <c r="H40" i="2"/>
  <c r="J40" i="2"/>
  <c r="H43" i="2"/>
  <c r="J43" i="2"/>
  <c r="H24" i="2"/>
  <c r="J24" i="2"/>
  <c r="M16" i="1"/>
  <c r="O16" i="1"/>
  <c r="H21" i="2"/>
  <c r="J2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2" i="2"/>
  <c r="J22" i="2"/>
  <c r="H25" i="2"/>
  <c r="J25" i="2"/>
  <c r="H26" i="2"/>
  <c r="H27" i="2"/>
  <c r="J27" i="2"/>
  <c r="H28" i="2"/>
  <c r="J28" i="2"/>
  <c r="H29" i="2"/>
  <c r="J29" i="2"/>
  <c r="H30" i="2"/>
  <c r="J30" i="2"/>
  <c r="H31" i="2"/>
  <c r="J31" i="2"/>
  <c r="H34" i="2"/>
  <c r="H35" i="2"/>
  <c r="J35" i="2"/>
  <c r="H36" i="2"/>
  <c r="J36" i="2"/>
  <c r="H37" i="2"/>
  <c r="J37" i="2"/>
  <c r="H38" i="2"/>
  <c r="J38" i="2"/>
  <c r="H39" i="2"/>
  <c r="J39" i="2"/>
  <c r="H41" i="2"/>
  <c r="J41" i="2"/>
  <c r="H11" i="2"/>
  <c r="J11" i="2"/>
  <c r="G11" i="4"/>
  <c r="D23" i="2"/>
  <c r="H23" i="2"/>
  <c r="J23" i="2"/>
  <c r="M15" i="1"/>
  <c r="O15" i="1"/>
  <c r="M14" i="1"/>
  <c r="O14" i="1"/>
  <c r="M12" i="1"/>
  <c r="O12" i="1"/>
  <c r="M13" i="1"/>
  <c r="O13" i="1"/>
  <c r="M11" i="1"/>
  <c r="O11" i="1"/>
  <c r="J26" i="2"/>
  <c r="J34" i="2"/>
</calcChain>
</file>

<file path=xl/sharedStrings.xml><?xml version="1.0" encoding="utf-8"?>
<sst xmlns="http://schemas.openxmlformats.org/spreadsheetml/2006/main" count="353" uniqueCount="212">
  <si>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</si>
  <si>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</si>
  <si>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</si>
  <si>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</si>
  <si>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</si>
  <si>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</si>
  <si>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</si>
  <si>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</si>
  <si>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</si>
  <si>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</si>
  <si>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</si>
  <si>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</si>
  <si>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</si>
  <si>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</si>
  <si>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</si>
  <si>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</si>
  <si>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</si>
  <si>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</si>
  <si>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</si>
  <si>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</si>
  <si>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</si>
  <si>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</si>
  <si>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</si>
  <si>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</si>
  <si>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</si>
  <si>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</si>
  <si>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</si>
  <si>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</si>
  <si>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</si>
  <si>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</si>
  <si>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</si>
  <si>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</si>
  <si>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</si>
  <si>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</si>
  <si>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</si>
  <si>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</si>
  <si>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</si>
  <si>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</si>
  <si>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</si>
  <si>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</si>
  <si>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</si>
  <si>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</si>
  <si>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</si>
  <si>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</si>
  <si>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</si>
  <si>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</si>
  <si>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</si>
  <si>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</si>
  <si>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</si>
  <si>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</si>
  <si>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</si>
  <si>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</si>
  <si>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</si>
  <si>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</si>
  <si>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</si>
  <si>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</si>
  <si>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</si>
  <si>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</si>
  <si>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</si>
  <si>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</si>
  <si>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</si>
  <si>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</si>
  <si>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</si>
  <si>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</si>
  <si>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</si>
  <si>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</si>
  <si>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</si>
  <si>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</si>
  <si>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</si>
  <si>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</si>
  <si>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</si>
  <si>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</si>
  <si>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</si>
  <si>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</si>
  <si>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</si>
  <si>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</si>
  <si>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</si>
  <si>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</si>
  <si>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</si>
  <si>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</si>
  <si>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CLAUDIA ISABEL MONROY LIMA</t>
  </si>
  <si>
    <t>FLOR DE MARIA TUM CHEN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</si>
  <si>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</si>
  <si>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</si>
  <si>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</si>
  <si>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</si>
  <si>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</si>
  <si>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</si>
  <si>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</si>
  <si>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</si>
  <si>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</si>
  <si>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</si>
  <si>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</si>
  <si>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CHRISTIAN KENDRIKE HAROLDO MEYER MEYER</t>
  </si>
  <si>
    <t>CARLOS ENRIQUE GALLINA OCOX</t>
  </si>
  <si>
    <t>RAMIRO LOPEZ RAMIREZ</t>
  </si>
  <si>
    <t>ELSA NINET AREVALO DE LEON</t>
  </si>
  <si>
    <t>ROSITA ARACELY CHILE PEREZ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</si>
  <si>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</si>
  <si>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</si>
  <si>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</si>
  <si>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</si>
  <si>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</si>
  <si>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</si>
  <si>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</si>
  <si>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</si>
  <si>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</si>
  <si>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HUGO RENE DIONICIO NAVARRO</t>
  </si>
  <si>
    <t>FRANCISCO ELBIN ROJAS BERMUDEZ</t>
  </si>
  <si>
    <t>LUCIANA LEONARDO NORALES</t>
  </si>
  <si>
    <t>WILSON RIGOBERTO NORALES TRIGUEÑO</t>
  </si>
  <si>
    <t>DAVID ALEXANDER ALVARADO ASCUC</t>
  </si>
  <si>
    <t>MILDRED LISBETH PICHIYA VELASQUEZ</t>
  </si>
  <si>
    <t>SECRETARIA DE DIRECCIÓN</t>
  </si>
  <si>
    <t xml:space="preserve">EDVIN JAVIER MENDEZ GARCIA </t>
  </si>
  <si>
    <t>EVELYN KARINA TZAY TELEGUARIO</t>
  </si>
  <si>
    <t>DIRECTOR TÉCNICO  DE DIVERSIDAD CULTURAL</t>
  </si>
  <si>
    <t>ENCARGADO DEL DEPTO. DE INVESTIGACIÓN SOCIOCULTURAL</t>
  </si>
  <si>
    <t xml:space="preserve">ENCARGADA DE TESORERIA </t>
  </si>
  <si>
    <t>ENCARGADA DE COMPRAS</t>
  </si>
  <si>
    <t xml:space="preserve">ENCARGADO DEL DEPTO. DE  PROMOCION </t>
  </si>
  <si>
    <t>SERVICIOS  TECNICOS</t>
  </si>
  <si>
    <t xml:space="preserve">SERVICIOS TECNICOS </t>
  </si>
  <si>
    <t>maya</t>
  </si>
  <si>
    <t>ladino</t>
  </si>
  <si>
    <t>etnia</t>
  </si>
  <si>
    <t>garifuna</t>
  </si>
  <si>
    <t>BRIAN JOSUÉ LÓPEZ BANCES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</si>
  <si>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</si>
  <si>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</si>
  <si>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</si>
  <si>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</si>
  <si>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</si>
  <si>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</si>
  <si>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</si>
  <si>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</si>
  <si>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</si>
  <si>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CARLOS ROMEO SAJBIN SUCUC</t>
  </si>
  <si>
    <t>MARVIN DAVID VASQUEZ HERNANDEZ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</si>
  <si>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</si>
  <si>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</si>
  <si>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</si>
  <si>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</si>
  <si>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</si>
  <si>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DEIBI YOVANI POZ CHILE</t>
  </si>
  <si>
    <t>ELVIA LUCINDA GABRIEL BAL</t>
  </si>
  <si>
    <t>AUXILIAR DE COMPRAS</t>
  </si>
  <si>
    <t>ENCARGADA DEL DEPTO. DE VINCULACIÓN INTERISNTITUCIONAL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</si>
  <si>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</si>
  <si>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</si>
  <si>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</si>
  <si>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</si>
  <si>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LUCAS ESTEBAN FRANCISCO</t>
  </si>
  <si>
    <t>*</t>
  </si>
  <si>
    <t>ROBIN EDUARDO ROSS DOMINGO</t>
  </si>
  <si>
    <t>SOFIA MARGARITA DEL ROSARIO ANGEL DAVILA</t>
  </si>
  <si>
    <t>SANDRA CAROLINA JERONIMO CORTEZ</t>
  </si>
  <si>
    <t>ANDREA MARIA DE LA ASUNCION GARCIA</t>
  </si>
  <si>
    <t>CLAUDIA CAROLINA GONZALEZ</t>
  </si>
  <si>
    <t>SONIA ALCIRA CORADO HERRERA</t>
  </si>
  <si>
    <t>ANDRE FABRICIO VASQUEZ DE PAZ</t>
  </si>
  <si>
    <t>* Las personas indicadas no presentan pago de honorarios por motivo de tramites administrativos pendientes</t>
  </si>
  <si>
    <t>CELESTINO VASQUEZ LAJUJ</t>
  </si>
  <si>
    <t>MARÍA PILAR LUCAS JUTZUY DE FELIPE</t>
  </si>
  <si>
    <t>ALEJANDRO PÉREZ GUEVARA</t>
  </si>
  <si>
    <t>ALONZO MAGNOLIO AGUILAR RAYMUNDO</t>
  </si>
  <si>
    <t>JAIME GEOVANNY XOYÁ HUB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</si>
  <si>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</si>
  <si>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</si>
  <si>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</si>
  <si>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</si>
  <si>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</si>
  <si>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DELIA MARISELA MAQUIN CUCUL</t>
  </si>
  <si>
    <t>NICOLÁS GARCÍA HERNÁNDEZ</t>
  </si>
  <si>
    <t>LILIAN CANDIDA CANÁ CHOM</t>
  </si>
  <si>
    <t>MARIO AUGUSTO MARTÍN CHILEL</t>
  </si>
  <si>
    <t>NORMA MARISOL HERNÁNDEZ RAMÍREZ</t>
  </si>
  <si>
    <t>ADISON ULISES QUETZAL PANTÍ</t>
  </si>
  <si>
    <t>SUSY CARINA BÁ CAHUEC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</si>
  <si>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</si>
  <si>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</si>
  <si>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</si>
  <si>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</si>
  <si>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</si>
  <si>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OLGA MARINA UMUL XOBÍN</t>
  </si>
  <si>
    <t>LUZ MARIBEL SAMAYOA CORNEL</t>
  </si>
  <si>
    <t>ALBERTO NOGUERA CARPIO</t>
  </si>
  <si>
    <t>DEBORA LASTENIA DAVID LINO</t>
  </si>
  <si>
    <t>TANIA NOHEMÍ CABRERA VASQUEZ</t>
  </si>
  <si>
    <t>ENCARGADO DEL DEPTO. DE RECURSOS PARA EL DESARROLLO</t>
  </si>
  <si>
    <t>* La persona marcada no describe devengado de salario por motivo de suspensión por accidente.</t>
  </si>
  <si>
    <t>BERTA GLORIA AQUINO RAC</t>
  </si>
  <si>
    <t>RUTH NOHEMI MONZÓN FLORES</t>
  </si>
  <si>
    <t>OSCAR SAMUEL ALEJANDRO PEREZ</t>
  </si>
  <si>
    <t>JEFA FINANCIERA</t>
  </si>
  <si>
    <t>ENCARGADO DEL DEPTO. DE VINCULACIÓN INTRAINSTITUCIONAL</t>
  </si>
  <si>
    <t>#</t>
  </si>
  <si>
    <t># Las personas marcadas, se encuentran pendientes de devengar salario por motivo de tramites administrativos de nuevo ingreso</t>
  </si>
  <si>
    <t>FRANCISCA PACHECO ZACARIAS</t>
  </si>
  <si>
    <t>VICTOR AARON SANDOVAL FERNANDEZ</t>
  </si>
  <si>
    <t>JOSE ARTURO PEREZ CIFUENTES</t>
  </si>
  <si>
    <t>MARZO</t>
  </si>
  <si>
    <t xml:space="preserve">Período </t>
  </si>
  <si>
    <t xml:space="preserve">Renglón </t>
  </si>
  <si>
    <t xml:space="preserve">Ana Lucrecia Carlos León </t>
  </si>
  <si>
    <t xml:space="preserve">Servicio de Filmación, Grabación, Edición y Produciión de Material Video Gráfico </t>
  </si>
  <si>
    <t>N/A</t>
  </si>
  <si>
    <t>12/03/2018 AL 15/06/2018</t>
  </si>
  <si>
    <t xml:space="preserve">Arturo Florentín Xicay Colop </t>
  </si>
  <si>
    <t xml:space="preserve">Servicio de Creación, Grabación y Producción de Material Discográfico </t>
  </si>
  <si>
    <t>Q. 90,000.00</t>
  </si>
  <si>
    <t>14/03/2018 AL 15/06/2018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</si>
</sst>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0" formatCode="_(\Q* #,##0.00_);_(\Q* \(#,##0.00\);_(\Q* \-??_);_(@_)"/>
    <numFmt numFmtId="181" formatCode="&quot;Q&quot;#,##0.00"/>
  </numFmts>
  <fonts count="2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Century Gothic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7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0" fillId="0" borderId="11" xfId="1" applyFont="1" applyBorder="1"/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/>
    <xf numFmtId="44" fontId="7" fillId="0" borderId="19" xfId="1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1" applyFont="1" applyBorder="1"/>
    <xf numFmtId="44" fontId="0" fillId="0" borderId="24" xfId="1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/>
    <xf numFmtId="44" fontId="7" fillId="0" borderId="24" xfId="1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1" applyFont="1" applyBorder="1"/>
    <xf numFmtId="0" fontId="0" fillId="0" borderId="0" xfId="0" applyFont="1" applyFill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3" xfId="0" applyNumberFormat="1" applyBorder="1"/>
    <xf numFmtId="44" fontId="0" fillId="0" borderId="28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18" fillId="0" borderId="0" xfId="0" applyFont="1"/>
    <xf numFmtId="44" fontId="7" fillId="6" borderId="11" xfId="1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29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29" xfId="1" applyFont="1" applyFill="1" applyBorder="1"/>
    <xf numFmtId="44" fontId="7" fillId="0" borderId="22" xfId="1" applyFont="1" applyBorder="1"/>
    <xf numFmtId="0" fontId="0" fillId="0" borderId="30" xfId="0" applyBorder="1"/>
    <xf numFmtId="44" fontId="7" fillId="0" borderId="22" xfId="1" applyFont="1" applyFill="1" applyBorder="1"/>
    <xf numFmtId="44" fontId="0" fillId="0" borderId="30" xfId="0" applyNumberFormat="1" applyBorder="1"/>
    <xf numFmtId="44" fontId="0" fillId="0" borderId="22" xfId="1" applyFont="1" applyBorder="1"/>
    <xf numFmtId="44" fontId="0" fillId="0" borderId="22" xfId="0" applyNumberFormat="1" applyBorder="1"/>
    <xf numFmtId="44" fontId="0" fillId="0" borderId="31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1" fillId="0" borderId="0" xfId="0" applyFont="1"/>
    <xf numFmtId="0" fontId="19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80" fontId="7" fillId="6" borderId="18" xfId="1" applyNumberFormat="1" applyFont="1" applyFill="1" applyBorder="1" applyAlignment="1"/>
    <xf numFmtId="180" fontId="7" fillId="6" borderId="11" xfId="1" applyNumberFormat="1" applyFont="1" applyFill="1" applyBorder="1" applyAlignment="1"/>
    <xf numFmtId="0" fontId="20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20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4" applyFont="1" applyFill="1" applyBorder="1" applyAlignment="1" applyProtection="1">
      <alignment horizontal="left" vertical="top" wrapText="1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2" xfId="0" applyNumberFormat="1" applyFill="1" applyBorder="1"/>
    <xf numFmtId="0" fontId="0" fillId="0" borderId="22" xfId="0" applyBorder="1"/>
    <xf numFmtId="0" fontId="10" fillId="6" borderId="19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21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8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3" fillId="0" borderId="0" xfId="0" applyFont="1" applyAlignment="1">
      <alignment vertical="top"/>
    </xf>
    <xf numFmtId="0" fontId="12" fillId="6" borderId="0" xfId="0" applyFont="1" applyFill="1"/>
    <xf numFmtId="44" fontId="0" fillId="0" borderId="33" xfId="0" applyNumberFormat="1" applyBorder="1"/>
    <xf numFmtId="0" fontId="4" fillId="0" borderId="0" xfId="0" applyFont="1"/>
    <xf numFmtId="0" fontId="7" fillId="6" borderId="11" xfId="4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6" borderId="34" xfId="1" applyNumberFormat="1" applyFont="1" applyFill="1" applyBorder="1"/>
    <xf numFmtId="0" fontId="0" fillId="6" borderId="11" xfId="0" applyFill="1" applyBorder="1"/>
    <xf numFmtId="0" fontId="14" fillId="0" borderId="0" xfId="0" applyFont="1"/>
    <xf numFmtId="0" fontId="10" fillId="6" borderId="35" xfId="0" applyFont="1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0" fontId="0" fillId="0" borderId="0" xfId="0" applyAlignment="1"/>
    <xf numFmtId="0" fontId="15" fillId="4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14" fontId="22" fillId="6" borderId="11" xfId="0" applyNumberFormat="1" applyFont="1" applyFill="1" applyBorder="1" applyAlignment="1">
      <alignment horizontal="center" vertical="center" wrapText="1"/>
    </xf>
    <xf numFmtId="181" fontId="22" fillId="6" borderId="11" xfId="1" applyNumberFormat="1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44" fontId="16" fillId="6" borderId="11" xfId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238125</xdr:colOff>
      <xdr:row>3</xdr:row>
      <xdr:rowOff>152400</xdr:rowOff>
    </xdr:to>
    <xdr:pic>
      <xdr:nvPicPr>
        <xdr:cNvPr id="175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5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6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5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6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1009650</xdr:colOff>
      <xdr:row>3</xdr:row>
      <xdr:rowOff>9525</xdr:rowOff>
    </xdr:to>
    <xdr:pic>
      <xdr:nvPicPr>
        <xdr:cNvPr id="23553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543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0"/>
  <sheetViews>
    <sheetView tabSelected="1" zoomScaleNormal="100" workbookViewId="0">
      <selection activeCell="B24" sqref="B24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42.140625" customWidth="1"/>
    <col min="4" max="4" width="11.710937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22" ht="19.5" customHeight="1" x14ac:dyDescent="0.3">
      <c r="A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222" ht="19.5" x14ac:dyDescent="0.3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222" ht="19.5" customHeight="1" x14ac:dyDescent="0.25">
      <c r="A4" s="143" t="s">
        <v>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222" x14ac:dyDescent="0.2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222" ht="14.25" customHeight="1" x14ac:dyDescent="0.2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222" ht="14.25" customHeight="1" x14ac:dyDescent="0.2">
      <c r="A7" s="145">
        <v>43190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222" ht="13.5" thickBot="1" x14ac:dyDescent="0.25">
      <c r="A8"/>
      <c r="B8"/>
      <c r="F8" s="2"/>
    </row>
    <row r="9" spans="1:222" s="4" customFormat="1" ht="12.95" customHeight="1" thickBot="1" x14ac:dyDescent="0.25">
      <c r="A9" s="150" t="s">
        <v>4</v>
      </c>
      <c r="B9" s="154" t="s">
        <v>11</v>
      </c>
      <c r="C9" s="152" t="s">
        <v>12</v>
      </c>
      <c r="D9" s="148" t="s">
        <v>13</v>
      </c>
      <c r="E9" s="156" t="s">
        <v>53</v>
      </c>
      <c r="F9" s="157"/>
      <c r="G9" s="157"/>
      <c r="H9" s="157"/>
      <c r="I9" s="157"/>
      <c r="J9" s="157"/>
      <c r="K9" s="157"/>
      <c r="L9" s="157"/>
      <c r="M9" s="158"/>
      <c r="N9" s="34" t="s">
        <v>45</v>
      </c>
      <c r="O9" s="148" t="s">
        <v>23</v>
      </c>
      <c r="P9" s="148" t="s">
        <v>29</v>
      </c>
    </row>
    <row r="10" spans="1:222" s="4" customFormat="1" ht="25.5" customHeight="1" thickBot="1" x14ac:dyDescent="0.25">
      <c r="A10" s="151"/>
      <c r="B10" s="155"/>
      <c r="C10" s="153"/>
      <c r="D10" s="149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128</v>
      </c>
      <c r="L10" s="3" t="s">
        <v>20</v>
      </c>
      <c r="M10" s="3" t="s">
        <v>6</v>
      </c>
      <c r="N10" s="3" t="s">
        <v>24</v>
      </c>
      <c r="O10" s="149"/>
      <c r="P10" s="149"/>
    </row>
    <row r="11" spans="1:222" x14ac:dyDescent="0.2">
      <c r="A11" s="5">
        <v>1</v>
      </c>
      <c r="B11" s="56" t="s">
        <v>86</v>
      </c>
      <c r="C11" s="30" t="s">
        <v>40</v>
      </c>
      <c r="D11" s="27">
        <v>10949</v>
      </c>
      <c r="E11" s="53">
        <v>4000</v>
      </c>
      <c r="F11" s="8"/>
      <c r="G11" s="28">
        <v>5000</v>
      </c>
      <c r="H11" s="8"/>
      <c r="I11" s="8"/>
      <c r="J11" s="49"/>
      <c r="K11" s="67">
        <v>6000</v>
      </c>
      <c r="L11" s="49">
        <v>250</v>
      </c>
      <c r="M11" s="64">
        <f t="shared" ref="M11:M17" si="0">SUM(D11:L11)</f>
        <v>26199</v>
      </c>
      <c r="N11" s="69">
        <v>4790.17</v>
      </c>
      <c r="O11" s="62">
        <f t="shared" ref="O11:O17" si="1">+M11-N11</f>
        <v>21408.83</v>
      </c>
      <c r="P11" s="121"/>
      <c r="R11" s="4"/>
      <c r="S11" s="4"/>
      <c r="T11" s="4"/>
      <c r="U11" s="4"/>
    </row>
    <row r="12" spans="1:222" ht="18.75" customHeight="1" x14ac:dyDescent="0.2">
      <c r="A12" s="10">
        <v>2</v>
      </c>
      <c r="B12" s="56" t="s">
        <v>87</v>
      </c>
      <c r="C12" s="30" t="s">
        <v>58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68"/>
      <c r="L12" s="41">
        <v>250</v>
      </c>
      <c r="M12" s="62">
        <f t="shared" si="0"/>
        <v>19206</v>
      </c>
      <c r="N12" s="70">
        <v>4257.38</v>
      </c>
      <c r="O12" s="62">
        <f t="shared" si="1"/>
        <v>14948.619999999999</v>
      </c>
      <c r="P12" s="65"/>
      <c r="R12" s="4"/>
      <c r="S12" s="4"/>
      <c r="T12" s="4"/>
      <c r="U12" s="4"/>
    </row>
    <row r="13" spans="1:222" x14ac:dyDescent="0.2">
      <c r="A13" s="10">
        <v>3</v>
      </c>
      <c r="B13" s="56" t="s">
        <v>88</v>
      </c>
      <c r="C13" s="30" t="s">
        <v>54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68"/>
      <c r="L13" s="41">
        <v>250</v>
      </c>
      <c r="M13" s="62">
        <f t="shared" si="0"/>
        <v>12460</v>
      </c>
      <c r="N13" s="70">
        <v>2675.84</v>
      </c>
      <c r="O13" s="62">
        <f t="shared" si="1"/>
        <v>9784.16</v>
      </c>
      <c r="P13" s="65"/>
      <c r="R13" s="4"/>
      <c r="S13" s="4"/>
      <c r="T13" s="4"/>
      <c r="U13" s="4"/>
    </row>
    <row r="14" spans="1:222" x14ac:dyDescent="0.2">
      <c r="A14" s="10">
        <v>4</v>
      </c>
      <c r="B14" s="56" t="s">
        <v>85</v>
      </c>
      <c r="C14" s="30" t="s">
        <v>55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68"/>
      <c r="L14" s="41">
        <v>250</v>
      </c>
      <c r="M14" s="62">
        <f t="shared" si="0"/>
        <v>19886</v>
      </c>
      <c r="N14" s="70">
        <v>4416.8</v>
      </c>
      <c r="O14" s="62">
        <f t="shared" si="1"/>
        <v>15469.2</v>
      </c>
      <c r="P14" s="65">
        <v>664.5</v>
      </c>
      <c r="R14" s="4"/>
      <c r="S14" s="4"/>
      <c r="T14" s="4"/>
      <c r="U14" s="4"/>
    </row>
    <row r="15" spans="1:222" x14ac:dyDescent="0.2">
      <c r="A15" s="10">
        <v>5</v>
      </c>
      <c r="B15" s="76" t="s">
        <v>103</v>
      </c>
      <c r="C15" s="77" t="s">
        <v>116</v>
      </c>
      <c r="D15" s="78">
        <v>10261</v>
      </c>
      <c r="E15" s="79">
        <v>0</v>
      </c>
      <c r="F15" s="80"/>
      <c r="G15" s="81">
        <v>5000</v>
      </c>
      <c r="H15" s="80"/>
      <c r="I15" s="80"/>
      <c r="J15" s="79"/>
      <c r="K15" s="82"/>
      <c r="L15" s="83">
        <v>250</v>
      </c>
      <c r="M15" s="84">
        <f t="shared" si="0"/>
        <v>15511</v>
      </c>
      <c r="N15" s="106">
        <v>3391.12</v>
      </c>
      <c r="O15" s="62">
        <f t="shared" si="1"/>
        <v>12119.880000000001</v>
      </c>
      <c r="P15" s="85"/>
      <c r="R15" s="4"/>
      <c r="S15" s="4"/>
      <c r="T15" s="4"/>
      <c r="U15" s="4"/>
    </row>
    <row r="16" spans="1:222" s="107" customFormat="1" x14ac:dyDescent="0.2">
      <c r="A16" s="33">
        <v>6</v>
      </c>
      <c r="B16" s="86" t="s">
        <v>139</v>
      </c>
      <c r="C16" s="30" t="s">
        <v>140</v>
      </c>
      <c r="D16" s="28">
        <v>3525</v>
      </c>
      <c r="E16" s="31">
        <v>0</v>
      </c>
      <c r="F16" s="19"/>
      <c r="G16" s="28">
        <v>1800</v>
      </c>
      <c r="H16" s="19"/>
      <c r="I16" s="19"/>
      <c r="J16" s="31">
        <v>375</v>
      </c>
      <c r="K16" s="62"/>
      <c r="L16" s="41">
        <v>250</v>
      </c>
      <c r="M16" s="62">
        <f t="shared" si="0"/>
        <v>5950</v>
      </c>
      <c r="N16" s="62">
        <v>910.58</v>
      </c>
      <c r="O16" s="62">
        <f t="shared" si="1"/>
        <v>5039.42</v>
      </c>
      <c r="P16" s="62"/>
      <c r="Q16" s="66"/>
      <c r="R16" s="4"/>
      <c r="S16" s="4"/>
      <c r="T16" s="4"/>
      <c r="U16" s="4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</row>
    <row r="17" spans="1:17" ht="19.5" x14ac:dyDescent="0.3">
      <c r="A17" s="10">
        <v>7</v>
      </c>
      <c r="B17" s="56" t="s">
        <v>135</v>
      </c>
      <c r="C17" s="30" t="s">
        <v>136</v>
      </c>
      <c r="D17" s="27">
        <v>2441</v>
      </c>
      <c r="E17" s="31">
        <v>0</v>
      </c>
      <c r="F17" s="13"/>
      <c r="G17" s="28">
        <v>1000</v>
      </c>
      <c r="H17" s="13"/>
      <c r="I17" s="13"/>
      <c r="J17" s="31"/>
      <c r="K17" s="68"/>
      <c r="L17" s="41">
        <v>250</v>
      </c>
      <c r="M17" s="62">
        <f t="shared" si="0"/>
        <v>3691</v>
      </c>
      <c r="N17" s="70">
        <v>481.74</v>
      </c>
      <c r="O17" s="62">
        <f t="shared" si="1"/>
        <v>3209.26</v>
      </c>
      <c r="P17" s="65"/>
      <c r="Q17" s="122"/>
    </row>
    <row r="18" spans="1:17" x14ac:dyDescent="0.2">
      <c r="F18" s="4"/>
    </row>
    <row r="19" spans="1:17" x14ac:dyDescent="0.2">
      <c r="B19" s="146"/>
      <c r="C19" s="146"/>
      <c r="D19" s="146"/>
    </row>
    <row r="20" spans="1:17" ht="19.5" x14ac:dyDescent="0.3">
      <c r="B20" s="147"/>
      <c r="C20" s="147"/>
      <c r="D20" s="147"/>
    </row>
  </sheetData>
  <protectedRanges>
    <protectedRange sqref="D11:D17" name="Rango4_5_1_1"/>
  </protectedRanges>
  <mergeCells count="15">
    <mergeCell ref="B19:D19"/>
    <mergeCell ref="B20:D20"/>
    <mergeCell ref="P9:P10"/>
    <mergeCell ref="A9:A10"/>
    <mergeCell ref="C9:C10"/>
    <mergeCell ref="D9:D10"/>
    <mergeCell ref="O9:O10"/>
    <mergeCell ref="B9:B10"/>
    <mergeCell ref="E9:M9"/>
    <mergeCell ref="B2:P2"/>
    <mergeCell ref="B3:P3"/>
    <mergeCell ref="A4:P4"/>
    <mergeCell ref="A5:P5"/>
    <mergeCell ref="A6:P6"/>
    <mergeCell ref="A7:P7"/>
  </mergeCells>
  <printOptions horizontalCentered="1"/>
  <pageMargins left="0.31496062992125984" right="0.31496062992125984" top="1.1811023622047245" bottom="0.78740157480314965" header="0.78740157480314965" footer="0.51181102362204722"/>
  <pageSetup scale="5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zoomScaleNormal="100" workbookViewId="0">
      <selection activeCell="L53" sqref="L53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1" ht="19.5" customHeight="1" x14ac:dyDescent="0.3">
      <c r="B2" s="35"/>
      <c r="C2" s="141"/>
      <c r="D2" s="141"/>
      <c r="E2" s="141"/>
      <c r="F2" s="141"/>
      <c r="G2" s="141"/>
      <c r="H2" s="141"/>
      <c r="I2" s="141"/>
      <c r="J2" s="35"/>
    </row>
    <row r="3" spans="1:11" ht="19.5" x14ac:dyDescent="0.3">
      <c r="A3" s="1"/>
      <c r="B3" s="36"/>
      <c r="C3" s="142"/>
      <c r="D3" s="142"/>
      <c r="E3" s="142"/>
      <c r="F3" s="142"/>
      <c r="G3" s="142"/>
      <c r="H3" s="142"/>
      <c r="I3" s="142"/>
      <c r="J3" s="36"/>
    </row>
    <row r="4" spans="1:11" ht="19.5" customHeight="1" x14ac:dyDescent="0.25">
      <c r="A4" s="143" t="s">
        <v>50</v>
      </c>
      <c r="B4" s="143"/>
      <c r="C4" s="143"/>
      <c r="D4" s="143"/>
      <c r="E4" s="143"/>
      <c r="F4" s="143"/>
      <c r="G4" s="143"/>
      <c r="H4" s="143"/>
      <c r="I4" s="143"/>
      <c r="J4" s="37"/>
    </row>
    <row r="5" spans="1:11" x14ac:dyDescent="0.2">
      <c r="A5" s="144" t="s">
        <v>7</v>
      </c>
      <c r="B5" s="144"/>
      <c r="C5" s="144"/>
      <c r="D5" s="144"/>
      <c r="E5" s="144"/>
      <c r="F5" s="144"/>
      <c r="G5" s="144"/>
      <c r="H5" s="144"/>
      <c r="I5" s="144"/>
      <c r="J5" s="38"/>
    </row>
    <row r="6" spans="1:11" ht="14.25" customHeight="1" x14ac:dyDescent="0.2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38"/>
    </row>
    <row r="7" spans="1:11" ht="14.25" customHeight="1" x14ac:dyDescent="0.2">
      <c r="A7" s="145">
        <v>43190</v>
      </c>
      <c r="B7" s="145"/>
      <c r="C7" s="145"/>
      <c r="D7" s="145"/>
      <c r="E7" s="145"/>
      <c r="F7" s="145"/>
      <c r="G7" s="145"/>
      <c r="H7" s="145"/>
      <c r="I7" s="145"/>
      <c r="J7" s="39"/>
    </row>
    <row r="8" spans="1:11" ht="13.5" thickBot="1" x14ac:dyDescent="0.25"/>
    <row r="9" spans="1:11" ht="13.35" customHeight="1" thickBot="1" x14ac:dyDescent="0.25">
      <c r="A9" s="168" t="s">
        <v>4</v>
      </c>
      <c r="B9" s="154" t="s">
        <v>11</v>
      </c>
      <c r="C9" s="161" t="s">
        <v>12</v>
      </c>
      <c r="D9" s="163" t="s">
        <v>13</v>
      </c>
      <c r="E9" s="159"/>
      <c r="F9" s="159"/>
      <c r="G9" s="159"/>
      <c r="H9" s="160"/>
      <c r="I9" s="166" t="s">
        <v>46</v>
      </c>
      <c r="J9" s="166" t="s">
        <v>23</v>
      </c>
      <c r="K9" s="165" t="s">
        <v>29</v>
      </c>
    </row>
    <row r="10" spans="1:11" ht="26.25" customHeight="1" thickBot="1" x14ac:dyDescent="0.25">
      <c r="A10" s="169"/>
      <c r="B10" s="155"/>
      <c r="C10" s="162"/>
      <c r="D10" s="164"/>
      <c r="E10" s="46" t="s">
        <v>16</v>
      </c>
      <c r="F10" s="46" t="s">
        <v>19</v>
      </c>
      <c r="G10" s="46" t="s">
        <v>20</v>
      </c>
      <c r="H10" s="46" t="s">
        <v>6</v>
      </c>
      <c r="I10" s="167"/>
      <c r="J10" s="148"/>
      <c r="K10" s="150"/>
    </row>
    <row r="11" spans="1:11" ht="28.5" customHeight="1" x14ac:dyDescent="0.2">
      <c r="A11" s="57">
        <v>1</v>
      </c>
      <c r="B11" s="128" t="s">
        <v>66</v>
      </c>
      <c r="C11" s="108" t="s">
        <v>64</v>
      </c>
      <c r="D11" s="109">
        <v>5835</v>
      </c>
      <c r="E11" s="72">
        <v>3000</v>
      </c>
      <c r="F11" s="72"/>
      <c r="G11" s="72">
        <v>250</v>
      </c>
      <c r="H11" s="72">
        <f>SUM(D11:G11)</f>
        <v>9085</v>
      </c>
      <c r="I11" s="110">
        <v>1800.68</v>
      </c>
      <c r="J11" s="61">
        <f t="shared" ref="J11:J41" si="0">+H11-I11</f>
        <v>7284.32</v>
      </c>
      <c r="K11" s="72">
        <v>829.9</v>
      </c>
    </row>
    <row r="12" spans="1:11" ht="21.75" customHeight="1" x14ac:dyDescent="0.2">
      <c r="A12" s="57">
        <v>2</v>
      </c>
      <c r="B12" s="111" t="s">
        <v>67</v>
      </c>
      <c r="C12" s="73" t="s">
        <v>42</v>
      </c>
      <c r="D12" s="74">
        <v>5835</v>
      </c>
      <c r="E12" s="72">
        <v>3000</v>
      </c>
      <c r="F12" s="72">
        <v>375</v>
      </c>
      <c r="G12" s="72">
        <v>250</v>
      </c>
      <c r="H12" s="72">
        <f t="shared" ref="H12:H42" si="1">SUM(D12:G12)</f>
        <v>9460</v>
      </c>
      <c r="I12" s="110">
        <v>1885.03</v>
      </c>
      <c r="J12" s="61">
        <f>+H12-I12</f>
        <v>7574.97</v>
      </c>
      <c r="K12" s="72">
        <v>0</v>
      </c>
    </row>
    <row r="13" spans="1:11" ht="21.75" customHeight="1" x14ac:dyDescent="0.2">
      <c r="A13" s="57">
        <v>3</v>
      </c>
      <c r="B13" s="111" t="s">
        <v>68</v>
      </c>
      <c r="C13" s="73" t="s">
        <v>57</v>
      </c>
      <c r="D13" s="74">
        <v>5835</v>
      </c>
      <c r="E13" s="72">
        <v>3000</v>
      </c>
      <c r="F13" s="72">
        <v>375</v>
      </c>
      <c r="G13" s="72">
        <v>250</v>
      </c>
      <c r="H13" s="72">
        <f t="shared" si="1"/>
        <v>9460</v>
      </c>
      <c r="I13" s="110">
        <v>1885.03</v>
      </c>
      <c r="J13" s="61">
        <f>+H13-I13</f>
        <v>7574.97</v>
      </c>
      <c r="K13" s="72">
        <v>0</v>
      </c>
    </row>
    <row r="14" spans="1:11" ht="20.25" customHeight="1" x14ac:dyDescent="0.2">
      <c r="A14" s="57">
        <v>4</v>
      </c>
      <c r="B14" s="112" t="s">
        <v>70</v>
      </c>
      <c r="C14" s="113" t="s">
        <v>194</v>
      </c>
      <c r="D14" s="74">
        <v>5835</v>
      </c>
      <c r="E14" s="72">
        <v>3000</v>
      </c>
      <c r="F14" s="72">
        <v>375</v>
      </c>
      <c r="G14" s="72">
        <v>250</v>
      </c>
      <c r="H14" s="72">
        <f t="shared" si="1"/>
        <v>9460</v>
      </c>
      <c r="I14" s="72">
        <v>1885.03</v>
      </c>
      <c r="J14" s="61">
        <f t="shared" si="0"/>
        <v>7574.97</v>
      </c>
      <c r="K14" s="72">
        <v>0</v>
      </c>
    </row>
    <row r="15" spans="1:11" ht="21" customHeight="1" x14ac:dyDescent="0.2">
      <c r="A15" s="57">
        <v>5</v>
      </c>
      <c r="B15" s="112" t="s">
        <v>72</v>
      </c>
      <c r="C15" s="113" t="s">
        <v>118</v>
      </c>
      <c r="D15" s="74">
        <v>5095</v>
      </c>
      <c r="E15" s="72">
        <v>1800</v>
      </c>
      <c r="F15" s="72">
        <v>375</v>
      </c>
      <c r="G15" s="72">
        <v>250</v>
      </c>
      <c r="H15" s="72">
        <f t="shared" si="1"/>
        <v>7520</v>
      </c>
      <c r="I15" s="72">
        <v>1379.58</v>
      </c>
      <c r="J15" s="61">
        <f t="shared" si="0"/>
        <v>6140.42</v>
      </c>
      <c r="K15" s="72">
        <v>0</v>
      </c>
    </row>
    <row r="16" spans="1:11" ht="21" customHeight="1" x14ac:dyDescent="0.2">
      <c r="A16" s="57">
        <v>6</v>
      </c>
      <c r="B16" s="112" t="s">
        <v>71</v>
      </c>
      <c r="C16" s="113" t="s">
        <v>33</v>
      </c>
      <c r="D16" s="74">
        <v>5095</v>
      </c>
      <c r="E16" s="72">
        <v>1800</v>
      </c>
      <c r="F16" s="72"/>
      <c r="G16" s="72">
        <v>250</v>
      </c>
      <c r="H16" s="72">
        <f t="shared" si="1"/>
        <v>7145</v>
      </c>
      <c r="I16" s="110">
        <v>1298.79</v>
      </c>
      <c r="J16" s="61">
        <f t="shared" si="0"/>
        <v>5846.21</v>
      </c>
      <c r="K16" s="72">
        <v>0</v>
      </c>
    </row>
    <row r="17" spans="1:12" ht="20.25" customHeight="1" x14ac:dyDescent="0.2">
      <c r="A17" s="57">
        <v>7</v>
      </c>
      <c r="B17" s="111" t="s">
        <v>133</v>
      </c>
      <c r="C17" s="73" t="s">
        <v>61</v>
      </c>
      <c r="D17" s="74">
        <v>5095</v>
      </c>
      <c r="E17" s="72">
        <v>1800</v>
      </c>
      <c r="F17" s="72"/>
      <c r="G17" s="72">
        <v>250</v>
      </c>
      <c r="H17" s="72">
        <f t="shared" si="1"/>
        <v>7145</v>
      </c>
      <c r="I17" s="72">
        <v>1298.79</v>
      </c>
      <c r="J17" s="61">
        <f t="shared" si="0"/>
        <v>5846.21</v>
      </c>
      <c r="K17" s="72">
        <v>911</v>
      </c>
    </row>
    <row r="18" spans="1:12" ht="21" customHeight="1" x14ac:dyDescent="0.2">
      <c r="A18" s="57">
        <v>8</v>
      </c>
      <c r="B18" s="112" t="s">
        <v>73</v>
      </c>
      <c r="C18" s="114" t="s">
        <v>119</v>
      </c>
      <c r="D18" s="74">
        <v>5095</v>
      </c>
      <c r="E18" s="72">
        <v>1800</v>
      </c>
      <c r="F18" s="72"/>
      <c r="G18" s="72">
        <v>250</v>
      </c>
      <c r="H18" s="72">
        <f t="shared" si="1"/>
        <v>7145</v>
      </c>
      <c r="I18" s="110">
        <v>1298.79</v>
      </c>
      <c r="J18" s="61">
        <f t="shared" si="0"/>
        <v>5846.21</v>
      </c>
      <c r="K18" s="72">
        <v>0</v>
      </c>
    </row>
    <row r="19" spans="1:12" ht="21" customHeight="1" x14ac:dyDescent="0.2">
      <c r="A19" s="57">
        <v>9</v>
      </c>
      <c r="B19" s="112" t="s">
        <v>74</v>
      </c>
      <c r="C19" s="114" t="s">
        <v>65</v>
      </c>
      <c r="D19" s="74">
        <v>5095</v>
      </c>
      <c r="E19" s="72">
        <v>1800</v>
      </c>
      <c r="F19" s="72"/>
      <c r="G19" s="72">
        <v>250</v>
      </c>
      <c r="H19" s="72">
        <f t="shared" si="1"/>
        <v>7145</v>
      </c>
      <c r="I19" s="110">
        <v>1298.79</v>
      </c>
      <c r="J19" s="61">
        <f t="shared" si="0"/>
        <v>5846.21</v>
      </c>
      <c r="K19" s="72">
        <v>1043</v>
      </c>
    </row>
    <row r="20" spans="1:12" ht="24" customHeight="1" x14ac:dyDescent="0.2">
      <c r="A20" s="57">
        <v>10</v>
      </c>
      <c r="B20" s="115" t="s">
        <v>69</v>
      </c>
      <c r="C20" s="73" t="s">
        <v>36</v>
      </c>
      <c r="D20" s="74">
        <v>5095</v>
      </c>
      <c r="E20" s="72">
        <v>1800</v>
      </c>
      <c r="F20" s="72"/>
      <c r="G20" s="72">
        <v>250</v>
      </c>
      <c r="H20" s="72">
        <f t="shared" si="1"/>
        <v>7145</v>
      </c>
      <c r="I20" s="110">
        <v>1298.79</v>
      </c>
      <c r="J20" s="61">
        <f t="shared" si="0"/>
        <v>5846.21</v>
      </c>
      <c r="K20" s="72">
        <v>0</v>
      </c>
    </row>
    <row r="21" spans="1:12" ht="24.75" customHeight="1" x14ac:dyDescent="0.2">
      <c r="A21" s="57">
        <v>11</v>
      </c>
      <c r="B21" s="115" t="s">
        <v>127</v>
      </c>
      <c r="C21" s="73" t="s">
        <v>36</v>
      </c>
      <c r="D21" s="74">
        <v>5095</v>
      </c>
      <c r="E21" s="72">
        <v>1800</v>
      </c>
      <c r="F21" s="72"/>
      <c r="G21" s="72">
        <v>250</v>
      </c>
      <c r="H21" s="72">
        <f>SUM(D21:G21)</f>
        <v>7145</v>
      </c>
      <c r="I21" s="110">
        <v>1298.79</v>
      </c>
      <c r="J21" s="61">
        <f t="shared" si="0"/>
        <v>5846.21</v>
      </c>
      <c r="K21" s="72">
        <v>0</v>
      </c>
    </row>
    <row r="22" spans="1:12" ht="21" customHeight="1" x14ac:dyDescent="0.2">
      <c r="A22" s="57">
        <v>12</v>
      </c>
      <c r="B22" s="129" t="s">
        <v>75</v>
      </c>
      <c r="C22" s="73" t="s">
        <v>59</v>
      </c>
      <c r="D22" s="74">
        <v>3404</v>
      </c>
      <c r="E22" s="72">
        <v>1000</v>
      </c>
      <c r="F22" s="72"/>
      <c r="G22" s="72">
        <v>250</v>
      </c>
      <c r="H22" s="72">
        <f t="shared" si="1"/>
        <v>4654</v>
      </c>
      <c r="I22" s="110">
        <v>720.29</v>
      </c>
      <c r="J22" s="61">
        <f t="shared" si="0"/>
        <v>3933.71</v>
      </c>
      <c r="K22" s="72">
        <v>0</v>
      </c>
    </row>
    <row r="23" spans="1:12" ht="24" customHeight="1" x14ac:dyDescent="0.2">
      <c r="A23" s="57">
        <v>13</v>
      </c>
      <c r="B23" s="130" t="s">
        <v>105</v>
      </c>
      <c r="C23" s="73" t="s">
        <v>39</v>
      </c>
      <c r="D23" s="74">
        <f>3625-1000-250</f>
        <v>2375</v>
      </c>
      <c r="E23" s="72">
        <v>1000</v>
      </c>
      <c r="F23" s="72"/>
      <c r="G23" s="72">
        <v>250</v>
      </c>
      <c r="H23" s="72">
        <f>SUM(D23:G23)</f>
        <v>3625</v>
      </c>
      <c r="I23" s="72">
        <v>1479.26</v>
      </c>
      <c r="J23" s="61">
        <f t="shared" si="0"/>
        <v>2145.7399999999998</v>
      </c>
      <c r="K23" s="72">
        <v>625</v>
      </c>
    </row>
    <row r="24" spans="1:12" ht="24" customHeight="1" x14ac:dyDescent="0.2">
      <c r="A24" s="57">
        <v>14</v>
      </c>
      <c r="B24" s="130" t="s">
        <v>141</v>
      </c>
      <c r="C24" s="73" t="s">
        <v>146</v>
      </c>
      <c r="D24" s="74">
        <v>2375</v>
      </c>
      <c r="E24" s="72">
        <v>1000</v>
      </c>
      <c r="F24" s="72"/>
      <c r="G24" s="72">
        <v>250</v>
      </c>
      <c r="H24" s="72">
        <f>SUM(D24:G24)</f>
        <v>3625</v>
      </c>
      <c r="I24" s="72">
        <v>1568.8</v>
      </c>
      <c r="J24" s="61">
        <f t="shared" si="0"/>
        <v>2056.1999999999998</v>
      </c>
      <c r="K24" s="72">
        <v>0</v>
      </c>
    </row>
    <row r="25" spans="1:12" ht="21.75" customHeight="1" x14ac:dyDescent="0.25">
      <c r="A25" s="57">
        <v>15</v>
      </c>
      <c r="B25" s="112" t="s">
        <v>106</v>
      </c>
      <c r="C25" s="114" t="s">
        <v>35</v>
      </c>
      <c r="D25" s="74">
        <v>2375</v>
      </c>
      <c r="E25" s="72">
        <v>1000</v>
      </c>
      <c r="F25" s="120"/>
      <c r="G25" s="72">
        <v>250</v>
      </c>
      <c r="H25" s="72">
        <f t="shared" si="1"/>
        <v>3625</v>
      </c>
      <c r="I25" s="110">
        <v>517.86</v>
      </c>
      <c r="J25" s="61">
        <f t="shared" si="0"/>
        <v>3107.14</v>
      </c>
      <c r="K25" s="72">
        <v>0</v>
      </c>
    </row>
    <row r="26" spans="1:12" ht="21" customHeight="1" x14ac:dyDescent="0.2">
      <c r="A26" s="57">
        <v>16</v>
      </c>
      <c r="B26" s="112" t="s">
        <v>76</v>
      </c>
      <c r="C26" s="114" t="s">
        <v>34</v>
      </c>
      <c r="D26" s="74">
        <v>2375</v>
      </c>
      <c r="E26" s="72">
        <v>1000</v>
      </c>
      <c r="F26" s="72"/>
      <c r="G26" s="72">
        <v>250</v>
      </c>
      <c r="H26" s="72">
        <f t="shared" si="1"/>
        <v>3625</v>
      </c>
      <c r="I26" s="110">
        <v>517.86</v>
      </c>
      <c r="J26" s="61">
        <f t="shared" si="0"/>
        <v>3107.14</v>
      </c>
      <c r="K26" s="72">
        <v>0</v>
      </c>
    </row>
    <row r="27" spans="1:12" ht="20.25" customHeight="1" x14ac:dyDescent="0.2">
      <c r="A27" s="57">
        <v>17</v>
      </c>
      <c r="B27" s="75" t="s">
        <v>77</v>
      </c>
      <c r="C27" s="73" t="s">
        <v>41</v>
      </c>
      <c r="D27" s="74">
        <v>2375</v>
      </c>
      <c r="E27" s="72">
        <v>1000</v>
      </c>
      <c r="F27" s="72"/>
      <c r="G27" s="72">
        <v>250</v>
      </c>
      <c r="H27" s="72">
        <f t="shared" si="1"/>
        <v>3625</v>
      </c>
      <c r="I27" s="110">
        <v>517.86</v>
      </c>
      <c r="J27" s="61">
        <f t="shared" si="0"/>
        <v>3107.14</v>
      </c>
      <c r="K27" s="72">
        <v>0</v>
      </c>
    </row>
    <row r="28" spans="1:12" ht="21" customHeight="1" x14ac:dyDescent="0.2">
      <c r="A28" s="57">
        <v>18</v>
      </c>
      <c r="B28" s="115" t="s">
        <v>112</v>
      </c>
      <c r="C28" s="73" t="s">
        <v>113</v>
      </c>
      <c r="D28" s="74">
        <v>2375</v>
      </c>
      <c r="E28" s="72">
        <v>1000</v>
      </c>
      <c r="F28" s="72"/>
      <c r="G28" s="72">
        <v>250</v>
      </c>
      <c r="H28" s="72">
        <f t="shared" si="1"/>
        <v>3625</v>
      </c>
      <c r="I28" s="110">
        <v>517.86</v>
      </c>
      <c r="J28" s="61">
        <f t="shared" si="0"/>
        <v>3107.14</v>
      </c>
      <c r="K28" s="72">
        <v>0</v>
      </c>
    </row>
    <row r="29" spans="1:12" ht="24" customHeight="1" x14ac:dyDescent="0.2">
      <c r="A29" s="57">
        <v>19</v>
      </c>
      <c r="B29" s="112" t="s">
        <v>134</v>
      </c>
      <c r="C29" s="113" t="s">
        <v>60</v>
      </c>
      <c r="D29" s="74">
        <v>2920</v>
      </c>
      <c r="E29" s="72">
        <v>1000</v>
      </c>
      <c r="F29" s="72"/>
      <c r="G29" s="72">
        <v>250</v>
      </c>
      <c r="H29" s="72">
        <f t="shared" si="1"/>
        <v>4170</v>
      </c>
      <c r="I29" s="110">
        <v>601.48</v>
      </c>
      <c r="J29" s="61">
        <f t="shared" si="0"/>
        <v>3568.52</v>
      </c>
      <c r="K29" s="72">
        <v>0</v>
      </c>
    </row>
    <row r="30" spans="1:12" ht="26.25" customHeight="1" x14ac:dyDescent="0.2">
      <c r="A30" s="57">
        <v>20</v>
      </c>
      <c r="B30" s="115" t="s">
        <v>78</v>
      </c>
      <c r="C30" s="73" t="s">
        <v>37</v>
      </c>
      <c r="D30" s="74">
        <v>1668</v>
      </c>
      <c r="E30" s="72">
        <v>1000</v>
      </c>
      <c r="F30" s="72"/>
      <c r="G30" s="72">
        <v>250</v>
      </c>
      <c r="H30" s="72">
        <f t="shared" si="1"/>
        <v>2918</v>
      </c>
      <c r="I30" s="110">
        <v>409.38</v>
      </c>
      <c r="J30" s="61">
        <f t="shared" si="0"/>
        <v>2508.62</v>
      </c>
      <c r="K30" s="72">
        <v>3478.25</v>
      </c>
    </row>
    <row r="31" spans="1:12" ht="24" customHeight="1" x14ac:dyDescent="0.2">
      <c r="A31" s="57">
        <v>21</v>
      </c>
      <c r="B31" s="115" t="s">
        <v>79</v>
      </c>
      <c r="C31" s="73" t="s">
        <v>44</v>
      </c>
      <c r="D31" s="74">
        <v>1668</v>
      </c>
      <c r="E31" s="72">
        <v>1000</v>
      </c>
      <c r="F31" s="72"/>
      <c r="G31" s="72">
        <v>250</v>
      </c>
      <c r="H31" s="72">
        <f t="shared" si="1"/>
        <v>2918</v>
      </c>
      <c r="I31" s="110">
        <v>409.38</v>
      </c>
      <c r="J31" s="61">
        <f t="shared" si="0"/>
        <v>2508.62</v>
      </c>
      <c r="K31" s="72">
        <v>0</v>
      </c>
    </row>
    <row r="32" spans="1:12" ht="26.25" customHeight="1" x14ac:dyDescent="0.25">
      <c r="A32" s="57">
        <v>22</v>
      </c>
      <c r="B32" s="115" t="s">
        <v>152</v>
      </c>
      <c r="C32" s="73" t="s">
        <v>32</v>
      </c>
      <c r="D32" s="74">
        <v>1668</v>
      </c>
      <c r="E32" s="72">
        <v>1000</v>
      </c>
      <c r="F32" s="72"/>
      <c r="G32" s="72">
        <v>250</v>
      </c>
      <c r="H32" s="72">
        <f>SUM(D32:G32)</f>
        <v>2918</v>
      </c>
      <c r="I32" s="110">
        <v>409.38</v>
      </c>
      <c r="J32" s="61">
        <f t="shared" si="0"/>
        <v>2508.62</v>
      </c>
      <c r="K32" s="72"/>
      <c r="L32" s="87"/>
    </row>
    <row r="33" spans="1:12" ht="26.25" customHeight="1" x14ac:dyDescent="0.25">
      <c r="A33" s="57">
        <v>23</v>
      </c>
      <c r="B33" s="115" t="s">
        <v>191</v>
      </c>
      <c r="C33" s="73" t="s">
        <v>32</v>
      </c>
      <c r="D33" s="74">
        <v>3336</v>
      </c>
      <c r="E33" s="72">
        <v>2000</v>
      </c>
      <c r="F33" s="72"/>
      <c r="G33" s="72">
        <v>500</v>
      </c>
      <c r="H33" s="72">
        <f>SUM(D33:G33)</f>
        <v>5836</v>
      </c>
      <c r="I33" s="110">
        <v>818.76</v>
      </c>
      <c r="J33" s="61">
        <f t="shared" si="0"/>
        <v>5017.24</v>
      </c>
      <c r="K33" s="72">
        <v>0</v>
      </c>
      <c r="L33" s="87"/>
    </row>
    <row r="34" spans="1:12" ht="25.5" x14ac:dyDescent="0.2">
      <c r="A34" s="57">
        <v>24</v>
      </c>
      <c r="B34" s="111" t="s">
        <v>82</v>
      </c>
      <c r="C34" s="73" t="s">
        <v>120</v>
      </c>
      <c r="D34" s="74">
        <v>5557</v>
      </c>
      <c r="E34" s="72">
        <v>1800</v>
      </c>
      <c r="F34" s="72"/>
      <c r="G34" s="72">
        <v>250</v>
      </c>
      <c r="H34" s="72">
        <f t="shared" si="1"/>
        <v>7607</v>
      </c>
      <c r="I34" s="72">
        <v>1398.33</v>
      </c>
      <c r="J34" s="61">
        <f t="shared" si="0"/>
        <v>6208.67</v>
      </c>
      <c r="K34" s="72">
        <v>1464</v>
      </c>
    </row>
    <row r="35" spans="1:12" ht="26.25" customHeight="1" x14ac:dyDescent="0.2">
      <c r="A35" s="57">
        <v>25</v>
      </c>
      <c r="B35" s="111" t="s">
        <v>104</v>
      </c>
      <c r="C35" s="73" t="s">
        <v>56</v>
      </c>
      <c r="D35" s="74">
        <v>5557</v>
      </c>
      <c r="E35" s="72">
        <v>1800</v>
      </c>
      <c r="F35" s="72">
        <v>375</v>
      </c>
      <c r="G35" s="72">
        <v>250</v>
      </c>
      <c r="H35" s="72">
        <f t="shared" si="1"/>
        <v>7982</v>
      </c>
      <c r="I35" s="72">
        <v>1479.12</v>
      </c>
      <c r="J35" s="61">
        <f t="shared" si="0"/>
        <v>6502.88</v>
      </c>
      <c r="K35" s="72">
        <v>471.5</v>
      </c>
    </row>
    <row r="36" spans="1:12" ht="27" customHeight="1" x14ac:dyDescent="0.2">
      <c r="A36" s="57">
        <v>26</v>
      </c>
      <c r="B36" s="115" t="s">
        <v>84</v>
      </c>
      <c r="C36" s="73" t="s">
        <v>43</v>
      </c>
      <c r="D36" s="74">
        <v>3081</v>
      </c>
      <c r="E36" s="72">
        <v>1000</v>
      </c>
      <c r="F36" s="72"/>
      <c r="G36" s="72">
        <v>250</v>
      </c>
      <c r="H36" s="72">
        <f t="shared" si="1"/>
        <v>4331</v>
      </c>
      <c r="I36" s="110">
        <v>667</v>
      </c>
      <c r="J36" s="61">
        <f t="shared" si="0"/>
        <v>3664</v>
      </c>
      <c r="K36" s="72">
        <v>0</v>
      </c>
    </row>
    <row r="37" spans="1:12" ht="30.75" customHeight="1" x14ac:dyDescent="0.2">
      <c r="A37" s="57">
        <v>27</v>
      </c>
      <c r="B37" s="112" t="s">
        <v>81</v>
      </c>
      <c r="C37" s="73" t="s">
        <v>147</v>
      </c>
      <c r="D37" s="74">
        <v>5557</v>
      </c>
      <c r="E37" s="72">
        <v>1800</v>
      </c>
      <c r="F37" s="72"/>
      <c r="G37" s="72">
        <v>250</v>
      </c>
      <c r="H37" s="72">
        <f t="shared" si="1"/>
        <v>7607</v>
      </c>
      <c r="I37" s="110">
        <v>1398.33</v>
      </c>
      <c r="J37" s="61">
        <f>+H37-I37</f>
        <v>6208.67</v>
      </c>
      <c r="K37" s="72">
        <v>0</v>
      </c>
    </row>
    <row r="38" spans="1:12" ht="24" customHeight="1" x14ac:dyDescent="0.2">
      <c r="A38" s="57">
        <v>28</v>
      </c>
      <c r="B38" s="116" t="s">
        <v>114</v>
      </c>
      <c r="C38" s="73" t="s">
        <v>148</v>
      </c>
      <c r="D38" s="74">
        <v>5557</v>
      </c>
      <c r="E38" s="72">
        <v>1800</v>
      </c>
      <c r="F38" s="72"/>
      <c r="G38" s="72">
        <v>250</v>
      </c>
      <c r="H38" s="72">
        <f t="shared" si="1"/>
        <v>7607</v>
      </c>
      <c r="I38" s="110">
        <v>1398.33</v>
      </c>
      <c r="J38" s="61">
        <f t="shared" si="0"/>
        <v>6208.67</v>
      </c>
      <c r="K38" s="72">
        <v>448</v>
      </c>
    </row>
    <row r="39" spans="1:12" ht="27.75" customHeight="1" x14ac:dyDescent="0.2">
      <c r="A39" s="57">
        <v>29</v>
      </c>
      <c r="B39" s="117" t="s">
        <v>83</v>
      </c>
      <c r="C39" s="73" t="s">
        <v>38</v>
      </c>
      <c r="D39" s="74">
        <v>3081</v>
      </c>
      <c r="E39" s="72">
        <v>1000</v>
      </c>
      <c r="F39" s="72"/>
      <c r="G39" s="72">
        <v>250</v>
      </c>
      <c r="H39" s="72">
        <f t="shared" si="1"/>
        <v>4331</v>
      </c>
      <c r="I39" s="110">
        <v>667</v>
      </c>
      <c r="J39" s="61">
        <f t="shared" si="0"/>
        <v>3664</v>
      </c>
      <c r="K39" s="72">
        <v>0</v>
      </c>
    </row>
    <row r="40" spans="1:12" ht="29.25" customHeight="1" x14ac:dyDescent="0.2">
      <c r="A40" s="57">
        <v>30</v>
      </c>
      <c r="B40" s="117" t="s">
        <v>145</v>
      </c>
      <c r="C40" s="73" t="s">
        <v>149</v>
      </c>
      <c r="D40" s="74">
        <v>5557</v>
      </c>
      <c r="E40" s="72">
        <v>1800</v>
      </c>
      <c r="F40" s="72"/>
      <c r="G40" s="72">
        <v>250</v>
      </c>
      <c r="H40" s="72">
        <f t="shared" si="1"/>
        <v>7607</v>
      </c>
      <c r="I40" s="110">
        <v>2781.27</v>
      </c>
      <c r="J40" s="61">
        <f t="shared" si="0"/>
        <v>4825.7299999999996</v>
      </c>
      <c r="K40" s="72">
        <v>0</v>
      </c>
    </row>
    <row r="41" spans="1:12" ht="38.25" x14ac:dyDescent="0.2">
      <c r="A41" s="57">
        <v>31</v>
      </c>
      <c r="B41" s="75" t="s">
        <v>80</v>
      </c>
      <c r="C41" s="73" t="s">
        <v>52</v>
      </c>
      <c r="D41" s="74">
        <v>5557</v>
      </c>
      <c r="E41" s="72">
        <v>1800</v>
      </c>
      <c r="F41" s="72"/>
      <c r="G41" s="72">
        <v>250</v>
      </c>
      <c r="H41" s="72">
        <f t="shared" si="1"/>
        <v>7607</v>
      </c>
      <c r="I41" s="72">
        <v>1398.33</v>
      </c>
      <c r="J41" s="61">
        <f t="shared" si="0"/>
        <v>6208.67</v>
      </c>
      <c r="K41" s="72">
        <v>1527.25</v>
      </c>
    </row>
    <row r="42" spans="1:12" ht="25.5" customHeight="1" x14ac:dyDescent="0.2">
      <c r="A42" s="57">
        <v>32</v>
      </c>
      <c r="B42" s="75" t="s">
        <v>188</v>
      </c>
      <c r="C42" s="73" t="s">
        <v>189</v>
      </c>
      <c r="D42" s="74">
        <v>5557</v>
      </c>
      <c r="E42" s="72">
        <v>1800</v>
      </c>
      <c r="F42" s="72"/>
      <c r="G42" s="72">
        <v>250</v>
      </c>
      <c r="H42" s="72">
        <f t="shared" si="1"/>
        <v>7607</v>
      </c>
      <c r="I42" s="72"/>
      <c r="J42" s="61"/>
      <c r="K42" s="72"/>
      <c r="L42" s="127" t="s">
        <v>153</v>
      </c>
    </row>
    <row r="43" spans="1:12" ht="25.5" x14ac:dyDescent="0.2">
      <c r="A43" s="57">
        <v>33</v>
      </c>
      <c r="B43" s="115" t="s">
        <v>142</v>
      </c>
      <c r="C43" s="73" t="s">
        <v>117</v>
      </c>
      <c r="D43" s="74">
        <v>5557</v>
      </c>
      <c r="E43" s="72">
        <v>1800</v>
      </c>
      <c r="F43" s="72"/>
      <c r="G43" s="72">
        <v>250</v>
      </c>
      <c r="H43" s="72">
        <f>SUM(D43:G43)</f>
        <v>7607</v>
      </c>
      <c r="I43" s="72">
        <v>1398.33</v>
      </c>
      <c r="J43" s="61">
        <f>+H43-I43</f>
        <v>6208.67</v>
      </c>
      <c r="K43" s="72">
        <v>420</v>
      </c>
    </row>
    <row r="44" spans="1:12" ht="25.5" x14ac:dyDescent="0.2">
      <c r="A44" s="57">
        <v>34</v>
      </c>
      <c r="B44" s="111" t="s">
        <v>200</v>
      </c>
      <c r="C44" s="73" t="s">
        <v>120</v>
      </c>
      <c r="D44" s="74">
        <v>5557</v>
      </c>
      <c r="E44" s="72">
        <v>1800</v>
      </c>
      <c r="F44" s="72"/>
      <c r="G44" s="72">
        <v>250</v>
      </c>
      <c r="H44" s="72">
        <f>SUM(D44:G44)</f>
        <v>7607</v>
      </c>
      <c r="I44" s="72"/>
      <c r="J44" s="61"/>
      <c r="K44" s="72"/>
      <c r="L44" t="s">
        <v>196</v>
      </c>
    </row>
    <row r="45" spans="1:12" ht="31.5" customHeight="1" x14ac:dyDescent="0.2">
      <c r="A45" s="57">
        <v>35</v>
      </c>
      <c r="B45" s="131" t="s">
        <v>192</v>
      </c>
      <c r="C45" s="73" t="s">
        <v>31</v>
      </c>
      <c r="D45" s="74">
        <v>5095</v>
      </c>
      <c r="E45" s="72">
        <v>1800</v>
      </c>
      <c r="F45" s="72"/>
      <c r="G45" s="72">
        <v>250</v>
      </c>
      <c r="H45" s="72">
        <f>SUM(D45:G45)</f>
        <v>7145</v>
      </c>
      <c r="I45" s="72"/>
      <c r="J45" s="61"/>
      <c r="K45" s="72"/>
      <c r="L45" t="s">
        <v>196</v>
      </c>
    </row>
    <row r="46" spans="1:12" ht="39" customHeight="1" x14ac:dyDescent="0.2">
      <c r="A46" s="57">
        <v>36</v>
      </c>
      <c r="B46" s="131" t="s">
        <v>193</v>
      </c>
      <c r="C46" s="73" t="s">
        <v>195</v>
      </c>
      <c r="D46" s="74">
        <v>5557</v>
      </c>
      <c r="E46" s="72">
        <v>1800</v>
      </c>
      <c r="F46" s="72"/>
      <c r="G46" s="72">
        <v>250</v>
      </c>
      <c r="H46" s="72">
        <f>SUM(D46:G46)</f>
        <v>7607</v>
      </c>
      <c r="I46" s="72"/>
      <c r="J46" s="61"/>
      <c r="K46" s="72"/>
      <c r="L46" t="s">
        <v>196</v>
      </c>
    </row>
    <row r="49" spans="2:8" hidden="1" x14ac:dyDescent="0.2"/>
    <row r="50" spans="2:8" ht="15" x14ac:dyDescent="0.2">
      <c r="B50" s="127" t="s">
        <v>190</v>
      </c>
    </row>
    <row r="51" spans="2:8" ht="15" x14ac:dyDescent="0.2">
      <c r="B51" s="127" t="s">
        <v>197</v>
      </c>
    </row>
    <row r="52" spans="2:8" x14ac:dyDescent="0.2">
      <c r="H52" s="43"/>
    </row>
  </sheetData>
  <protectedRanges>
    <protectedRange sqref="B14" name="Rango1_3_1_1"/>
    <protectedRange sqref="B15:B16" name="Rango1_18_1_1"/>
    <protectedRange sqref="B22" name="Rango1_12_1_2_1_1"/>
  </protectedRanges>
  <mergeCells count="14">
    <mergeCell ref="K9:K10"/>
    <mergeCell ref="C2:I2"/>
    <mergeCell ref="I9:I10"/>
    <mergeCell ref="J9:J10"/>
    <mergeCell ref="A9:A10"/>
    <mergeCell ref="C3:I3"/>
    <mergeCell ref="A4:I4"/>
    <mergeCell ref="A5:I5"/>
    <mergeCell ref="A6:I6"/>
    <mergeCell ref="B9:B10"/>
    <mergeCell ref="E9:H9"/>
    <mergeCell ref="A7:I7"/>
    <mergeCell ref="C9:C10"/>
    <mergeCell ref="D9:D10"/>
  </mergeCells>
  <printOptions horizontalCentered="1" verticalCentered="1"/>
  <pageMargins left="0.78740157480314965" right="0.78740157480314965" top="0.43" bottom="0.3" header="0.22" footer="0.11"/>
  <pageSetup paperSize="5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E15" sqref="E15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41"/>
      <c r="D2" s="141"/>
      <c r="E2" s="141"/>
      <c r="F2" s="141"/>
      <c r="G2" s="141"/>
      <c r="H2" s="141"/>
      <c r="I2" s="141"/>
      <c r="J2" s="141"/>
      <c r="K2" s="141"/>
      <c r="L2" s="35"/>
    </row>
    <row r="3" spans="1:14" ht="19.5" x14ac:dyDescent="0.3">
      <c r="A3" s="1"/>
      <c r="B3" s="1"/>
      <c r="C3" s="142"/>
      <c r="D3" s="142"/>
      <c r="E3" s="142"/>
      <c r="F3" s="142"/>
      <c r="G3" s="142"/>
      <c r="H3" s="142"/>
      <c r="I3" s="142"/>
      <c r="J3" s="142"/>
      <c r="K3" s="142"/>
      <c r="L3" s="36"/>
    </row>
    <row r="4" spans="1:14" ht="15" x14ac:dyDescent="0.25">
      <c r="A4" s="143" t="s">
        <v>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37"/>
    </row>
    <row r="5" spans="1:14" x14ac:dyDescent="0.2">
      <c r="A5" s="144" t="s">
        <v>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38"/>
    </row>
    <row r="6" spans="1:14" ht="14.25" customHeight="1" x14ac:dyDescent="0.2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38"/>
    </row>
    <row r="7" spans="1:14" ht="14.25" customHeight="1" x14ac:dyDescent="0.2">
      <c r="A7" s="145">
        <v>43190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39"/>
    </row>
    <row r="8" spans="1:14" ht="13.5" thickBot="1" x14ac:dyDescent="0.25"/>
    <row r="9" spans="1:14" ht="12.95" customHeight="1" thickBot="1" x14ac:dyDescent="0.25">
      <c r="A9" s="174" t="s">
        <v>4</v>
      </c>
      <c r="B9" s="154" t="s">
        <v>11</v>
      </c>
      <c r="C9" s="158" t="s">
        <v>12</v>
      </c>
      <c r="D9" s="173" t="s">
        <v>13</v>
      </c>
      <c r="E9" s="157" t="s">
        <v>51</v>
      </c>
      <c r="F9" s="157"/>
      <c r="G9" s="157"/>
      <c r="H9" s="157"/>
      <c r="I9" s="157"/>
      <c r="J9" s="158"/>
      <c r="K9" s="156" t="s">
        <v>22</v>
      </c>
      <c r="L9" s="156" t="s">
        <v>23</v>
      </c>
      <c r="M9" s="170" t="s">
        <v>29</v>
      </c>
    </row>
    <row r="10" spans="1:14" ht="39" customHeight="1" thickBot="1" x14ac:dyDescent="0.25">
      <c r="A10" s="175"/>
      <c r="B10" s="155"/>
      <c r="C10" s="158"/>
      <c r="D10" s="173"/>
      <c r="E10" s="3" t="s">
        <v>16</v>
      </c>
      <c r="F10" s="3" t="s">
        <v>25</v>
      </c>
      <c r="G10" s="3" t="s">
        <v>19</v>
      </c>
      <c r="H10" s="3" t="s">
        <v>62</v>
      </c>
      <c r="I10" s="3" t="s">
        <v>26</v>
      </c>
      <c r="J10" s="3" t="s">
        <v>6</v>
      </c>
      <c r="K10" s="156"/>
      <c r="L10" s="156"/>
      <c r="M10" s="171"/>
    </row>
    <row r="11" spans="1:14" ht="19.5" customHeight="1" x14ac:dyDescent="0.2">
      <c r="A11" s="54"/>
      <c r="B11" s="55"/>
      <c r="C11" s="30"/>
      <c r="D11" s="27"/>
      <c r="E11" s="28"/>
      <c r="F11" s="53"/>
      <c r="G11" s="49"/>
      <c r="H11" s="49"/>
      <c r="I11" s="48"/>
      <c r="J11" s="58"/>
      <c r="K11" s="47"/>
      <c r="L11" s="44"/>
      <c r="M11" s="45"/>
      <c r="N11" s="43"/>
    </row>
    <row r="12" spans="1:14" ht="19.5" customHeight="1" x14ac:dyDescent="0.2">
      <c r="A12" s="33"/>
      <c r="B12" s="56"/>
      <c r="C12" s="30"/>
      <c r="D12" s="27"/>
      <c r="E12" s="28"/>
      <c r="F12" s="31"/>
      <c r="G12" s="31"/>
      <c r="H12" s="41"/>
      <c r="I12" s="31"/>
      <c r="J12" s="31"/>
      <c r="K12" s="40"/>
      <c r="L12" s="40"/>
      <c r="M12" s="29"/>
    </row>
    <row r="13" spans="1:14" s="42" customFormat="1" ht="19.5" customHeight="1" x14ac:dyDescent="0.2">
      <c r="A13" s="33"/>
      <c r="B13" s="56"/>
      <c r="C13" s="30"/>
      <c r="D13" s="27"/>
      <c r="E13" s="28"/>
      <c r="F13" s="31"/>
      <c r="G13" s="31"/>
      <c r="H13" s="41"/>
      <c r="I13" s="28"/>
      <c r="J13" s="31"/>
      <c r="K13" s="40"/>
      <c r="L13" s="40"/>
      <c r="M13" s="29"/>
    </row>
    <row r="14" spans="1:14" s="42" customFormat="1" ht="24" customHeight="1" x14ac:dyDescent="0.2">
      <c r="A14" s="33"/>
      <c r="B14" s="56"/>
      <c r="C14" s="30"/>
      <c r="D14" s="27"/>
      <c r="E14" s="28"/>
      <c r="F14" s="31"/>
      <c r="G14" s="28"/>
      <c r="H14" s="41"/>
      <c r="I14" s="28"/>
      <c r="J14" s="31"/>
      <c r="K14" s="40"/>
      <c r="L14" s="40"/>
      <c r="M14" s="29"/>
    </row>
    <row r="15" spans="1:14" s="42" customFormat="1" ht="19.5" customHeight="1" x14ac:dyDescent="0.2">
      <c r="A15" s="33"/>
      <c r="B15" s="56"/>
      <c r="C15" s="30"/>
      <c r="D15" s="27"/>
      <c r="E15" s="28"/>
      <c r="F15" s="31"/>
      <c r="G15" s="28"/>
      <c r="H15" s="41"/>
      <c r="I15" s="28"/>
      <c r="J15" s="31"/>
      <c r="K15" s="40"/>
      <c r="L15" s="40"/>
      <c r="M15" s="29"/>
    </row>
    <row r="16" spans="1:14" x14ac:dyDescent="0.2">
      <c r="J16" s="43"/>
    </row>
    <row r="17" spans="2:13" x14ac:dyDescent="0.2"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</sheetData>
  <protectedRanges>
    <protectedRange sqref="D11:D15" name="Rango4_5_1"/>
    <protectedRange sqref="B11" name="Rango1_16_1_1_1_1"/>
  </protectedRanges>
  <mergeCells count="15">
    <mergeCell ref="K9:K10"/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zoomScaleNormal="100" workbookViewId="0">
      <selection activeCell="B72" sqref="B72"/>
    </sheetView>
  </sheetViews>
  <sheetFormatPr baseColWidth="10" defaultColWidth="11.5703125" defaultRowHeight="12.75" x14ac:dyDescent="0.2"/>
  <cols>
    <col min="1" max="1" width="5.42578125" style="50" customWidth="1"/>
    <col min="2" max="2" width="50" style="50" customWidth="1"/>
    <col min="3" max="3" width="50" style="50" hidden="1" customWidth="1"/>
    <col min="4" max="4" width="44.85546875" style="50" customWidth="1"/>
    <col min="5" max="5" width="16.140625" style="50" customWidth="1"/>
    <col min="6" max="6" width="17.85546875" style="50" customWidth="1"/>
    <col min="7" max="7" width="18" style="50" customWidth="1"/>
    <col min="8" max="8" width="14.7109375" style="50" customWidth="1"/>
    <col min="9" max="16384" width="11.5703125" style="50"/>
  </cols>
  <sheetData>
    <row r="2" spans="1:9" ht="19.5" customHeight="1" x14ac:dyDescent="0.2">
      <c r="A2" s="176" t="s">
        <v>0</v>
      </c>
      <c r="B2" s="176"/>
      <c r="C2" s="176"/>
      <c r="D2" s="176"/>
      <c r="E2" s="176"/>
      <c r="F2" s="176"/>
      <c r="G2" s="176"/>
      <c r="H2" s="176"/>
    </row>
    <row r="3" spans="1:9" x14ac:dyDescent="0.2">
      <c r="A3" s="144" t="s">
        <v>1</v>
      </c>
      <c r="B3" s="144"/>
      <c r="C3" s="144"/>
      <c r="D3" s="144"/>
      <c r="E3" s="144"/>
      <c r="F3" s="144"/>
      <c r="G3" s="144"/>
      <c r="H3" s="144"/>
    </row>
    <row r="4" spans="1:9" ht="19.5" customHeight="1" x14ac:dyDescent="0.2">
      <c r="A4" s="177" t="s">
        <v>50</v>
      </c>
      <c r="B4" s="177"/>
      <c r="C4" s="177"/>
      <c r="D4" s="177"/>
      <c r="E4" s="177"/>
      <c r="F4" s="177"/>
      <c r="G4" s="177"/>
      <c r="H4" s="177"/>
    </row>
    <row r="5" spans="1:9" x14ac:dyDescent="0.2">
      <c r="A5" s="144" t="s">
        <v>9</v>
      </c>
      <c r="B5" s="144"/>
      <c r="C5" s="144"/>
      <c r="D5" s="144"/>
      <c r="E5" s="144"/>
      <c r="F5" s="144"/>
      <c r="G5" s="144"/>
      <c r="H5" s="144"/>
    </row>
    <row r="6" spans="1:9" ht="14.25" customHeight="1" x14ac:dyDescent="0.2">
      <c r="A6" s="1"/>
      <c r="B6" s="1"/>
      <c r="C6" s="1"/>
      <c r="D6" s="144"/>
      <c r="E6" s="144"/>
      <c r="F6" s="144"/>
      <c r="G6" s="144"/>
      <c r="H6" s="144"/>
    </row>
    <row r="7" spans="1:9" ht="14.25" customHeight="1" x14ac:dyDescent="0.2">
      <c r="A7" s="145">
        <v>43190</v>
      </c>
      <c r="B7" s="145"/>
      <c r="C7" s="145"/>
      <c r="D7" s="145"/>
      <c r="E7" s="145"/>
      <c r="F7" s="145"/>
      <c r="G7" s="145"/>
      <c r="H7" s="145"/>
    </row>
    <row r="8" spans="1:9" ht="13.5" thickBot="1" x14ac:dyDescent="0.25"/>
    <row r="9" spans="1:9" ht="12.95" customHeight="1" thickBot="1" x14ac:dyDescent="0.25">
      <c r="A9" s="179" t="s">
        <v>4</v>
      </c>
      <c r="B9" s="154" t="s">
        <v>11</v>
      </c>
      <c r="C9" s="154" t="s">
        <v>125</v>
      </c>
      <c r="D9" s="181" t="s">
        <v>12</v>
      </c>
      <c r="E9" s="166" t="s">
        <v>49</v>
      </c>
      <c r="F9" s="166" t="s">
        <v>47</v>
      </c>
      <c r="G9" s="166" t="s">
        <v>48</v>
      </c>
      <c r="H9" s="183" t="s">
        <v>29</v>
      </c>
    </row>
    <row r="10" spans="1:9" ht="13.5" thickBot="1" x14ac:dyDescent="0.25">
      <c r="A10" s="180"/>
      <c r="B10" s="155"/>
      <c r="C10" s="155"/>
      <c r="D10" s="182"/>
      <c r="E10" s="167"/>
      <c r="F10" s="167"/>
      <c r="G10" s="167"/>
      <c r="H10" s="184"/>
    </row>
    <row r="11" spans="1:9" ht="19.5" customHeight="1" x14ac:dyDescent="0.2">
      <c r="A11" s="51">
        <v>1</v>
      </c>
      <c r="B11" s="88" t="s">
        <v>89</v>
      </c>
      <c r="C11" s="88" t="s">
        <v>124</v>
      </c>
      <c r="D11" s="89" t="s">
        <v>63</v>
      </c>
      <c r="E11" s="90">
        <v>10000</v>
      </c>
      <c r="F11" s="94">
        <v>446.43</v>
      </c>
      <c r="G11" s="125">
        <f t="shared" ref="G11:G74" si="0">+E11-F11</f>
        <v>9553.57</v>
      </c>
      <c r="H11" s="91">
        <v>0</v>
      </c>
    </row>
    <row r="12" spans="1:9" ht="19.5" customHeight="1" x14ac:dyDescent="0.2">
      <c r="A12" s="51">
        <v>2</v>
      </c>
      <c r="B12" s="92" t="s">
        <v>107</v>
      </c>
      <c r="C12" s="92" t="s">
        <v>124</v>
      </c>
      <c r="D12" s="93" t="s">
        <v>63</v>
      </c>
      <c r="E12" s="94">
        <v>15000</v>
      </c>
      <c r="F12" s="94">
        <f t="shared" ref="F12:F75" si="1">+E12*0.05</f>
        <v>750</v>
      </c>
      <c r="G12" s="125">
        <f t="shared" si="0"/>
        <v>14250</v>
      </c>
      <c r="H12" s="91">
        <v>0</v>
      </c>
      <c r="I12" s="59"/>
    </row>
    <row r="13" spans="1:9" s="52" customFormat="1" ht="19.5" customHeight="1" x14ac:dyDescent="0.2">
      <c r="A13" s="51">
        <v>3</v>
      </c>
      <c r="B13" s="88" t="s">
        <v>90</v>
      </c>
      <c r="C13" s="88" t="s">
        <v>123</v>
      </c>
      <c r="D13" s="89" t="s">
        <v>121</v>
      </c>
      <c r="E13" s="91">
        <v>6500</v>
      </c>
      <c r="F13" s="94">
        <f t="shared" si="1"/>
        <v>325</v>
      </c>
      <c r="G13" s="125">
        <f t="shared" si="0"/>
        <v>6175</v>
      </c>
      <c r="H13" s="91">
        <v>0</v>
      </c>
    </row>
    <row r="14" spans="1:9" ht="19.5" customHeight="1" x14ac:dyDescent="0.2">
      <c r="A14" s="51">
        <v>4</v>
      </c>
      <c r="B14" s="88" t="s">
        <v>91</v>
      </c>
      <c r="C14" s="88" t="s">
        <v>123</v>
      </c>
      <c r="D14" s="89" t="s">
        <v>121</v>
      </c>
      <c r="E14" s="90">
        <v>5000</v>
      </c>
      <c r="F14" s="94">
        <f t="shared" si="1"/>
        <v>250</v>
      </c>
      <c r="G14" s="125">
        <f t="shared" si="0"/>
        <v>4750</v>
      </c>
      <c r="H14" s="91">
        <v>0</v>
      </c>
    </row>
    <row r="15" spans="1:9" ht="19.5" customHeight="1" x14ac:dyDescent="0.2">
      <c r="A15" s="51">
        <v>5</v>
      </c>
      <c r="B15" s="88" t="s">
        <v>151</v>
      </c>
      <c r="C15" s="88" t="s">
        <v>124</v>
      </c>
      <c r="D15" s="93" t="s">
        <v>121</v>
      </c>
      <c r="E15" s="90">
        <v>3500</v>
      </c>
      <c r="F15" s="94">
        <f t="shared" si="1"/>
        <v>175</v>
      </c>
      <c r="G15" s="125">
        <f t="shared" si="0"/>
        <v>3325</v>
      </c>
      <c r="H15" s="91">
        <v>0</v>
      </c>
    </row>
    <row r="16" spans="1:9" ht="19.5" customHeight="1" x14ac:dyDescent="0.2">
      <c r="A16" s="51">
        <v>6</v>
      </c>
      <c r="B16" s="88" t="s">
        <v>137</v>
      </c>
      <c r="C16" s="88"/>
      <c r="D16" s="118" t="s">
        <v>122</v>
      </c>
      <c r="E16" s="90">
        <v>5000</v>
      </c>
      <c r="F16" s="94">
        <f t="shared" si="1"/>
        <v>250</v>
      </c>
      <c r="G16" s="125">
        <f t="shared" si="0"/>
        <v>4750</v>
      </c>
      <c r="H16" s="91"/>
    </row>
    <row r="17" spans="1:9" ht="19.5" customHeight="1" x14ac:dyDescent="0.2">
      <c r="A17" s="51">
        <v>7</v>
      </c>
      <c r="B17" s="97" t="s">
        <v>94</v>
      </c>
      <c r="C17" s="97" t="s">
        <v>123</v>
      </c>
      <c r="D17" s="89" t="s">
        <v>121</v>
      </c>
      <c r="E17" s="90">
        <v>6000</v>
      </c>
      <c r="F17" s="94">
        <f t="shared" si="1"/>
        <v>300</v>
      </c>
      <c r="G17" s="125">
        <f t="shared" si="0"/>
        <v>5700</v>
      </c>
      <c r="H17" s="91">
        <v>0</v>
      </c>
    </row>
    <row r="18" spans="1:9" ht="19.5" customHeight="1" x14ac:dyDescent="0.2">
      <c r="A18" s="51">
        <v>8</v>
      </c>
      <c r="B18" s="98" t="s">
        <v>96</v>
      </c>
      <c r="C18" s="98" t="s">
        <v>124</v>
      </c>
      <c r="D18" s="93" t="s">
        <v>121</v>
      </c>
      <c r="E18" s="90">
        <v>6000</v>
      </c>
      <c r="F18" s="94">
        <f t="shared" si="1"/>
        <v>300</v>
      </c>
      <c r="G18" s="125">
        <f t="shared" si="0"/>
        <v>5700</v>
      </c>
      <c r="H18" s="91">
        <v>0</v>
      </c>
    </row>
    <row r="19" spans="1:9" ht="19.5" customHeight="1" x14ac:dyDescent="0.3">
      <c r="A19" s="51">
        <v>9</v>
      </c>
      <c r="B19" s="97" t="s">
        <v>95</v>
      </c>
      <c r="C19" s="97" t="s">
        <v>123</v>
      </c>
      <c r="D19" s="89" t="s">
        <v>121</v>
      </c>
      <c r="E19" s="90">
        <v>15483.87</v>
      </c>
      <c r="F19" s="94">
        <v>774.19</v>
      </c>
      <c r="G19" s="125">
        <f t="shared" si="0"/>
        <v>14709.68</v>
      </c>
      <c r="H19" s="91">
        <v>0</v>
      </c>
      <c r="I19" s="124"/>
    </row>
    <row r="20" spans="1:9" ht="19.5" customHeight="1" x14ac:dyDescent="0.2">
      <c r="A20" s="51">
        <v>10</v>
      </c>
      <c r="B20" s="88" t="s">
        <v>111</v>
      </c>
      <c r="C20" s="88" t="s">
        <v>124</v>
      </c>
      <c r="D20" s="93" t="s">
        <v>121</v>
      </c>
      <c r="E20" s="90">
        <v>4500</v>
      </c>
      <c r="F20" s="94">
        <f t="shared" si="1"/>
        <v>225</v>
      </c>
      <c r="G20" s="125">
        <f t="shared" si="0"/>
        <v>4275</v>
      </c>
      <c r="H20" s="91">
        <v>0</v>
      </c>
    </row>
    <row r="21" spans="1:9" ht="19.5" customHeight="1" x14ac:dyDescent="0.2">
      <c r="A21" s="51">
        <v>11</v>
      </c>
      <c r="B21" s="88" t="s">
        <v>92</v>
      </c>
      <c r="C21" s="88" t="s">
        <v>124</v>
      </c>
      <c r="D21" s="89" t="s">
        <v>121</v>
      </c>
      <c r="E21" s="90">
        <v>8000</v>
      </c>
      <c r="F21" s="94">
        <f t="shared" si="1"/>
        <v>400</v>
      </c>
      <c r="G21" s="125">
        <f t="shared" si="0"/>
        <v>7600</v>
      </c>
      <c r="H21" s="91">
        <v>0</v>
      </c>
    </row>
    <row r="22" spans="1:9" ht="19.5" customHeight="1" x14ac:dyDescent="0.3">
      <c r="A22" s="51">
        <v>12</v>
      </c>
      <c r="B22" s="93" t="s">
        <v>98</v>
      </c>
      <c r="C22" s="93" t="s">
        <v>126</v>
      </c>
      <c r="D22" s="93" t="s">
        <v>121</v>
      </c>
      <c r="E22" s="94">
        <v>7741.94</v>
      </c>
      <c r="F22" s="94">
        <v>387.1</v>
      </c>
      <c r="G22" s="125">
        <f t="shared" si="0"/>
        <v>7354.8399999999992</v>
      </c>
      <c r="H22" s="91">
        <v>0</v>
      </c>
      <c r="I22" s="124"/>
    </row>
    <row r="23" spans="1:9" ht="19.5" customHeight="1" x14ac:dyDescent="0.3">
      <c r="A23" s="51">
        <v>13</v>
      </c>
      <c r="B23" s="118" t="s">
        <v>110</v>
      </c>
      <c r="C23" s="93" t="s">
        <v>126</v>
      </c>
      <c r="D23" s="93" t="s">
        <v>121</v>
      </c>
      <c r="E23" s="99">
        <v>4645.16</v>
      </c>
      <c r="F23" s="94">
        <v>150</v>
      </c>
      <c r="G23" s="125">
        <f t="shared" si="0"/>
        <v>4495.16</v>
      </c>
      <c r="H23" s="91">
        <v>0</v>
      </c>
      <c r="I23" s="124"/>
    </row>
    <row r="24" spans="1:9" ht="19.5" customHeight="1" x14ac:dyDescent="0.3">
      <c r="A24" s="51">
        <v>14</v>
      </c>
      <c r="B24" s="92" t="s">
        <v>108</v>
      </c>
      <c r="C24" s="92" t="s">
        <v>126</v>
      </c>
      <c r="D24" s="93" t="s">
        <v>121</v>
      </c>
      <c r="E24" s="94">
        <v>4645.16</v>
      </c>
      <c r="F24" s="94">
        <v>150</v>
      </c>
      <c r="G24" s="125">
        <f t="shared" si="0"/>
        <v>4495.16</v>
      </c>
      <c r="H24" s="91">
        <v>0</v>
      </c>
      <c r="I24" s="124"/>
    </row>
    <row r="25" spans="1:9" ht="19.5" customHeight="1" x14ac:dyDescent="0.3">
      <c r="A25" s="51">
        <v>15</v>
      </c>
      <c r="B25" s="100" t="s">
        <v>99</v>
      </c>
      <c r="C25" s="100" t="s">
        <v>126</v>
      </c>
      <c r="D25" s="93" t="s">
        <v>121</v>
      </c>
      <c r="E25" s="94">
        <v>4645.16</v>
      </c>
      <c r="F25" s="94">
        <v>150</v>
      </c>
      <c r="G25" s="125">
        <f t="shared" si="0"/>
        <v>4495.16</v>
      </c>
      <c r="H25" s="91">
        <v>0</v>
      </c>
      <c r="I25" s="124"/>
    </row>
    <row r="26" spans="1:9" ht="19.5" customHeight="1" x14ac:dyDescent="0.3">
      <c r="A26" s="51">
        <v>16</v>
      </c>
      <c r="B26" s="93" t="s">
        <v>100</v>
      </c>
      <c r="C26" s="93" t="s">
        <v>126</v>
      </c>
      <c r="D26" s="93" t="s">
        <v>121</v>
      </c>
      <c r="E26" s="94">
        <v>4645.16</v>
      </c>
      <c r="F26" s="94">
        <v>150</v>
      </c>
      <c r="G26" s="125">
        <f t="shared" si="0"/>
        <v>4495.16</v>
      </c>
      <c r="H26" s="91">
        <v>0</v>
      </c>
      <c r="I26" s="124"/>
    </row>
    <row r="27" spans="1:9" ht="19.5" customHeight="1" x14ac:dyDescent="0.3">
      <c r="A27" s="51">
        <v>17</v>
      </c>
      <c r="B27" s="93" t="s">
        <v>101</v>
      </c>
      <c r="C27" s="93" t="s">
        <v>126</v>
      </c>
      <c r="D27" s="93" t="s">
        <v>121</v>
      </c>
      <c r="E27" s="94">
        <v>4645.16</v>
      </c>
      <c r="F27" s="94">
        <v>150</v>
      </c>
      <c r="G27" s="125">
        <f t="shared" si="0"/>
        <v>4495.16</v>
      </c>
      <c r="H27" s="91">
        <v>0</v>
      </c>
      <c r="I27" s="124"/>
    </row>
    <row r="28" spans="1:9" ht="19.5" customHeight="1" x14ac:dyDescent="0.3">
      <c r="A28" s="51">
        <v>18</v>
      </c>
      <c r="B28" s="93" t="s">
        <v>102</v>
      </c>
      <c r="C28" s="93" t="s">
        <v>126</v>
      </c>
      <c r="D28" s="93" t="s">
        <v>121</v>
      </c>
      <c r="E28" s="94">
        <v>4645.16</v>
      </c>
      <c r="F28" s="94">
        <v>150</v>
      </c>
      <c r="G28" s="125">
        <f t="shared" si="0"/>
        <v>4495.16</v>
      </c>
      <c r="H28" s="91">
        <v>0</v>
      </c>
      <c r="I28" s="124"/>
    </row>
    <row r="29" spans="1:9" ht="19.5" customHeight="1" x14ac:dyDescent="0.3">
      <c r="A29" s="51">
        <v>19</v>
      </c>
      <c r="B29" s="92" t="s">
        <v>109</v>
      </c>
      <c r="C29" s="92" t="s">
        <v>126</v>
      </c>
      <c r="D29" s="93" t="s">
        <v>121</v>
      </c>
      <c r="E29" s="94">
        <v>4645.16</v>
      </c>
      <c r="F29" s="94">
        <v>150</v>
      </c>
      <c r="G29" s="125">
        <f t="shared" si="0"/>
        <v>4495.16</v>
      </c>
      <c r="H29" s="91">
        <v>0</v>
      </c>
      <c r="I29" s="124"/>
    </row>
    <row r="30" spans="1:9" ht="19.5" customHeight="1" x14ac:dyDescent="0.2">
      <c r="A30" s="51">
        <v>20</v>
      </c>
      <c r="B30" s="101" t="s">
        <v>115</v>
      </c>
      <c r="C30" s="101" t="s">
        <v>123</v>
      </c>
      <c r="D30" s="93" t="s">
        <v>121</v>
      </c>
      <c r="E30" s="94">
        <v>7500</v>
      </c>
      <c r="F30" s="94">
        <f t="shared" si="1"/>
        <v>375</v>
      </c>
      <c r="G30" s="125">
        <f t="shared" si="0"/>
        <v>7125</v>
      </c>
      <c r="H30" s="91">
        <v>0</v>
      </c>
      <c r="I30" s="59"/>
    </row>
    <row r="31" spans="1:9" ht="19.5" customHeight="1" x14ac:dyDescent="0.2">
      <c r="A31" s="51">
        <v>21</v>
      </c>
      <c r="B31" s="102" t="s">
        <v>97</v>
      </c>
      <c r="C31" s="102" t="s">
        <v>123</v>
      </c>
      <c r="D31" s="93" t="s">
        <v>121</v>
      </c>
      <c r="E31" s="90">
        <v>5500</v>
      </c>
      <c r="F31" s="94">
        <f t="shared" si="1"/>
        <v>275</v>
      </c>
      <c r="G31" s="125">
        <f t="shared" si="0"/>
        <v>5225</v>
      </c>
      <c r="H31" s="91">
        <v>0</v>
      </c>
    </row>
    <row r="32" spans="1:9" ht="19.5" customHeight="1" x14ac:dyDescent="0.2">
      <c r="A32" s="51">
        <v>22</v>
      </c>
      <c r="B32" s="103" t="s">
        <v>93</v>
      </c>
      <c r="C32" s="103" t="s">
        <v>124</v>
      </c>
      <c r="D32" s="89" t="s">
        <v>121</v>
      </c>
      <c r="E32" s="90">
        <v>8000</v>
      </c>
      <c r="F32" s="94">
        <f t="shared" si="1"/>
        <v>400</v>
      </c>
      <c r="G32" s="125">
        <f t="shared" si="0"/>
        <v>7600</v>
      </c>
      <c r="H32" s="91">
        <v>0</v>
      </c>
    </row>
    <row r="33" spans="1:9" s="71" customFormat="1" ht="19.5" customHeight="1" x14ac:dyDescent="0.2">
      <c r="A33" s="51">
        <v>23</v>
      </c>
      <c r="B33" s="104" t="s">
        <v>132</v>
      </c>
      <c r="C33" s="123"/>
      <c r="D33" s="123" t="s">
        <v>122</v>
      </c>
      <c r="E33" s="95">
        <v>4000</v>
      </c>
      <c r="F33" s="94">
        <f t="shared" si="1"/>
        <v>200</v>
      </c>
      <c r="G33" s="125">
        <f t="shared" si="0"/>
        <v>3800</v>
      </c>
      <c r="H33" s="95">
        <v>0</v>
      </c>
      <c r="I33" s="50"/>
    </row>
    <row r="34" spans="1:9" s="71" customFormat="1" ht="19.5" customHeight="1" x14ac:dyDescent="0.2">
      <c r="A34" s="51">
        <v>24</v>
      </c>
      <c r="B34" s="104" t="s">
        <v>131</v>
      </c>
      <c r="C34" s="123"/>
      <c r="D34" s="123" t="s">
        <v>122</v>
      </c>
      <c r="E34" s="95">
        <v>5000</v>
      </c>
      <c r="F34" s="94">
        <f t="shared" si="1"/>
        <v>250</v>
      </c>
      <c r="G34" s="125">
        <f t="shared" si="0"/>
        <v>4750</v>
      </c>
      <c r="H34" s="95">
        <v>0</v>
      </c>
      <c r="I34" s="50"/>
    </row>
    <row r="35" spans="1:9" s="71" customFormat="1" ht="19.5" customHeight="1" x14ac:dyDescent="0.2">
      <c r="A35" s="51">
        <v>25</v>
      </c>
      <c r="B35" s="104" t="s">
        <v>130</v>
      </c>
      <c r="C35" s="123"/>
      <c r="D35" s="123" t="s">
        <v>122</v>
      </c>
      <c r="E35" s="95">
        <v>4500</v>
      </c>
      <c r="F35" s="94">
        <f t="shared" si="1"/>
        <v>225</v>
      </c>
      <c r="G35" s="125">
        <f t="shared" si="0"/>
        <v>4275</v>
      </c>
      <c r="H35" s="95">
        <v>0</v>
      </c>
      <c r="I35" s="50"/>
    </row>
    <row r="36" spans="1:9" s="71" customFormat="1" ht="19.5" customHeight="1" x14ac:dyDescent="0.2">
      <c r="A36" s="51">
        <v>26</v>
      </c>
      <c r="B36" s="96" t="s">
        <v>129</v>
      </c>
      <c r="C36" s="123"/>
      <c r="D36" s="123" t="s">
        <v>122</v>
      </c>
      <c r="E36" s="95">
        <v>7500</v>
      </c>
      <c r="F36" s="94">
        <f t="shared" si="1"/>
        <v>375</v>
      </c>
      <c r="G36" s="125">
        <f t="shared" si="0"/>
        <v>7125</v>
      </c>
      <c r="H36" s="95">
        <v>0</v>
      </c>
      <c r="I36" s="50"/>
    </row>
    <row r="37" spans="1:9" ht="19.5" customHeight="1" x14ac:dyDescent="0.25">
      <c r="A37" s="51">
        <v>27</v>
      </c>
      <c r="B37" s="105" t="s">
        <v>138</v>
      </c>
      <c r="C37" s="123"/>
      <c r="D37" s="123" t="s">
        <v>122</v>
      </c>
      <c r="E37" s="95">
        <v>5000</v>
      </c>
      <c r="F37" s="94">
        <f t="shared" si="1"/>
        <v>250</v>
      </c>
      <c r="G37" s="125">
        <f t="shared" si="0"/>
        <v>4750</v>
      </c>
      <c r="H37" s="95">
        <v>0</v>
      </c>
      <c r="I37" s="87"/>
    </row>
    <row r="38" spans="1:9" ht="19.5" customHeight="1" x14ac:dyDescent="0.2">
      <c r="A38" s="51">
        <v>28</v>
      </c>
      <c r="B38" s="105" t="s">
        <v>143</v>
      </c>
      <c r="C38" s="123"/>
      <c r="D38" s="123" t="s">
        <v>122</v>
      </c>
      <c r="E38" s="95">
        <v>4000</v>
      </c>
      <c r="F38" s="94">
        <f t="shared" si="1"/>
        <v>200</v>
      </c>
      <c r="G38" s="125">
        <f t="shared" si="0"/>
        <v>3800</v>
      </c>
      <c r="H38" s="95">
        <v>0</v>
      </c>
    </row>
    <row r="39" spans="1:9" ht="19.5" customHeight="1" x14ac:dyDescent="0.2">
      <c r="A39" s="51">
        <v>29</v>
      </c>
      <c r="B39" s="105" t="s">
        <v>144</v>
      </c>
      <c r="C39" s="123"/>
      <c r="D39" s="123" t="s">
        <v>122</v>
      </c>
      <c r="E39" s="95">
        <v>4500</v>
      </c>
      <c r="F39" s="94">
        <f t="shared" si="1"/>
        <v>225</v>
      </c>
      <c r="G39" s="125">
        <f t="shared" si="0"/>
        <v>4275</v>
      </c>
      <c r="H39" s="95">
        <v>0</v>
      </c>
    </row>
    <row r="40" spans="1:9" ht="19.5" customHeight="1" x14ac:dyDescent="0.2">
      <c r="A40" s="51">
        <v>30</v>
      </c>
      <c r="B40" s="105" t="s">
        <v>158</v>
      </c>
      <c r="C40" s="123"/>
      <c r="D40" s="123" t="s">
        <v>122</v>
      </c>
      <c r="E40" s="95">
        <v>4500</v>
      </c>
      <c r="F40" s="94">
        <f t="shared" si="1"/>
        <v>225</v>
      </c>
      <c r="G40" s="125">
        <f t="shared" si="0"/>
        <v>4275</v>
      </c>
      <c r="H40" s="95"/>
    </row>
    <row r="41" spans="1:9" ht="19.5" customHeight="1" x14ac:dyDescent="0.2">
      <c r="A41" s="51">
        <v>31</v>
      </c>
      <c r="B41" s="105" t="s">
        <v>150</v>
      </c>
      <c r="C41" s="123"/>
      <c r="D41" s="123" t="s">
        <v>122</v>
      </c>
      <c r="E41" s="95">
        <v>4500</v>
      </c>
      <c r="F41" s="94">
        <f t="shared" si="1"/>
        <v>225</v>
      </c>
      <c r="G41" s="125">
        <f t="shared" si="0"/>
        <v>4275</v>
      </c>
      <c r="H41" s="95">
        <v>0</v>
      </c>
      <c r="I41" s="119"/>
    </row>
    <row r="42" spans="1:9" ht="19.5" customHeight="1" x14ac:dyDescent="0.3">
      <c r="A42" s="51">
        <v>32</v>
      </c>
      <c r="B42" s="105" t="s">
        <v>154</v>
      </c>
      <c r="C42" s="123"/>
      <c r="D42" s="123" t="s">
        <v>122</v>
      </c>
      <c r="E42" s="95">
        <v>15483.87</v>
      </c>
      <c r="F42" s="94">
        <v>774.19</v>
      </c>
      <c r="G42" s="125">
        <f t="shared" si="0"/>
        <v>14709.68</v>
      </c>
      <c r="H42" s="95">
        <v>0</v>
      </c>
      <c r="I42" s="124"/>
    </row>
    <row r="43" spans="1:9" ht="19.5" customHeight="1" x14ac:dyDescent="0.3">
      <c r="A43" s="51">
        <v>33</v>
      </c>
      <c r="B43" s="105" t="s">
        <v>155</v>
      </c>
      <c r="C43" s="123"/>
      <c r="D43" s="123" t="s">
        <v>122</v>
      </c>
      <c r="E43" s="95">
        <v>9290.32</v>
      </c>
      <c r="F43" s="94">
        <v>464.52</v>
      </c>
      <c r="G43" s="125">
        <f t="shared" si="0"/>
        <v>8825.7999999999993</v>
      </c>
      <c r="H43" s="95">
        <v>0</v>
      </c>
      <c r="I43" s="124"/>
    </row>
    <row r="44" spans="1:9" ht="19.5" customHeight="1" x14ac:dyDescent="0.3">
      <c r="A44" s="51">
        <v>34</v>
      </c>
      <c r="B44" s="105" t="s">
        <v>156</v>
      </c>
      <c r="C44" s="123"/>
      <c r="D44" s="123" t="s">
        <v>122</v>
      </c>
      <c r="E44" s="95">
        <v>5419.35</v>
      </c>
      <c r="F44" s="94">
        <v>175</v>
      </c>
      <c r="G44" s="125">
        <f t="shared" si="0"/>
        <v>5244.35</v>
      </c>
      <c r="H44" s="95">
        <v>0</v>
      </c>
      <c r="I44" s="124"/>
    </row>
    <row r="45" spans="1:9" ht="19.5" customHeight="1" x14ac:dyDescent="0.3">
      <c r="A45" s="51">
        <v>35</v>
      </c>
      <c r="B45" s="105" t="s">
        <v>157</v>
      </c>
      <c r="C45" s="123"/>
      <c r="D45" s="123" t="s">
        <v>122</v>
      </c>
      <c r="E45" s="95">
        <v>6193.55</v>
      </c>
      <c r="F45" s="94">
        <v>200</v>
      </c>
      <c r="G45" s="125">
        <f t="shared" si="0"/>
        <v>5993.55</v>
      </c>
      <c r="H45" s="95">
        <v>0</v>
      </c>
      <c r="I45" s="124"/>
    </row>
    <row r="46" spans="1:9" ht="19.5" customHeight="1" x14ac:dyDescent="0.2">
      <c r="A46" s="51">
        <v>36</v>
      </c>
      <c r="B46" s="105" t="s">
        <v>159</v>
      </c>
      <c r="C46" s="123"/>
      <c r="D46" s="123" t="s">
        <v>122</v>
      </c>
      <c r="E46" s="95">
        <v>8000</v>
      </c>
      <c r="F46" s="94">
        <v>357.14</v>
      </c>
      <c r="G46" s="125">
        <f t="shared" si="0"/>
        <v>7642.86</v>
      </c>
      <c r="H46" s="95">
        <v>0</v>
      </c>
    </row>
    <row r="47" spans="1:9" ht="19.5" customHeight="1" x14ac:dyDescent="0.2">
      <c r="A47" s="51">
        <v>37</v>
      </c>
      <c r="B47" s="105" t="s">
        <v>160</v>
      </c>
      <c r="C47" s="101"/>
      <c r="D47" s="126" t="s">
        <v>122</v>
      </c>
      <c r="E47" s="95">
        <v>10000</v>
      </c>
      <c r="F47" s="94">
        <f t="shared" si="1"/>
        <v>500</v>
      </c>
      <c r="G47" s="125">
        <f t="shared" si="0"/>
        <v>9500</v>
      </c>
      <c r="H47" s="95">
        <v>0</v>
      </c>
    </row>
    <row r="48" spans="1:9" ht="19.5" customHeight="1" x14ac:dyDescent="0.3">
      <c r="A48" s="51">
        <v>38</v>
      </c>
      <c r="B48" s="105" t="s">
        <v>162</v>
      </c>
      <c r="C48" s="101"/>
      <c r="D48" s="126" t="s">
        <v>122</v>
      </c>
      <c r="E48" s="95">
        <v>6000</v>
      </c>
      <c r="F48" s="94">
        <f t="shared" si="1"/>
        <v>300</v>
      </c>
      <c r="G48" s="125">
        <f t="shared" si="0"/>
        <v>5700</v>
      </c>
      <c r="H48" s="95">
        <v>0</v>
      </c>
      <c r="I48" s="124"/>
    </row>
    <row r="49" spans="1:9" ht="19.5" customHeight="1" x14ac:dyDescent="0.3">
      <c r="A49" s="51">
        <v>39</v>
      </c>
      <c r="B49" s="105" t="s">
        <v>163</v>
      </c>
      <c r="C49" s="101"/>
      <c r="D49" s="126" t="s">
        <v>63</v>
      </c>
      <c r="E49" s="95">
        <v>6000</v>
      </c>
      <c r="F49" s="94">
        <f t="shared" si="1"/>
        <v>300</v>
      </c>
      <c r="G49" s="125">
        <f t="shared" si="0"/>
        <v>5700</v>
      </c>
      <c r="H49" s="95">
        <v>0</v>
      </c>
      <c r="I49" s="124"/>
    </row>
    <row r="50" spans="1:9" ht="19.5" customHeight="1" x14ac:dyDescent="0.3">
      <c r="A50" s="51">
        <v>40</v>
      </c>
      <c r="B50" s="105" t="s">
        <v>164</v>
      </c>
      <c r="C50" s="101"/>
      <c r="D50" s="126" t="s">
        <v>63</v>
      </c>
      <c r="E50" s="95">
        <v>6000</v>
      </c>
      <c r="F50" s="94">
        <f t="shared" si="1"/>
        <v>300</v>
      </c>
      <c r="G50" s="125">
        <f t="shared" si="0"/>
        <v>5700</v>
      </c>
      <c r="H50" s="95">
        <v>0</v>
      </c>
      <c r="I50" s="124"/>
    </row>
    <row r="51" spans="1:9" ht="19.5" customHeight="1" x14ac:dyDescent="0.3">
      <c r="A51" s="51">
        <v>41</v>
      </c>
      <c r="B51" s="105" t="s">
        <v>165</v>
      </c>
      <c r="C51" s="101"/>
      <c r="D51" s="126" t="s">
        <v>122</v>
      </c>
      <c r="E51" s="95">
        <v>5000</v>
      </c>
      <c r="F51" s="94">
        <f t="shared" si="1"/>
        <v>250</v>
      </c>
      <c r="G51" s="125">
        <f t="shared" si="0"/>
        <v>4750</v>
      </c>
      <c r="H51" s="95">
        <v>0</v>
      </c>
      <c r="I51" s="124"/>
    </row>
    <row r="52" spans="1:9" ht="19.5" customHeight="1" x14ac:dyDescent="0.3">
      <c r="A52" s="51">
        <v>42</v>
      </c>
      <c r="B52" s="105" t="s">
        <v>166</v>
      </c>
      <c r="C52" s="101"/>
      <c r="D52" s="126" t="s">
        <v>122</v>
      </c>
      <c r="E52" s="95">
        <v>5000</v>
      </c>
      <c r="F52" s="94">
        <f t="shared" si="1"/>
        <v>250</v>
      </c>
      <c r="G52" s="125">
        <f t="shared" si="0"/>
        <v>4750</v>
      </c>
      <c r="H52" s="95">
        <v>0</v>
      </c>
      <c r="I52" s="124"/>
    </row>
    <row r="53" spans="1:9" ht="19.5" customHeight="1" x14ac:dyDescent="0.3">
      <c r="A53" s="51">
        <v>43</v>
      </c>
      <c r="B53" s="105" t="s">
        <v>167</v>
      </c>
      <c r="C53" s="101"/>
      <c r="D53" s="126" t="s">
        <v>122</v>
      </c>
      <c r="E53" s="95">
        <v>5000</v>
      </c>
      <c r="F53" s="94">
        <f t="shared" si="1"/>
        <v>250</v>
      </c>
      <c r="G53" s="125">
        <f t="shared" si="0"/>
        <v>4750</v>
      </c>
      <c r="H53" s="95">
        <v>0</v>
      </c>
      <c r="I53" s="124"/>
    </row>
    <row r="54" spans="1:9" ht="19.5" customHeight="1" x14ac:dyDescent="0.3">
      <c r="A54" s="51">
        <v>44</v>
      </c>
      <c r="B54" s="105" t="s">
        <v>168</v>
      </c>
      <c r="C54" s="101"/>
      <c r="D54" s="126" t="s">
        <v>122</v>
      </c>
      <c r="E54" s="95">
        <v>5000</v>
      </c>
      <c r="F54" s="94">
        <f t="shared" si="1"/>
        <v>250</v>
      </c>
      <c r="G54" s="125">
        <f t="shared" si="0"/>
        <v>4750</v>
      </c>
      <c r="H54" s="95">
        <v>0</v>
      </c>
      <c r="I54" s="124"/>
    </row>
    <row r="55" spans="1:9" ht="19.5" customHeight="1" x14ac:dyDescent="0.3">
      <c r="A55" s="51">
        <v>45</v>
      </c>
      <c r="B55" s="105" t="s">
        <v>169</v>
      </c>
      <c r="C55" s="101"/>
      <c r="D55" s="126" t="s">
        <v>63</v>
      </c>
      <c r="E55" s="95">
        <v>5000</v>
      </c>
      <c r="F55" s="94">
        <f t="shared" si="1"/>
        <v>250</v>
      </c>
      <c r="G55" s="125">
        <f t="shared" si="0"/>
        <v>4750</v>
      </c>
      <c r="H55" s="95">
        <v>0</v>
      </c>
      <c r="I55" s="124"/>
    </row>
    <row r="56" spans="1:9" ht="19.5" customHeight="1" x14ac:dyDescent="0.3">
      <c r="A56" s="51">
        <v>46</v>
      </c>
      <c r="B56" s="105" t="s">
        <v>170</v>
      </c>
      <c r="C56" s="101"/>
      <c r="D56" s="126" t="s">
        <v>122</v>
      </c>
      <c r="E56" s="95">
        <v>5000</v>
      </c>
      <c r="F56" s="94">
        <f t="shared" si="1"/>
        <v>250</v>
      </c>
      <c r="G56" s="125">
        <f t="shared" si="0"/>
        <v>4750</v>
      </c>
      <c r="H56" s="95">
        <v>0</v>
      </c>
      <c r="I56" s="124"/>
    </row>
    <row r="57" spans="1:9" ht="19.5" customHeight="1" x14ac:dyDescent="0.3">
      <c r="A57" s="51">
        <v>47</v>
      </c>
      <c r="B57" s="105" t="s">
        <v>171</v>
      </c>
      <c r="C57" s="101"/>
      <c r="D57" s="126" t="s">
        <v>122</v>
      </c>
      <c r="E57" s="95">
        <v>5000</v>
      </c>
      <c r="F57" s="94">
        <f t="shared" si="1"/>
        <v>250</v>
      </c>
      <c r="G57" s="125">
        <f t="shared" si="0"/>
        <v>4750</v>
      </c>
      <c r="H57" s="95">
        <v>0</v>
      </c>
      <c r="I57" s="124"/>
    </row>
    <row r="58" spans="1:9" ht="19.5" customHeight="1" x14ac:dyDescent="0.3">
      <c r="A58" s="51">
        <v>48</v>
      </c>
      <c r="B58" s="105" t="s">
        <v>172</v>
      </c>
      <c r="C58" s="101"/>
      <c r="D58" s="126" t="s">
        <v>122</v>
      </c>
      <c r="E58" s="95">
        <v>5000</v>
      </c>
      <c r="F58" s="94">
        <f t="shared" si="1"/>
        <v>250</v>
      </c>
      <c r="G58" s="125">
        <f t="shared" si="0"/>
        <v>4750</v>
      </c>
      <c r="H58" s="95">
        <v>0</v>
      </c>
      <c r="I58" s="124"/>
    </row>
    <row r="59" spans="1:9" ht="19.5" customHeight="1" x14ac:dyDescent="0.3">
      <c r="A59" s="51">
        <v>49</v>
      </c>
      <c r="B59" s="105" t="s">
        <v>173</v>
      </c>
      <c r="C59" s="101"/>
      <c r="D59" s="126" t="s">
        <v>122</v>
      </c>
      <c r="E59" s="95">
        <v>5000</v>
      </c>
      <c r="F59" s="94">
        <f t="shared" si="1"/>
        <v>250</v>
      </c>
      <c r="G59" s="125">
        <f t="shared" si="0"/>
        <v>4750</v>
      </c>
      <c r="H59" s="95">
        <v>0</v>
      </c>
      <c r="I59" s="124"/>
    </row>
    <row r="60" spans="1:9" ht="19.5" customHeight="1" x14ac:dyDescent="0.3">
      <c r="A60" s="51">
        <v>50</v>
      </c>
      <c r="B60" s="105" t="s">
        <v>174</v>
      </c>
      <c r="C60" s="101"/>
      <c r="D60" s="126" t="s">
        <v>122</v>
      </c>
      <c r="E60" s="95">
        <v>5000</v>
      </c>
      <c r="F60" s="94">
        <f t="shared" si="1"/>
        <v>250</v>
      </c>
      <c r="G60" s="125">
        <f t="shared" si="0"/>
        <v>4750</v>
      </c>
      <c r="H60" s="95">
        <v>0</v>
      </c>
      <c r="I60" s="124"/>
    </row>
    <row r="61" spans="1:9" ht="19.5" customHeight="1" x14ac:dyDescent="0.3">
      <c r="A61" s="51">
        <v>51</v>
      </c>
      <c r="B61" s="105" t="s">
        <v>175</v>
      </c>
      <c r="C61" s="101"/>
      <c r="D61" s="126" t="s">
        <v>122</v>
      </c>
      <c r="E61" s="95">
        <v>5000</v>
      </c>
      <c r="F61" s="94">
        <f t="shared" si="1"/>
        <v>250</v>
      </c>
      <c r="G61" s="125">
        <f t="shared" si="0"/>
        <v>4750</v>
      </c>
      <c r="H61" s="95">
        <v>0</v>
      </c>
      <c r="I61" s="124"/>
    </row>
    <row r="62" spans="1:9" ht="19.5" customHeight="1" x14ac:dyDescent="0.3">
      <c r="A62" s="51">
        <v>52</v>
      </c>
      <c r="B62" s="105" t="s">
        <v>176</v>
      </c>
      <c r="C62" s="101"/>
      <c r="D62" s="126" t="s">
        <v>122</v>
      </c>
      <c r="E62" s="95">
        <v>5000</v>
      </c>
      <c r="F62" s="94">
        <f t="shared" si="1"/>
        <v>250</v>
      </c>
      <c r="G62" s="125">
        <f t="shared" si="0"/>
        <v>4750</v>
      </c>
      <c r="H62" s="95">
        <v>0</v>
      </c>
      <c r="I62" s="124"/>
    </row>
    <row r="63" spans="1:9" ht="19.5" customHeight="1" x14ac:dyDescent="0.3">
      <c r="A63" s="51">
        <v>53</v>
      </c>
      <c r="B63" s="105" t="s">
        <v>177</v>
      </c>
      <c r="C63" s="101"/>
      <c r="D63" s="126" t="s">
        <v>122</v>
      </c>
      <c r="E63" s="95">
        <v>5000</v>
      </c>
      <c r="F63" s="94">
        <f t="shared" si="1"/>
        <v>250</v>
      </c>
      <c r="G63" s="125">
        <f t="shared" si="0"/>
        <v>4750</v>
      </c>
      <c r="H63" s="95">
        <v>0</v>
      </c>
      <c r="I63" s="124"/>
    </row>
    <row r="64" spans="1:9" ht="19.5" customHeight="1" x14ac:dyDescent="0.3">
      <c r="A64" s="51">
        <v>54</v>
      </c>
      <c r="B64" s="105" t="s">
        <v>178</v>
      </c>
      <c r="C64" s="101"/>
      <c r="D64" s="126" t="s">
        <v>122</v>
      </c>
      <c r="E64" s="95">
        <v>5000</v>
      </c>
      <c r="F64" s="94">
        <f t="shared" si="1"/>
        <v>250</v>
      </c>
      <c r="G64" s="125">
        <f t="shared" si="0"/>
        <v>4750</v>
      </c>
      <c r="H64" s="95">
        <v>0</v>
      </c>
      <c r="I64" s="124"/>
    </row>
    <row r="65" spans="1:9" ht="19.5" customHeight="1" x14ac:dyDescent="0.3">
      <c r="A65" s="51">
        <v>55</v>
      </c>
      <c r="B65" s="105" t="s">
        <v>179</v>
      </c>
      <c r="C65" s="101"/>
      <c r="D65" s="126" t="s">
        <v>122</v>
      </c>
      <c r="E65" s="95">
        <v>5000</v>
      </c>
      <c r="F65" s="94">
        <f t="shared" si="1"/>
        <v>250</v>
      </c>
      <c r="G65" s="125">
        <f t="shared" si="0"/>
        <v>4750</v>
      </c>
      <c r="H65" s="95">
        <v>0</v>
      </c>
      <c r="I65" s="124"/>
    </row>
    <row r="66" spans="1:9" ht="19.5" customHeight="1" x14ac:dyDescent="0.3">
      <c r="A66" s="51">
        <v>56</v>
      </c>
      <c r="B66" s="105" t="s">
        <v>180</v>
      </c>
      <c r="C66" s="101"/>
      <c r="D66" s="126" t="s">
        <v>122</v>
      </c>
      <c r="E66" s="95">
        <v>5000</v>
      </c>
      <c r="F66" s="94">
        <f t="shared" si="1"/>
        <v>250</v>
      </c>
      <c r="G66" s="125">
        <f t="shared" si="0"/>
        <v>4750</v>
      </c>
      <c r="H66" s="95">
        <v>0</v>
      </c>
      <c r="I66" s="124"/>
    </row>
    <row r="67" spans="1:9" ht="19.5" customHeight="1" x14ac:dyDescent="0.3">
      <c r="A67" s="51">
        <v>57</v>
      </c>
      <c r="B67" s="105" t="s">
        <v>181</v>
      </c>
      <c r="C67" s="101"/>
      <c r="D67" s="126" t="s">
        <v>122</v>
      </c>
      <c r="E67" s="95">
        <v>5000</v>
      </c>
      <c r="F67" s="94">
        <f t="shared" si="1"/>
        <v>250</v>
      </c>
      <c r="G67" s="125">
        <f t="shared" si="0"/>
        <v>4750</v>
      </c>
      <c r="H67" s="95">
        <v>0</v>
      </c>
      <c r="I67" s="124"/>
    </row>
    <row r="68" spans="1:9" ht="19.5" customHeight="1" x14ac:dyDescent="0.3">
      <c r="A68" s="51">
        <v>58</v>
      </c>
      <c r="B68" s="105" t="s">
        <v>182</v>
      </c>
      <c r="C68" s="101"/>
      <c r="D68" s="126" t="s">
        <v>122</v>
      </c>
      <c r="E68" s="95">
        <v>5000</v>
      </c>
      <c r="F68" s="94">
        <f t="shared" si="1"/>
        <v>250</v>
      </c>
      <c r="G68" s="125">
        <f t="shared" si="0"/>
        <v>4750</v>
      </c>
      <c r="H68" s="95">
        <v>0</v>
      </c>
      <c r="I68" s="124"/>
    </row>
    <row r="69" spans="1:9" ht="19.5" customHeight="1" x14ac:dyDescent="0.3">
      <c r="A69" s="51">
        <v>59</v>
      </c>
      <c r="B69" s="105" t="s">
        <v>183</v>
      </c>
      <c r="C69" s="101"/>
      <c r="D69" s="126" t="s">
        <v>122</v>
      </c>
      <c r="E69" s="95">
        <v>4500</v>
      </c>
      <c r="F69" s="94">
        <f t="shared" si="1"/>
        <v>225</v>
      </c>
      <c r="G69" s="125">
        <f t="shared" si="0"/>
        <v>4275</v>
      </c>
      <c r="H69" s="95">
        <v>0</v>
      </c>
      <c r="I69" s="124"/>
    </row>
    <row r="70" spans="1:9" ht="19.5" customHeight="1" x14ac:dyDescent="0.3">
      <c r="A70" s="51">
        <v>60</v>
      </c>
      <c r="B70" s="105" t="s">
        <v>184</v>
      </c>
      <c r="C70" s="101"/>
      <c r="D70" s="126" t="s">
        <v>122</v>
      </c>
      <c r="E70" s="95">
        <v>7500</v>
      </c>
      <c r="F70" s="94">
        <f t="shared" si="1"/>
        <v>375</v>
      </c>
      <c r="G70" s="125">
        <f t="shared" si="0"/>
        <v>7125</v>
      </c>
      <c r="H70" s="95">
        <v>0</v>
      </c>
      <c r="I70" s="124"/>
    </row>
    <row r="71" spans="1:9" ht="19.5" customHeight="1" x14ac:dyDescent="0.2">
      <c r="A71" s="51">
        <v>61</v>
      </c>
      <c r="B71" s="105" t="s">
        <v>185</v>
      </c>
      <c r="C71" s="101"/>
      <c r="D71" s="126" t="s">
        <v>122</v>
      </c>
      <c r="E71" s="95">
        <v>10000</v>
      </c>
      <c r="F71" s="94">
        <f t="shared" si="1"/>
        <v>500</v>
      </c>
      <c r="G71" s="125">
        <f t="shared" si="0"/>
        <v>9500</v>
      </c>
      <c r="H71" s="95">
        <v>0</v>
      </c>
    </row>
    <row r="72" spans="1:9" ht="19.5" customHeight="1" x14ac:dyDescent="0.3">
      <c r="A72" s="51">
        <v>62</v>
      </c>
      <c r="B72" s="105" t="s">
        <v>186</v>
      </c>
      <c r="C72" s="101"/>
      <c r="D72" s="126" t="s">
        <v>122</v>
      </c>
      <c r="E72" s="95">
        <v>8000</v>
      </c>
      <c r="F72" s="94">
        <f t="shared" si="1"/>
        <v>400</v>
      </c>
      <c r="G72" s="125">
        <f t="shared" si="0"/>
        <v>7600</v>
      </c>
      <c r="H72" s="95">
        <v>0</v>
      </c>
      <c r="I72" s="124"/>
    </row>
    <row r="73" spans="1:9" ht="19.5" customHeight="1" x14ac:dyDescent="0.3">
      <c r="A73" s="51">
        <v>63</v>
      </c>
      <c r="B73" s="126" t="s">
        <v>187</v>
      </c>
      <c r="C73" s="101"/>
      <c r="D73" s="126" t="s">
        <v>122</v>
      </c>
      <c r="E73" s="94">
        <v>12000</v>
      </c>
      <c r="F73" s="94">
        <f t="shared" si="1"/>
        <v>600</v>
      </c>
      <c r="G73" s="125">
        <f t="shared" si="0"/>
        <v>11400</v>
      </c>
      <c r="H73" s="95">
        <v>0</v>
      </c>
      <c r="I73" s="124"/>
    </row>
    <row r="74" spans="1:9" ht="19.5" customHeight="1" x14ac:dyDescent="0.3">
      <c r="A74" s="51">
        <v>64</v>
      </c>
      <c r="B74" s="126" t="s">
        <v>198</v>
      </c>
      <c r="C74" s="101"/>
      <c r="D74" s="126" t="s">
        <v>122</v>
      </c>
      <c r="E74" s="94">
        <v>5000</v>
      </c>
      <c r="F74" s="94">
        <f t="shared" si="1"/>
        <v>250</v>
      </c>
      <c r="G74" s="125">
        <f t="shared" si="0"/>
        <v>4750</v>
      </c>
      <c r="H74" s="95"/>
      <c r="I74" s="124" t="s">
        <v>153</v>
      </c>
    </row>
    <row r="75" spans="1:9" ht="19.5" customHeight="1" x14ac:dyDescent="0.3">
      <c r="A75" s="51">
        <v>65</v>
      </c>
      <c r="B75" s="126" t="s">
        <v>199</v>
      </c>
      <c r="C75" s="101"/>
      <c r="D75" s="126" t="s">
        <v>122</v>
      </c>
      <c r="E75" s="94">
        <v>5000</v>
      </c>
      <c r="F75" s="94">
        <f t="shared" si="1"/>
        <v>250</v>
      </c>
      <c r="G75" s="125">
        <f>+E75-F75</f>
        <v>4750</v>
      </c>
      <c r="H75" s="95"/>
      <c r="I75" s="124" t="s">
        <v>153</v>
      </c>
    </row>
    <row r="76" spans="1:9" x14ac:dyDescent="0.2">
      <c r="E76" s="63"/>
      <c r="F76" s="60"/>
    </row>
    <row r="77" spans="1:9" ht="28.5" customHeight="1" x14ac:dyDescent="0.2">
      <c r="B77" s="178" t="s">
        <v>161</v>
      </c>
      <c r="C77" s="178"/>
      <c r="D77" s="178"/>
      <c r="F77" s="60"/>
    </row>
    <row r="78" spans="1:9" x14ac:dyDescent="0.2">
      <c r="D78" s="50">
        <f>65+35+7</f>
        <v>107</v>
      </c>
      <c r="F78" s="60"/>
    </row>
    <row r="79" spans="1:9" x14ac:dyDescent="0.2">
      <c r="F79" s="60"/>
    </row>
  </sheetData>
  <protectedRanges>
    <protectedRange sqref="D18 D12 D15:D16 D20 D22:D31" name="Rango4_16_1_2_1"/>
    <protectedRange sqref="B13:C14" name="Rango4_3_2"/>
    <protectedRange sqref="B19:C19" name="Rango4_3_1_1"/>
    <protectedRange sqref="B18:C18" name="Rango4_16_1_2_3"/>
  </protectedRanges>
  <mergeCells count="15">
    <mergeCell ref="B77:D77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23:C23">
    <cfRule type="duplicateValues" dxfId="4" priority="7" stopIfTrue="1"/>
  </conditionalFormatting>
  <conditionalFormatting sqref="B31:C32 B11:C29">
    <cfRule type="duplicateValues" dxfId="3" priority="62" stopIfTrue="1"/>
  </conditionalFormatting>
  <conditionalFormatting sqref="B29:C29 B12:C12 B24:C24">
    <cfRule type="duplicateValues" dxfId="2" priority="66" stopIfTrue="1"/>
  </conditionalFormatting>
  <conditionalFormatting sqref="B31:C32 B25:C28 B11:C11 B13:C22">
    <cfRule type="duplicateValues" dxfId="1" priority="71" stopIfTrue="1"/>
  </conditionalFormatting>
  <conditionalFormatting sqref="B47:B72 B33:C46 B77">
    <cfRule type="duplicateValues" dxfId="0" priority="1321" stopIfTrue="1"/>
  </conditionalFormatting>
  <printOptions horizontalCentered="1" verticalCentered="1"/>
  <pageMargins left="0.59055118110236227" right="0.35" top="1.1023622047244095" bottom="0.62992125984251968" header="0.19685039370078741" footer="0.6692913385826772"/>
  <pageSetup paperSize="5" scale="9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A8" sqref="A8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9.5" x14ac:dyDescent="0.3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2">
      <c r="A4" s="177" t="s">
        <v>50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">
      <c r="A5" s="144" t="s">
        <v>10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x14ac:dyDescent="0.2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0" x14ac:dyDescent="0.2">
      <c r="A7" s="186">
        <v>43190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3.5" thickBot="1" x14ac:dyDescent="0.25">
      <c r="G8" s="2"/>
    </row>
    <row r="9" spans="1:10" s="4" customFormat="1" ht="12.95" customHeight="1" thickBot="1" x14ac:dyDescent="0.25">
      <c r="A9" s="156" t="s">
        <v>4</v>
      </c>
      <c r="B9" s="154" t="s">
        <v>11</v>
      </c>
      <c r="C9" s="158" t="s">
        <v>12</v>
      </c>
      <c r="D9" s="173" t="s">
        <v>27</v>
      </c>
      <c r="E9" s="157" t="s">
        <v>5</v>
      </c>
      <c r="F9" s="157"/>
      <c r="G9" s="156" t="s">
        <v>24</v>
      </c>
      <c r="H9" s="158"/>
      <c r="I9" s="156" t="s">
        <v>23</v>
      </c>
      <c r="J9" s="170" t="s">
        <v>29</v>
      </c>
    </row>
    <row r="10" spans="1:10" s="4" customFormat="1" ht="36.75" thickBot="1" x14ac:dyDescent="0.25">
      <c r="A10" s="156"/>
      <c r="B10" s="155"/>
      <c r="C10" s="158"/>
      <c r="D10" s="173"/>
      <c r="E10" s="3" t="s">
        <v>20</v>
      </c>
      <c r="F10" s="3" t="s">
        <v>6</v>
      </c>
      <c r="G10" s="3" t="s">
        <v>21</v>
      </c>
      <c r="H10" s="23" t="s">
        <v>22</v>
      </c>
      <c r="I10" s="156"/>
      <c r="J10" s="171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8" customWidth="1"/>
    <col min="2" max="2" width="18.28515625" customWidth="1"/>
    <col min="3" max="3" width="28.42578125" customWidth="1"/>
    <col min="4" max="4" width="16.7109375" customWidth="1"/>
    <col min="5" max="5" width="12.42578125" customWidth="1"/>
    <col min="6" max="6" width="8.7109375" bestFit="1" customWidth="1"/>
    <col min="7" max="7" width="9.5703125" customWidth="1"/>
  </cols>
  <sheetData>
    <row r="2" spans="1:10" ht="19.5" customHeight="1" x14ac:dyDescent="0.3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3" spans="1:10" x14ac:dyDescent="0.2">
      <c r="A3" s="189" t="s">
        <v>1</v>
      </c>
      <c r="B3" s="189"/>
      <c r="C3" s="189"/>
      <c r="D3" s="189"/>
      <c r="E3" s="189"/>
      <c r="F3" s="189"/>
      <c r="G3" s="189"/>
      <c r="H3" s="189"/>
      <c r="I3" s="189"/>
      <c r="J3" s="132"/>
    </row>
    <row r="4" spans="1:10" x14ac:dyDescent="0.2">
      <c r="A4" s="177" t="s">
        <v>50</v>
      </c>
      <c r="B4" s="177"/>
      <c r="C4" s="177"/>
      <c r="D4" s="177"/>
      <c r="E4" s="177"/>
      <c r="F4" s="177"/>
      <c r="G4" s="177"/>
      <c r="H4" s="177"/>
      <c r="I4" s="177"/>
    </row>
    <row r="5" spans="1:10" x14ac:dyDescent="0.2">
      <c r="A5" s="189" t="s">
        <v>30</v>
      </c>
      <c r="B5" s="189"/>
      <c r="C5" s="189"/>
      <c r="D5" s="189"/>
      <c r="E5" s="189"/>
      <c r="F5" s="189"/>
      <c r="G5" s="189"/>
      <c r="H5" s="189"/>
      <c r="I5" s="189"/>
    </row>
    <row r="6" spans="1:10" x14ac:dyDescent="0.2">
      <c r="A6" s="189" t="s">
        <v>3</v>
      </c>
      <c r="B6" s="189"/>
      <c r="C6" s="189"/>
      <c r="D6" s="189"/>
      <c r="E6" s="189"/>
      <c r="F6" s="189"/>
      <c r="G6" s="189"/>
      <c r="H6" s="189"/>
      <c r="I6" s="189"/>
    </row>
    <row r="7" spans="1:10" x14ac:dyDescent="0.2">
      <c r="A7" s="189" t="s">
        <v>201</v>
      </c>
      <c r="B7" s="189"/>
      <c r="C7" s="189"/>
      <c r="D7" s="189"/>
      <c r="E7" s="189"/>
      <c r="F7" s="189"/>
      <c r="G7" s="189"/>
      <c r="H7" s="189"/>
      <c r="I7" s="189"/>
    </row>
    <row r="8" spans="1:10" x14ac:dyDescent="0.2">
      <c r="A8" s="18"/>
      <c r="B8" s="18"/>
    </row>
    <row r="9" spans="1:10" s="140" customFormat="1" ht="13.5" customHeight="1" x14ac:dyDescent="0.2">
      <c r="A9" s="187" t="s">
        <v>4</v>
      </c>
      <c r="B9" s="187" t="s">
        <v>11</v>
      </c>
      <c r="C9" s="190" t="s">
        <v>12</v>
      </c>
      <c r="D9" s="187" t="s">
        <v>28</v>
      </c>
      <c r="E9" s="191" t="s">
        <v>22</v>
      </c>
      <c r="F9" s="187" t="s">
        <v>23</v>
      </c>
      <c r="G9" s="187" t="s">
        <v>29</v>
      </c>
      <c r="H9" s="188" t="s">
        <v>202</v>
      </c>
      <c r="I9" s="188" t="s">
        <v>203</v>
      </c>
    </row>
    <row r="10" spans="1:10" s="140" customFormat="1" ht="13.5" customHeight="1" x14ac:dyDescent="0.2">
      <c r="A10" s="187"/>
      <c r="B10" s="187"/>
      <c r="C10" s="190"/>
      <c r="D10" s="187"/>
      <c r="E10" s="191"/>
      <c r="F10" s="187"/>
      <c r="G10" s="187"/>
      <c r="H10" s="188"/>
      <c r="I10" s="188"/>
    </row>
    <row r="11" spans="1:10" s="139" customFormat="1" ht="40.5" x14ac:dyDescent="0.2">
      <c r="A11" s="133">
        <v>1</v>
      </c>
      <c r="B11" s="134" t="s">
        <v>204</v>
      </c>
      <c r="C11" s="135" t="s">
        <v>205</v>
      </c>
      <c r="D11" s="136">
        <v>100000</v>
      </c>
      <c r="E11" s="138"/>
      <c r="F11" s="138"/>
      <c r="G11" s="138" t="s">
        <v>206</v>
      </c>
      <c r="H11" s="137" t="s">
        <v>207</v>
      </c>
      <c r="I11" s="134">
        <v>189</v>
      </c>
    </row>
    <row r="12" spans="1:10" s="139" customFormat="1" ht="40.5" x14ac:dyDescent="0.2">
      <c r="A12" s="133">
        <v>2</v>
      </c>
      <c r="B12" s="134" t="s">
        <v>208</v>
      </c>
      <c r="C12" s="135" t="s">
        <v>209</v>
      </c>
      <c r="D12" s="134" t="s">
        <v>210</v>
      </c>
      <c r="E12" s="138"/>
      <c r="F12" s="138"/>
      <c r="G12" s="138" t="s">
        <v>206</v>
      </c>
      <c r="H12" s="137" t="s">
        <v>211</v>
      </c>
      <c r="I12" s="134">
        <v>189</v>
      </c>
    </row>
  </sheetData>
  <mergeCells count="15">
    <mergeCell ref="B9:B10"/>
    <mergeCell ref="C9:C10"/>
    <mergeCell ref="D9:D10"/>
    <mergeCell ref="E9:E10"/>
    <mergeCell ref="F9:F10"/>
    <mergeCell ref="G9:G10"/>
    <mergeCell ref="H9:H10"/>
    <mergeCell ref="I9:I10"/>
    <mergeCell ref="A2:I2"/>
    <mergeCell ref="A3:I3"/>
    <mergeCell ref="A4:I4"/>
    <mergeCell ref="A5:I5"/>
    <mergeCell ref="A6:I6"/>
    <mergeCell ref="A7:I7"/>
    <mergeCell ref="A9:A10"/>
  </mergeCells>
  <printOptions horizontalCentered="1" verticalCentered="1"/>
  <pageMargins left="0.31" right="0.15" top="0.74803149606299213" bottom="0.74803149606299213" header="0.31496062992125984" footer="0.31496062992125984"/>
  <pageSetup paperSize="122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2018-04-06T16:28:05Z</cp:lastPrinted>
  <dcterms:created xsi:type="dcterms:W3CDTF">2013-11-29T23:12:09Z</dcterms:created>
  <dcterms:modified xsi:type="dcterms:W3CDTF">2018-04-18T22:17:23Z</dcterms:modified>
</cp:coreProperties>
</file>