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 publica 2\Información 2019\INFORMACION PUBLICA DE OFICIO\ENERO 2019\"/>
    </mc:Choice>
  </mc:AlternateContent>
  <bookViews>
    <workbookView xWindow="0" yWindow="0" windowWidth="21570" windowHeight="7845" firstSheet="1" activeTab="1"/>
  </bookViews>
  <sheets>
    <sheet name="Hoja1" sheetId="5" state="hidden" r:id="rId1"/>
    <sheet name="Enero 2019" sheetId="4" r:id="rId2"/>
    <sheet name="INFORME " sheetId="6" r:id="rId3"/>
  </sheets>
  <definedNames>
    <definedName name="_xlnm._FilterDatabase" localSheetId="1" hidden="1">'Enero 2019'!$A$14:$CD$14</definedName>
    <definedName name="Actividades">Hoja1!$A$11:$A$16</definedName>
    <definedName name="Adulto_Mayor">Hoja1!$N$50</definedName>
    <definedName name="Adulto_Sector_Laboral">Hoja1!$M$50</definedName>
    <definedName name="Alta_Verapaz">Hoja1!$V$14:$V$30</definedName>
    <definedName name="_xlnm.Print_Area" localSheetId="1">'Enero 2019'!$A$1:$BJ$36</definedName>
    <definedName name="_xlnm.Print_Area" localSheetId="2">'INFORME '!$A$1:$F$84</definedName>
    <definedName name="Baja_Verapaz">Hoja1!$U$14:$U$21</definedName>
    <definedName name="Capacidades">Hoja1!$H$50:$H$51</definedName>
    <definedName name="Chimaltenango">Hoja1!$J$14:$J$29</definedName>
    <definedName name="Chiquimula">Hoja1!$Z$14:$Z$24</definedName>
    <definedName name="Dep">'Enero 2019'!$G$15</definedName>
    <definedName name="DepA">'Enero 2019'!$G$15</definedName>
    <definedName name="Departamento">Hoja1!$A$19:$A$40</definedName>
    <definedName name="Departamento1">Hoja1!$F$14:$F$35</definedName>
    <definedName name="DepB">'Enero 2019'!$G$16</definedName>
    <definedName name="DepC">'Enero 2019'!$G$17</definedName>
    <definedName name="DepD">'Enero 2019'!$G$18</definedName>
    <definedName name="DepE">'Enero 2019'!$G$19</definedName>
    <definedName name="DepF">'Enero 2019'!#REF!</definedName>
    <definedName name="DepG">'Enero 2019'!#REF!</definedName>
    <definedName name="DepH">'Enero 2019'!#REF!</definedName>
    <definedName name="DepI">'Enero 2019'!#REF!</definedName>
    <definedName name="DepJ">'Enero 2019'!#REF!</definedName>
    <definedName name="DepK">'Enero 2019'!#REF!</definedName>
    <definedName name="DepL">'Enero 2019'!#REF!</definedName>
    <definedName name="DepM">'Enero 2019'!#REF!</definedName>
    <definedName name="DepN">'Enero 2019'!#REF!</definedName>
    <definedName name="DepO">'Enero 2019'!#REF!</definedName>
    <definedName name="DepP">'Enero 2019'!#REF!</definedName>
    <definedName name="DepQ">'Enero 2019'!#REF!</definedName>
    <definedName name="DepR">'Enero 2019'!#REF!</definedName>
    <definedName name="DepS">'Enero 2019'!#REF!</definedName>
    <definedName name="DepT">'Enero 2019'!#REF!</definedName>
    <definedName name="El_Progreso">Hoja1!$H$14:$H$21</definedName>
    <definedName name="Escuintla">Hoja1!$K$14:$K$26</definedName>
    <definedName name="Eventos_Especiales">Hoja1!$O$50</definedName>
    <definedName name="Festivales_Deportivos_y_Recreativos">Hoja1!$P$50</definedName>
    <definedName name="Guatemala">Hoja1!$G$14:$G$30</definedName>
    <definedName name="Huehuetenango">Hoja1!$S$14:$S$45</definedName>
    <definedName name="Inclusion">Hoja1!$I$50:$I$51</definedName>
    <definedName name="Izabal">Hoja1!$X$14:$X$18</definedName>
    <definedName name="Jalapa">Hoja1!$AA$14:$AA$20</definedName>
    <definedName name="Jutiapa">Hoja1!$AB$14:$AB$30</definedName>
    <definedName name="Juventud">Hoja1!$G$50:$G$51</definedName>
    <definedName name="Mujer">Hoja1!$K$50:$K$53</definedName>
    <definedName name="Municipio">Hoja1!$B$19:$B$351</definedName>
    <definedName name="Niñez">Hoja1!$L$50</definedName>
    <definedName name="Pelota_Maya">Hoja1!$J$50:$J$51</definedName>
    <definedName name="Petén">Hoja1!$W$14:$W$27</definedName>
    <definedName name="Piramide">Hoja1!$R$50</definedName>
    <definedName name="pirámide">Hoja1!$R$50</definedName>
    <definedName name="Plan_Luz">Hoja1!$Q$50</definedName>
    <definedName name="Políticas" localSheetId="1">Hoja1!$A$3:$A$7</definedName>
    <definedName name="Producto">Hoja1!$C$3:$C$8</definedName>
    <definedName name="Progra">'Enero 2019'!$D$15</definedName>
    <definedName name="Progra1">'Enero 2019'!$D$16</definedName>
    <definedName name="Progra10">'Enero 2019'!#REF!</definedName>
    <definedName name="Progra11">'Enero 2019'!#REF!</definedName>
    <definedName name="Progra12">'Enero 2019'!#REF!</definedName>
    <definedName name="Progra13">'Enero 2019'!#REF!</definedName>
    <definedName name="Progra14">'Enero 2019'!#REF!</definedName>
    <definedName name="Progra15">'Enero 2019'!#REF!</definedName>
    <definedName name="Progra16">'Enero 2019'!#REF!</definedName>
    <definedName name="Progra17">'Enero 2019'!#REF!</definedName>
    <definedName name="Progra18">'Enero 2019'!#REF!</definedName>
    <definedName name="Progra19">'Enero 2019'!#REF!</definedName>
    <definedName name="Progra2">'Enero 2019'!$D$17</definedName>
    <definedName name="Progra3">'Enero 2019'!$D$18</definedName>
    <definedName name="Progra4">'Enero 2019'!$D$19</definedName>
    <definedName name="Progra5">'Enero 2019'!#REF!</definedName>
    <definedName name="Progra6">'Enero 2019'!#REF!</definedName>
    <definedName name="Progra7">'Enero 2019'!#REF!</definedName>
    <definedName name="Progra8">'Enero 2019'!#REF!</definedName>
    <definedName name="Progra9">'Enero 2019'!#REF!</definedName>
    <definedName name="Programa">Hoja1!$F$50:$F$63</definedName>
    <definedName name="Quetzaltenango">Hoja1!$O$14:$O$37</definedName>
    <definedName name="Quiché">Hoja1!$T$14:$T$34</definedName>
    <definedName name="Red_de_Promotores">Hoja1!$T$50</definedName>
    <definedName name="REGION">Hoja1!$C$19:$C$26</definedName>
    <definedName name="Retalhuleu">Hoja1!$Q$14:$Q$22</definedName>
    <definedName name="Sacatepéquez">Hoja1!$I$14:$I$29</definedName>
    <definedName name="San_Marcos">Hoja1!$R$14:$R$43</definedName>
    <definedName name="Santa_Rosa">Hoja1!$L$14:$L$27</definedName>
    <definedName name="Servicio_Civico">Hoja1!$S$50</definedName>
    <definedName name="Sololá">Hoja1!$M$14:$M$32</definedName>
    <definedName name="SUB">Hoja1!$D$3:$D$15</definedName>
    <definedName name="SUB_PRODUCTO">Hoja1!$D$3:$AI$15</definedName>
    <definedName name="SUBPRODUCTO">Hoja1!$D$3:$AI$15</definedName>
    <definedName name="Suchitepéquez">Hoja1!$P$14:$P$34</definedName>
    <definedName name="_xlnm.Print_Titles" localSheetId="1">'Enero 2019'!$1:$14</definedName>
    <definedName name="Totonicapán">Hoja1!$N$14:$N$21</definedName>
    <definedName name="Zacapa">Hoja1!$Y$14:$Y$24</definedName>
  </definedName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BB32" i="4" l="1"/>
  <c r="BA32" i="4"/>
  <c r="AQ32" i="4"/>
  <c r="AP32" i="4"/>
  <c r="AF32" i="4"/>
  <c r="AE32" i="4"/>
  <c r="AG32" i="4" s="1"/>
  <c r="T32" i="4"/>
  <c r="BB31" i="4"/>
  <c r="BA31" i="4"/>
  <c r="AQ31" i="4"/>
  <c r="AP31" i="4"/>
  <c r="AR31" i="4" s="1"/>
  <c r="AF31" i="4"/>
  <c r="AE31" i="4"/>
  <c r="AG31" i="4" s="1"/>
  <c r="U31" i="4"/>
  <c r="BE31" i="4" s="1"/>
  <c r="T31" i="4"/>
  <c r="BD31" i="4" s="1"/>
  <c r="BB30" i="4"/>
  <c r="BA30" i="4"/>
  <c r="BC30" i="4" s="1"/>
  <c r="AQ30" i="4"/>
  <c r="AP30" i="4"/>
  <c r="AR30" i="4" s="1"/>
  <c r="AF30" i="4"/>
  <c r="AE30" i="4"/>
  <c r="U30" i="4"/>
  <c r="T30" i="4"/>
  <c r="BC29" i="4"/>
  <c r="BB29" i="4"/>
  <c r="BA29" i="4"/>
  <c r="AQ29" i="4"/>
  <c r="AP29" i="4"/>
  <c r="AR29" i="4" s="1"/>
  <c r="AF29" i="4"/>
  <c r="BE29" i="4" s="1"/>
  <c r="AE29" i="4"/>
  <c r="U29" i="4"/>
  <c r="T29" i="4"/>
  <c r="V29" i="4" s="1"/>
  <c r="AG30" i="4" l="1"/>
  <c r="BD32" i="4"/>
  <c r="BE32" i="4"/>
  <c r="BD29" i="4"/>
  <c r="BF29" i="4" s="1"/>
  <c r="AR32" i="4"/>
  <c r="AG29" i="4"/>
  <c r="V30" i="4"/>
  <c r="BF30" i="4" s="1"/>
  <c r="BD30" i="4"/>
  <c r="BC31" i="4"/>
  <c r="BC32" i="4"/>
  <c r="BE30" i="4"/>
  <c r="V32" i="4"/>
  <c r="BF32" i="4" s="1"/>
  <c r="V31" i="4"/>
  <c r="BF31" i="4" s="1"/>
  <c r="BB16" i="4" l="1"/>
  <c r="BA16" i="4"/>
  <c r="AQ16" i="4"/>
  <c r="AP16" i="4"/>
  <c r="AF16" i="4"/>
  <c r="AE16" i="4"/>
  <c r="AG16" i="4" s="1"/>
  <c r="AG33" i="4" s="1"/>
  <c r="U16" i="4"/>
  <c r="T16" i="4"/>
  <c r="V16" i="4" s="1"/>
  <c r="BF16" i="4" s="1"/>
  <c r="BB17" i="4"/>
  <c r="BA17" i="4"/>
  <c r="AQ17" i="4"/>
  <c r="AP17" i="4"/>
  <c r="AF17" i="4"/>
  <c r="AE17" i="4"/>
  <c r="U17" i="4"/>
  <c r="T17" i="4"/>
  <c r="BD17" i="4" s="1"/>
  <c r="BB18" i="4"/>
  <c r="BA18" i="4"/>
  <c r="AQ18" i="4"/>
  <c r="AP18" i="4"/>
  <c r="AF18" i="4"/>
  <c r="AE18" i="4"/>
  <c r="U18" i="4"/>
  <c r="T18" i="4"/>
  <c r="BD18" i="4" s="1"/>
  <c r="BB19" i="4"/>
  <c r="BC19" i="4" s="1"/>
  <c r="BA19" i="4"/>
  <c r="AQ19" i="4"/>
  <c r="AP19" i="4"/>
  <c r="AF19" i="4"/>
  <c r="AE19" i="4"/>
  <c r="U19" i="4"/>
  <c r="T19" i="4"/>
  <c r="BD19" i="4" s="1"/>
  <c r="AF15" i="4"/>
  <c r="AE15" i="4"/>
  <c r="B10" i="6"/>
  <c r="B9" i="6"/>
  <c r="B8" i="6"/>
  <c r="B7" i="6"/>
  <c r="AG19" i="4"/>
  <c r="AG18" i="4"/>
  <c r="AG17" i="4"/>
  <c r="BC18" i="4"/>
  <c r="BC17" i="4"/>
  <c r="BC16" i="4"/>
  <c r="AR19" i="4"/>
  <c r="AR18" i="4"/>
  <c r="AR17" i="4"/>
  <c r="AR16" i="4"/>
  <c r="BE19" i="4"/>
  <c r="BE18" i="4"/>
  <c r="BE17" i="4"/>
  <c r="BE16" i="4"/>
  <c r="AG15" i="4"/>
  <c r="BB15" i="4"/>
  <c r="BC15" i="4" s="1"/>
  <c r="BC33" i="4" s="1"/>
  <c r="BA15" i="4"/>
  <c r="AQ15" i="4"/>
  <c r="AP15" i="4"/>
  <c r="U15" i="4"/>
  <c r="BE15" i="4" s="1"/>
  <c r="T15" i="4"/>
  <c r="V15" i="4" s="1"/>
  <c r="AR15" i="4"/>
  <c r="BD15" i="4"/>
  <c r="AZ33" i="4"/>
  <c r="AY33" i="4"/>
  <c r="AX33" i="4"/>
  <c r="AW33" i="4"/>
  <c r="AV33" i="4"/>
  <c r="AU33" i="4"/>
  <c r="AT33" i="4"/>
  <c r="AS33" i="4"/>
  <c r="AO33" i="4"/>
  <c r="AN33" i="4"/>
  <c r="AM33" i="4"/>
  <c r="AL33" i="4"/>
  <c r="AK33" i="4"/>
  <c r="AJ33" i="4"/>
  <c r="AI33" i="4"/>
  <c r="AH33" i="4"/>
  <c r="AD33" i="4"/>
  <c r="AC33" i="4"/>
  <c r="AB33" i="4"/>
  <c r="AA33" i="4"/>
  <c r="Z33" i="4"/>
  <c r="Y33" i="4"/>
  <c r="X33" i="4"/>
  <c r="W33" i="4"/>
  <c r="S33" i="4"/>
  <c r="R33" i="4"/>
  <c r="Q33" i="4"/>
  <c r="P33" i="4"/>
  <c r="O33" i="4"/>
  <c r="N33" i="4"/>
  <c r="M33" i="4"/>
  <c r="L33" i="4"/>
  <c r="AR33" i="4"/>
  <c r="V33" i="4" l="1"/>
  <c r="BF15" i="4"/>
  <c r="V19" i="4"/>
  <c r="BF19" i="4" s="1"/>
  <c r="V18" i="4"/>
  <c r="BF18" i="4" s="1"/>
  <c r="BD16" i="4"/>
  <c r="V17" i="4"/>
  <c r="BF17" i="4" s="1"/>
  <c r="BF33" i="4" l="1"/>
</calcChain>
</file>

<file path=xl/sharedStrings.xml><?xml version="1.0" encoding="utf-8"?>
<sst xmlns="http://schemas.openxmlformats.org/spreadsheetml/2006/main" count="780" uniqueCount="552">
  <si>
    <t>No</t>
  </si>
  <si>
    <t>DEPARTAMENTO</t>
  </si>
  <si>
    <t>MUNICIPIO</t>
  </si>
  <si>
    <t>UBICACIÓN</t>
  </si>
  <si>
    <t>Objetivo</t>
  </si>
  <si>
    <t>Guatemala</t>
  </si>
  <si>
    <t>FECHA</t>
  </si>
  <si>
    <t xml:space="preserve">RESPONSABLE </t>
  </si>
  <si>
    <t>OBSERVACIONES DE LA ACTIVIDAD</t>
  </si>
  <si>
    <t>LOGROS</t>
  </si>
  <si>
    <t>Nombre de la Actividad</t>
  </si>
  <si>
    <t>Fecha Inicio</t>
  </si>
  <si>
    <t>Fecha Final</t>
  </si>
  <si>
    <t>Totales</t>
  </si>
  <si>
    <t>Beneficiarios</t>
  </si>
  <si>
    <t>Total Niñez</t>
  </si>
  <si>
    <t>Total Juventud</t>
  </si>
  <si>
    <t>Total Mayor</t>
  </si>
  <si>
    <t xml:space="preserve">Niñez Maya MUJER </t>
  </si>
  <si>
    <t>Niñez Maya HOMBRE</t>
  </si>
  <si>
    <t xml:space="preserve">Niñez Xinca HOMBRE </t>
  </si>
  <si>
    <t>Niñez Xinca MUJER</t>
  </si>
  <si>
    <t xml:space="preserve">Niñez Ladino HOMBRE </t>
  </si>
  <si>
    <t>Niñez Ladino MUJER</t>
  </si>
  <si>
    <t xml:space="preserve">Juventud Maya HOMBRE </t>
  </si>
  <si>
    <t>Juventud Maya MUJER</t>
  </si>
  <si>
    <t>Juventud Xinca HOMBRE</t>
  </si>
  <si>
    <t>Juventud Xinca MUJER</t>
  </si>
  <si>
    <t>Juventud Ladino HOMBRE</t>
  </si>
  <si>
    <t>Juventud Ladino MUJER</t>
  </si>
  <si>
    <t xml:space="preserve">Mayor  Maya HOMBRE </t>
  </si>
  <si>
    <t>Mayor Maya MUJER</t>
  </si>
  <si>
    <t>Mayor Ladino HOMBRE</t>
  </si>
  <si>
    <t>Mayor Ladino MUJER</t>
  </si>
  <si>
    <t>Mayor Xinca HOMBRE</t>
  </si>
  <si>
    <t xml:space="preserve">Mayor Xinca MUJER  </t>
  </si>
  <si>
    <t>CONSOLIDADO DE ACTIVIDADES REALIZADAS (Temporales y Externas)</t>
  </si>
  <si>
    <t>Total por Actividad</t>
  </si>
  <si>
    <t>Total General</t>
  </si>
  <si>
    <t>n/a</t>
  </si>
  <si>
    <t>Niñez</t>
  </si>
  <si>
    <t>PRODUCTO</t>
  </si>
  <si>
    <t>SUB PRODUCTO</t>
  </si>
  <si>
    <t xml:space="preserve">Adulto Maya HOMBRE </t>
  </si>
  <si>
    <t>Adulto Maya MUJER</t>
  </si>
  <si>
    <t xml:space="preserve">Adulto Xinca HOMBRE </t>
  </si>
  <si>
    <t>Adulto Xinca MUJER</t>
  </si>
  <si>
    <t>Adulto Ladino HOMBRE</t>
  </si>
  <si>
    <t>Adulto Ladino MUJER</t>
  </si>
  <si>
    <t>Total Adulto</t>
  </si>
  <si>
    <t>Juventud (13 a 29 años)</t>
  </si>
  <si>
    <t>NIÑÉZ (0 a 12 años)</t>
  </si>
  <si>
    <t>Adulto (30 a 59 años)</t>
  </si>
  <si>
    <t>Adulto Mayor (mayores de 60 años)</t>
  </si>
  <si>
    <t>LIMITANTES</t>
  </si>
  <si>
    <t>UNIDAD EJECUTORA: 104</t>
  </si>
  <si>
    <t>VICEMINISTERIO DEL DEPORTE Y LA RECREACIÓN</t>
  </si>
  <si>
    <t>DIRECCIÓN GENERAL DEL DEPORTE Y LA RECREACIÓN</t>
  </si>
  <si>
    <t>Total Hombre</t>
  </si>
  <si>
    <t>Total Mujer</t>
  </si>
  <si>
    <t>Total Niñez Hombre</t>
  </si>
  <si>
    <t>Total Niñez Mujer</t>
  </si>
  <si>
    <t>Total Juventud Hombre</t>
  </si>
  <si>
    <t>Total Juventud Mujer</t>
  </si>
  <si>
    <t>Total Adulto Hombre</t>
  </si>
  <si>
    <t>Total Adulto Mujer</t>
  </si>
  <si>
    <t>Total Mayor Hombre</t>
  </si>
  <si>
    <t>Total Mayor Mujer</t>
  </si>
  <si>
    <t>Programa</t>
  </si>
  <si>
    <t>Producto</t>
  </si>
  <si>
    <t>Sub Producto</t>
  </si>
  <si>
    <t>008-002-0005 Personas del sector laboral beneficiadas con acceso a la realización de actividades físicas, deportivas y recreativas</t>
  </si>
  <si>
    <t>008-002-0006  Personas de 60 años y más, beneficiados con acceso a la realización de actividades físicas, deportivas y recreativas</t>
  </si>
  <si>
    <t>008-002-0007  Personas con discapacidad beneficiados con actividades físicas, deportivas y recreativas adaptadas</t>
  </si>
  <si>
    <t>008-002-0008  Personas beneficiadas con acceso a la práctica y exhibición de juegos ancestrales y tradicionales</t>
  </si>
  <si>
    <t>008-002-0009  Eventos realizados por promotores deportivos y recreativos para promover la actividad física, el deporte no federado, no escolar y la recreación</t>
  </si>
  <si>
    <t>008-003-0001  Mujeres beneficiadas con acceso a actividades físicas, recreativas y de sensibilización para la prevención de la violencia</t>
  </si>
  <si>
    <t>008-004-0001 Personas de 13 a 29 años beneficiadas con actividades físicas y deportivas</t>
  </si>
  <si>
    <t>008-004-0003 Personas que prestan servicio cívico en la promoción de actividades físicas y deportivas</t>
  </si>
  <si>
    <t>008-005-0001  Personas que reciben implementos para la realización de actividades físicas, deportivas y de recreación física en su tiempo libre</t>
  </si>
  <si>
    <t>008-007-0002 Jóvenes beneficiados con actividades formativas y de recreación física asociadas a atención primaria y secundaria para la prevención del delito y criminalidad</t>
  </si>
  <si>
    <t>008-008-0001  Festivales deportivos y recreativos y otros eventos de carácter  especial, realizados para promover el acceso a la actividad física, el deporte no federado, no escolar y la recreación</t>
  </si>
  <si>
    <t>008-002-0001  Niños y niñas de 4 a 13 años atendidos con actividades deportivas y recreativas</t>
  </si>
  <si>
    <t>008-007-0001 Personas que han delinquido y otras con potencial de realizar actividades ilícitas, beneficiadas con actividades formativas, deportivas y recreación física.</t>
  </si>
  <si>
    <t>Juventud</t>
  </si>
  <si>
    <t>Adulto Sector Laboral</t>
  </si>
  <si>
    <t>Adulto Mayor</t>
  </si>
  <si>
    <t>Mujer</t>
  </si>
  <si>
    <t>Eventos Especiales</t>
  </si>
  <si>
    <t>Festivales Deportivos y Recreativos</t>
  </si>
  <si>
    <t>Plan Luz</t>
  </si>
  <si>
    <t>Pirámide</t>
  </si>
  <si>
    <t>Servicio Cívico</t>
  </si>
  <si>
    <t>Red de Promotores</t>
  </si>
  <si>
    <t>Departamento</t>
  </si>
  <si>
    <t>Chimaltenango</t>
  </si>
  <si>
    <t>Chiquimula</t>
  </si>
  <si>
    <t>El Progreso</t>
  </si>
  <si>
    <t>Escuintla</t>
  </si>
  <si>
    <t>Huehuetenango</t>
  </si>
  <si>
    <t>Izabal</t>
  </si>
  <si>
    <t>Jalapa</t>
  </si>
  <si>
    <t>Jutiapa</t>
  </si>
  <si>
    <t>Petén</t>
  </si>
  <si>
    <t>Quetzaltenango</t>
  </si>
  <si>
    <t>Quiché</t>
  </si>
  <si>
    <t>Retalhuleu</t>
  </si>
  <si>
    <t>Sacatepéquez</t>
  </si>
  <si>
    <t>San Marcos</t>
  </si>
  <si>
    <t>Sololá</t>
  </si>
  <si>
    <t>Suchitepéquez</t>
  </si>
  <si>
    <t>Totonicapán</t>
  </si>
  <si>
    <t>Zacapa</t>
  </si>
  <si>
    <t>Santa Catarina Pinula</t>
  </si>
  <si>
    <t>San José Pinula</t>
  </si>
  <si>
    <t>San José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</si>
  <si>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</si>
  <si>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</si>
  <si>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</si>
  <si>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</si>
  <si>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</si>
  <si>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</si>
  <si>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</si>
  <si>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Chuarrancho</t>
  </si>
  <si>
    <t>Fraijanes</t>
  </si>
  <si>
    <t>Amatitlán</t>
  </si>
  <si>
    <t>Villa Nueva</t>
  </si>
  <si>
    <t>Villa Canales</t>
  </si>
  <si>
    <t>Cobán</t>
  </si>
  <si>
    <t>San Pedro Carchá</t>
  </si>
  <si>
    <t>San Juan Chamelco</t>
  </si>
  <si>
    <t>San Cristóbal Verapaz</t>
  </si>
  <si>
    <t>Tactic</t>
  </si>
  <si>
    <t>Tucurú</t>
  </si>
  <si>
    <t>Tamahú</t>
  </si>
  <si>
    <t>Panzós</t>
  </si>
  <si>
    <t>Senahú</t>
  </si>
  <si>
    <t>Cahabón</t>
  </si>
  <si>
    <t>Lanquín</t>
  </si>
  <si>
    <t>Chahal</t>
  </si>
  <si>
    <t>Fray Bartolomé de las Casas</t>
  </si>
  <si>
    <t>Chisec</t>
  </si>
  <si>
    <t>Santa Cruz Verapaz</t>
  </si>
  <si>
    <t>Raxruhá</t>
  </si>
  <si>
    <t>Cubulco</t>
  </si>
  <si>
    <t>Granados</t>
  </si>
  <si>
    <t>Purulhá</t>
  </si>
  <si>
    <t>Rabinal</t>
  </si>
  <si>
    <t>Salamá</t>
  </si>
  <si>
    <t>San Miguel Chicaj</t>
  </si>
  <si>
    <t>San Jerónimo</t>
  </si>
  <si>
    <t>Camotán</t>
  </si>
  <si>
    <t>Concepción Las Minas</t>
  </si>
  <si>
    <t>Esquipulas</t>
  </si>
  <si>
    <t>Ipala</t>
  </si>
  <si>
    <t>Jocotán</t>
  </si>
  <si>
    <t>Olopa</t>
  </si>
  <si>
    <t>San José La Arada</t>
  </si>
  <si>
    <t>San Jacinto</t>
  </si>
  <si>
    <t>Guastatoya</t>
  </si>
  <si>
    <t>Morazán</t>
  </si>
  <si>
    <t>San Agustín Acasaguastlán</t>
  </si>
  <si>
    <t>San Rafael Petzal</t>
  </si>
  <si>
    <t>San Sebastián Coatán</t>
  </si>
  <si>
    <t>San Sebastián Huehuetenango</t>
  </si>
  <si>
    <t>Santa Ana Huista</t>
  </si>
  <si>
    <t>Santa Bárbara</t>
  </si>
  <si>
    <t>Santa Eulalia</t>
  </si>
  <si>
    <t>Santiago Chimaltenango</t>
  </si>
  <si>
    <t>Tectitán</t>
  </si>
  <si>
    <t>Todos Santos Cuchumatán</t>
  </si>
  <si>
    <t>Unión Cantinil</t>
  </si>
  <si>
    <t>Santa Cruz del Quiché</t>
  </si>
  <si>
    <t>Canillá</t>
  </si>
  <si>
    <t>Chajul</t>
  </si>
  <si>
    <t>Chicamán</t>
  </si>
  <si>
    <t>Chiché</t>
  </si>
  <si>
    <t>Chichicastenango</t>
  </si>
  <si>
    <t>Chinique</t>
  </si>
  <si>
    <t>Cunén</t>
  </si>
  <si>
    <t>Ixcán</t>
  </si>
  <si>
    <t>Joyabaj</t>
  </si>
  <si>
    <t>Nebaj</t>
  </si>
  <si>
    <t>Pachalum</t>
  </si>
  <si>
    <t>Patzité</t>
  </si>
  <si>
    <t>Sacapulas</t>
  </si>
  <si>
    <t>San Andrés Sajcabajá</t>
  </si>
  <si>
    <t>San Antonio Ilotenango</t>
  </si>
  <si>
    <t>San Bartolomé Jocotenango</t>
  </si>
  <si>
    <t>San Juan Cotzal</t>
  </si>
  <si>
    <t>San Pedro Jocopilas</t>
  </si>
  <si>
    <t>Uspantán</t>
  </si>
  <si>
    <t>Dolores</t>
  </si>
  <si>
    <t>Zacualpa</t>
  </si>
  <si>
    <t>San Benito</t>
  </si>
  <si>
    <t>Flores</t>
  </si>
  <si>
    <t>San Francisco</t>
  </si>
  <si>
    <t>La Libertad</t>
  </si>
  <si>
    <t>San José</t>
  </si>
  <si>
    <t>Melchor de Mencos</t>
  </si>
  <si>
    <t>San Luis</t>
  </si>
  <si>
    <t>Poptún</t>
  </si>
  <si>
    <t>Santa Ana</t>
  </si>
  <si>
    <t>San Andrés</t>
  </si>
  <si>
    <t>Sayaxché</t>
  </si>
  <si>
    <t>San Cristóbal Acasaguastlán</t>
  </si>
  <si>
    <t>El Jícaro</t>
  </si>
  <si>
    <t>Sansare</t>
  </si>
  <si>
    <t>Sanarate</t>
  </si>
  <si>
    <t>Puerto Barrios</t>
  </si>
  <si>
    <t>Livingston</t>
  </si>
  <si>
    <t>El Estor</t>
  </si>
  <si>
    <t>Morales</t>
  </si>
  <si>
    <t>Los Amates</t>
  </si>
  <si>
    <t>Cabañas</t>
  </si>
  <si>
    <t>Estanzuela</t>
  </si>
  <si>
    <t>Gualán</t>
  </si>
  <si>
    <t>Huité</t>
  </si>
  <si>
    <t>La Unión</t>
  </si>
  <si>
    <t>Río Hondo</t>
  </si>
  <si>
    <t>San Diego</t>
  </si>
  <si>
    <t>Teculután</t>
  </si>
  <si>
    <t>Usumatlán</t>
  </si>
  <si>
    <t>San Pedro Pinula</t>
  </si>
  <si>
    <t>San Luis Jilotepeque</t>
  </si>
  <si>
    <t>San Manuel Chaparrón</t>
  </si>
  <si>
    <t>San Carlos Alzatate</t>
  </si>
  <si>
    <t>Monjas</t>
  </si>
  <si>
    <t>Mataquescuintla</t>
  </si>
  <si>
    <t>Agua Blanca</t>
  </si>
  <si>
    <t>Asunción Mita</t>
  </si>
  <si>
    <t>Atescatempa</t>
  </si>
  <si>
    <t>Comapa</t>
  </si>
  <si>
    <t>Conguaco</t>
  </si>
  <si>
    <t>El Adelanto</t>
  </si>
  <si>
    <t>Jalpatagua</t>
  </si>
  <si>
    <t>Moyuta</t>
  </si>
  <si>
    <t>Pasaco</t>
  </si>
  <si>
    <t>Quesada</t>
  </si>
  <si>
    <t>San José Acatempa</t>
  </si>
  <si>
    <t>Santa Catarina Mita</t>
  </si>
  <si>
    <t>Yupiltepeque</t>
  </si>
  <si>
    <t>Zapotitlán</t>
  </si>
  <si>
    <t>Cuilapa</t>
  </si>
  <si>
    <t>Casillas</t>
  </si>
  <si>
    <t>Chiquimulilla</t>
  </si>
  <si>
    <t>Guazacapán</t>
  </si>
  <si>
    <t>Nueva Santa Rosa</t>
  </si>
  <si>
    <t>Oratorio</t>
  </si>
  <si>
    <t>Pueblo Nuevo Viñas</t>
  </si>
  <si>
    <t>San Juan Tecuaco</t>
  </si>
  <si>
    <t>Santa Cruz Naranjo</t>
  </si>
  <si>
    <t>Santa María Ixhuatán</t>
  </si>
  <si>
    <t>Santa Rosa de Lima</t>
  </si>
  <si>
    <t>Taxisco</t>
  </si>
  <si>
    <t>Barberena</t>
  </si>
  <si>
    <t>San Martín Jilotepeque</t>
  </si>
  <si>
    <t>Santa Apolonia</t>
  </si>
  <si>
    <t>Tecpán Guatemala</t>
  </si>
  <si>
    <t>Patzún</t>
  </si>
  <si>
    <t>Pochuta</t>
  </si>
  <si>
    <t>Patzicía</t>
  </si>
  <si>
    <t>Santa Cruz Balanyá</t>
  </si>
  <si>
    <t>Acatenango</t>
  </si>
  <si>
    <t>San Andrés Itzapa</t>
  </si>
  <si>
    <t>Parramos</t>
  </si>
  <si>
    <t>Olintepeque</t>
  </si>
  <si>
    <t>Salcajá</t>
  </si>
  <si>
    <t>San Carlos Sija</t>
  </si>
  <si>
    <t>San Martín Sacatepéquez</t>
  </si>
  <si>
    <t>San Mateo</t>
  </si>
  <si>
    <t>Sibilia</t>
  </si>
  <si>
    <t>Zunil</t>
  </si>
  <si>
    <t>Aguacatán</t>
  </si>
  <si>
    <t>Chiantla</t>
  </si>
  <si>
    <t>Colotenango</t>
  </si>
  <si>
    <t>Concepción Huista</t>
  </si>
  <si>
    <t>Cuilco</t>
  </si>
  <si>
    <t>Jacaltenango</t>
  </si>
  <si>
    <t>La Democracia</t>
  </si>
  <si>
    <t>Malacatancito</t>
  </si>
  <si>
    <t>Nentón</t>
  </si>
  <si>
    <t>San Antonio Huista</t>
  </si>
  <si>
    <t>San Gaspar Ixchil</t>
  </si>
  <si>
    <t>San Juan Atitán</t>
  </si>
  <si>
    <t>San Juan Ixcoy</t>
  </si>
  <si>
    <t>San Mateo Ixtatán</t>
  </si>
  <si>
    <t>San Miguel Acatán</t>
  </si>
  <si>
    <t>San Pedro Necta</t>
  </si>
  <si>
    <t>Zaragoza</t>
  </si>
  <si>
    <t>El Tejar</t>
  </si>
  <si>
    <t>Guanagazapa</t>
  </si>
  <si>
    <t>Iztapa</t>
  </si>
  <si>
    <t>La Gomera</t>
  </si>
  <si>
    <t>Masagua</t>
  </si>
  <si>
    <t>Nueva Concepción</t>
  </si>
  <si>
    <t>Palín</t>
  </si>
  <si>
    <t>San Vicente Pacaya</t>
  </si>
  <si>
    <t>Santa Lucía Cotzumalguapa</t>
  </si>
  <si>
    <t>Siquinalá</t>
  </si>
  <si>
    <t>Tiquisate</t>
  </si>
  <si>
    <t>Alotenango</t>
  </si>
  <si>
    <t>Antigua Guatemala</t>
  </si>
  <si>
    <t>Ciudad Vieja</t>
  </si>
  <si>
    <t>Jocotenango</t>
  </si>
  <si>
    <t>Magdalena Milpas Altas</t>
  </si>
  <si>
    <t>Pastores</t>
  </si>
  <si>
    <t>San Antonio Aguas Calientes</t>
  </si>
  <si>
    <t>San Bartolomé Milpas Altas</t>
  </si>
  <si>
    <t>San Lucas Sacatepéquez</t>
  </si>
  <si>
    <t>San Miguel Dueñas</t>
  </si>
  <si>
    <t>Santa Catarina Barahona</t>
  </si>
  <si>
    <t>Santa Lucía Milpas Altas</t>
  </si>
  <si>
    <t>Santa María de Jesús</t>
  </si>
  <si>
    <t>Santiago Sacatepéquez</t>
  </si>
  <si>
    <t>Santo Domingo Xenacoj</t>
  </si>
  <si>
    <t>Sumpango</t>
  </si>
  <si>
    <t>Champerico</t>
  </si>
  <si>
    <t>El Asintal</t>
  </si>
  <si>
    <t>Nuevo San Carlos</t>
  </si>
  <si>
    <t>San Andrés Villa Seca</t>
  </si>
  <si>
    <t>San Martín Zapotitlán</t>
  </si>
  <si>
    <t>San Felipe</t>
  </si>
  <si>
    <t>San Sebastián</t>
  </si>
  <si>
    <t>Santa Cruz Muluá</t>
  </si>
  <si>
    <t>Ayutla</t>
  </si>
  <si>
    <t>Catarina</t>
  </si>
  <si>
    <t>Comitancillo</t>
  </si>
  <si>
    <t>Concepción Tutuapa</t>
  </si>
  <si>
    <t>El Quetzal</t>
  </si>
  <si>
    <t>El Rodeo</t>
  </si>
  <si>
    <t>El Tumbador</t>
  </si>
  <si>
    <t>Ixchiguán</t>
  </si>
  <si>
    <t>Malacatán</t>
  </si>
  <si>
    <t>Ocós</t>
  </si>
  <si>
    <t>Pajapita</t>
  </si>
  <si>
    <t>Esquipulas Palo Gordo</t>
  </si>
  <si>
    <t>San Juan Bautista</t>
  </si>
  <si>
    <t>San Lorenzo</t>
  </si>
  <si>
    <t>San Miguel Panán</t>
  </si>
  <si>
    <t>San Pablo Jocopilas</t>
  </si>
  <si>
    <t>Zunilito</t>
  </si>
  <si>
    <t>Momostenango</t>
  </si>
  <si>
    <t>San Andrés Xecul</t>
  </si>
  <si>
    <t>San Bartolo</t>
  </si>
  <si>
    <t>San Cristóbal Totonicapán</t>
  </si>
  <si>
    <t>Santa María Chiquimula</t>
  </si>
  <si>
    <t>Almolonga</t>
  </si>
  <si>
    <t>Cabricán</t>
  </si>
  <si>
    <t>Cajolá</t>
  </si>
  <si>
    <t>Cantel</t>
  </si>
  <si>
    <t>Coatepeque</t>
  </si>
  <si>
    <t>Colomba</t>
  </si>
  <si>
    <t>Concepción Chiquirichapa</t>
  </si>
  <si>
    <t>El Palmar</t>
  </si>
  <si>
    <t>Flores Costa Cuca</t>
  </si>
  <si>
    <t>Génova</t>
  </si>
  <si>
    <t>Huitán</t>
  </si>
  <si>
    <t>La Esperanza</t>
  </si>
  <si>
    <t>San Antonio Sacatepéquez</t>
  </si>
  <si>
    <t>San Cristóbal Cucho</t>
  </si>
  <si>
    <t>San Miguel Ixtahuacán</t>
  </si>
  <si>
    <t>San Pablo</t>
  </si>
  <si>
    <t>Sibinal</t>
  </si>
  <si>
    <t>Sipacapa</t>
  </si>
  <si>
    <t>Tacaná</t>
  </si>
  <si>
    <t>Tajumulco</t>
  </si>
  <si>
    <t>Tejutla</t>
  </si>
  <si>
    <t>Río Blanco</t>
  </si>
  <si>
    <t>Concepción</t>
  </si>
  <si>
    <t>Nahualá</t>
  </si>
  <si>
    <t>Panajachel</t>
  </si>
  <si>
    <t>San Andrés Semetabaj</t>
  </si>
  <si>
    <t>San Antonio Palopó</t>
  </si>
  <si>
    <t>San José Chacayá</t>
  </si>
  <si>
    <t>San Lucas Tolimán</t>
  </si>
  <si>
    <t>Santa Catarina Palopó</t>
  </si>
  <si>
    <t>Santa Lucía Utatlán</t>
  </si>
  <si>
    <t>Santa María Visitación</t>
  </si>
  <si>
    <t>Santiago Atitlán</t>
  </si>
  <si>
    <t>Mazatenango</t>
  </si>
  <si>
    <t>Chicacao</t>
  </si>
  <si>
    <t>Cuyotenango</t>
  </si>
  <si>
    <t>Patulul</t>
  </si>
  <si>
    <t>Pueblo Nuevo</t>
  </si>
  <si>
    <t>Río Bravo</t>
  </si>
  <si>
    <t>Samayac</t>
  </si>
  <si>
    <t>San Antonio Suchitepéquez</t>
  </si>
  <si>
    <t>San Bernardino</t>
  </si>
  <si>
    <t>San Gabriel</t>
  </si>
  <si>
    <t>San Francisco Zapotitlán</t>
  </si>
  <si>
    <t xml:space="preserve">Política Nacional de Promoción y Desarrollo Integral de la Mujer y el Plan de Equidad de Oportunidades </t>
  </si>
  <si>
    <t>CONADI</t>
  </si>
  <si>
    <t>JEFATURA:</t>
  </si>
  <si>
    <t>PROGRAMA:</t>
  </si>
  <si>
    <t>ENCARGADO:</t>
  </si>
  <si>
    <t xml:space="preserve">SEMANA DEL </t>
  </si>
  <si>
    <t>Elaborado por:</t>
  </si>
  <si>
    <t>Fecha:</t>
  </si>
  <si>
    <t>Total general</t>
  </si>
  <si>
    <t>Suma de Total por Actividad</t>
  </si>
  <si>
    <t>ELABORADOR POR:</t>
  </si>
  <si>
    <t>FECHA:</t>
  </si>
  <si>
    <t>FIRMA:</t>
  </si>
  <si>
    <t>Áreas Sustantivas</t>
  </si>
  <si>
    <t>El_Progreso</t>
  </si>
  <si>
    <t>Santa_Rosa</t>
  </si>
  <si>
    <t>San_Marcos</t>
  </si>
  <si>
    <t>Baja_Verapaz</t>
  </si>
  <si>
    <t>Alta_Verapaz</t>
  </si>
  <si>
    <t>San José Poaquil</t>
  </si>
  <si>
    <t>San Francisco el Alto</t>
  </si>
  <si>
    <t>San Juan Ermita</t>
  </si>
  <si>
    <t>Comalapa</t>
  </si>
  <si>
    <t>San Rafael las Flores</t>
  </si>
  <si>
    <t>San José el Idolo</t>
  </si>
  <si>
    <t>Santa Catarina Ixtahuacán</t>
  </si>
  <si>
    <t>Santo Domingo Suchitepéquez</t>
  </si>
  <si>
    <t>El Chol</t>
  </si>
  <si>
    <t>Santa Clara la Laguna</t>
  </si>
  <si>
    <t>Santa Lucía la Reforma</t>
  </si>
  <si>
    <t>San Antonio la Paz</t>
  </si>
  <si>
    <t>San Miguel Siguilá</t>
  </si>
  <si>
    <t>Soloma</t>
  </si>
  <si>
    <t>Jerez</t>
  </si>
  <si>
    <t>Ostuncalco</t>
  </si>
  <si>
    <t>Ixtahuacán</t>
  </si>
  <si>
    <t>Quetzaltepeque</t>
  </si>
  <si>
    <t>San Rafael Pié de la Cuesta</t>
  </si>
  <si>
    <t>San Jorge</t>
  </si>
  <si>
    <t>Yepocapa</t>
  </si>
  <si>
    <t>Nuevo Progreso</t>
  </si>
  <si>
    <t>Las Cruces</t>
  </si>
  <si>
    <t>Santa Cruz la Laguna</t>
  </si>
  <si>
    <t>San Rafael la Independencia</t>
  </si>
  <si>
    <t>El Chal</t>
  </si>
  <si>
    <t>San Pablo la Laguna</t>
  </si>
  <si>
    <t>San Marcos la Laguna</t>
  </si>
  <si>
    <t>Santa Catalina la Tinta</t>
  </si>
  <si>
    <t>Petapa</t>
  </si>
  <si>
    <t>San Juan la Laguna</t>
  </si>
  <si>
    <t>Santo Tomás la Unión</t>
  </si>
  <si>
    <t>San Pedro la Laguna</t>
  </si>
  <si>
    <t>San Francisco la Unión</t>
  </si>
  <si>
    <t>San José La Máquina</t>
  </si>
  <si>
    <t>La Reforma</t>
  </si>
  <si>
    <t>Palestina de los Altos</t>
  </si>
  <si>
    <t>San José Ojetenán</t>
  </si>
  <si>
    <t>Barillas</t>
  </si>
  <si>
    <t>La Blanca</t>
  </si>
  <si>
    <t>Departamento1</t>
  </si>
  <si>
    <t xml:space="preserve">Rangos en celdas de departamento en deplegado es </t>
  </si>
  <si>
    <t>de DepA a DepT sin ñ</t>
  </si>
  <si>
    <t>Capacidades</t>
  </si>
  <si>
    <t>Inclusion</t>
  </si>
  <si>
    <t>Pelota_Maya</t>
  </si>
  <si>
    <t xml:space="preserve"> (PLANEA)</t>
  </si>
  <si>
    <t>Política Pública 
Chixoy</t>
  </si>
  <si>
    <t xml:space="preserve">Atención a comunidad 
Sepur Zarco </t>
  </si>
  <si>
    <t xml:space="preserve">PAI  PNJ </t>
  </si>
  <si>
    <t>Sin Observaciones</t>
  </si>
  <si>
    <t>Etiquetas de fila</t>
  </si>
  <si>
    <t xml:space="preserve">Niñez Garífuna HOMBRE </t>
  </si>
  <si>
    <t xml:space="preserve">Niñez Garífuna MUJER  </t>
  </si>
  <si>
    <t xml:space="preserve">Juventud Garífuna HOMBRE </t>
  </si>
  <si>
    <t>Juventud Garífuna MUJER</t>
  </si>
  <si>
    <t xml:space="preserve">Adulto Garífuna HOMBRE </t>
  </si>
  <si>
    <t>Adulto Garífuna MUJER</t>
  </si>
  <si>
    <t xml:space="preserve">Mayo Garífuna HOMBRE </t>
  </si>
  <si>
    <t>Mayor Garífuna MUJER</t>
  </si>
  <si>
    <t>ACTIVIDAD</t>
  </si>
  <si>
    <t>CENTRO DEP:</t>
  </si>
  <si>
    <t>PERIODO DEL:</t>
  </si>
  <si>
    <t>Personas beneficiadas con acceso a espacios para la práctica del deporte y la recreación física</t>
  </si>
  <si>
    <t>CENTRO DEPORTIVO</t>
  </si>
  <si>
    <t>Arq. Maria José Valdéz</t>
  </si>
  <si>
    <t>CONSOLIDADO DE BENEFICIARIOS ATENDIDOS (CENTROS DEPORTIVOS)</t>
  </si>
  <si>
    <t>CENTRO DEPORTIVO CAMPO MARTE</t>
  </si>
  <si>
    <t>Personas beneficiadas con acceso a espacios para la práctica del deporte y la recreación física Centro Deportivo y Recreativo Campo Marte</t>
  </si>
  <si>
    <t>Actividades</t>
  </si>
  <si>
    <t>Centros Deportivos</t>
  </si>
  <si>
    <t>Clínicas Medicas</t>
  </si>
  <si>
    <t>Clínicas Dentales</t>
  </si>
  <si>
    <t>Clínica Psicológica</t>
  </si>
  <si>
    <t>Academias Deportivas</t>
  </si>
  <si>
    <t>Escuela de Vacaciones</t>
  </si>
  <si>
    <t>Alexis Argueta</t>
  </si>
  <si>
    <t>15 Avenida 32 Calle final zona 5</t>
  </si>
  <si>
    <t>No Aplica</t>
  </si>
  <si>
    <t>Promover actividades deportivas para los usuarios que ingresan a las instalaciones</t>
  </si>
  <si>
    <t>Auxiliar a los usuarios que necesitan atencion medica que ingresan a las instalaciones</t>
  </si>
  <si>
    <t>Auxiliar a los usuarios que necesitan atencion dental que ingresan a las intalaciones</t>
  </si>
  <si>
    <t>Auxiliar a los usuarios que necesitan atencion psicologica que ingresan a las intalaciones</t>
  </si>
  <si>
    <t>Se logró promover actividades deportivas para los usuarios que ingresan a las instalaciones</t>
  </si>
  <si>
    <t>Se benefició a los usuarios que necesitaron atencion medica</t>
  </si>
  <si>
    <t>Se benefició a los usuarios que necesitaron atencion dental</t>
  </si>
  <si>
    <t>Se benefició a los usuarios que necesitaron atencion psicologica</t>
  </si>
  <si>
    <t>Se logró promover clases deportivas para los usuarios que ingresan a las instalaciones</t>
  </si>
  <si>
    <t>Promover clases deportivas para los usuarios que ingresan a las instalaciones</t>
  </si>
  <si>
    <t>Del 02 al 31 de Enero del 2019</t>
  </si>
  <si>
    <t>Personas beneficiadas con acceso a visita mèdica dentro de las instalaciones del Parque</t>
  </si>
  <si>
    <t>CENTRO DEPORTIVO ERICK BARRONDO</t>
  </si>
  <si>
    <t>N/A</t>
  </si>
  <si>
    <t xml:space="preserve">Cuidad de plata II zona 7 Parque Erick Bernabe Barrondo Garcia </t>
  </si>
  <si>
    <t>Administración Parque Erick Barrondo</t>
  </si>
  <si>
    <t>Se beneficio a 263 pacientes</t>
  </si>
  <si>
    <t>Personas beneficiadas con acceso a visita Psicologica dentro de las instalaciones del Parque</t>
  </si>
  <si>
    <t>Se atendio a 129 pacientes</t>
  </si>
  <si>
    <t>Personas beneficiadas con acceso a visita Dental dentro de las instalaciones del Parque</t>
  </si>
  <si>
    <t>Se atendio a 82 pacientes</t>
  </si>
  <si>
    <t>Personas beneficiadas con acceso a academias deportivas del Parque</t>
  </si>
  <si>
    <t xml:space="preserve">Se beneficio a  4,745 usuarios </t>
  </si>
  <si>
    <t>Divididos en 14 disciplinas en horario de 7:00 a 12:00 y 15:00 a 17:00hrs</t>
  </si>
  <si>
    <t>Personas beneficiadas con acceso a espacios para la pràctica dek deporte y la recreaciòn fìsica</t>
  </si>
  <si>
    <t>Se beneficiò a 69,765 personas otorgandole espacios para el deporte y la recreaciòn</t>
  </si>
  <si>
    <t>Se otorgan espacios a diferentes entidades gubernamentales y privadas màs las personas que nos visitan a diario individualmente</t>
  </si>
  <si>
    <t>Personas beneficiadas con acceso a espacios para la práctica del deporte y la recreación física Centro Deportivo y Recreativo Campos del Roosevelt</t>
  </si>
  <si>
    <t>CENTRO DEPORTIVO  Y RECREATIVO  CAMPOS DEL ROOSEVELT</t>
  </si>
  <si>
    <t>3-08, 9A Avenida, Ciudad de Guatemala  Zona 11</t>
  </si>
  <si>
    <t>Sra. Olga Castillo</t>
  </si>
  <si>
    <t>Se logrò beneficiar a  3,510   usuarios ,  de  diferentes edades y etnias.</t>
  </si>
  <si>
    <t>No aplica</t>
  </si>
  <si>
    <t>En  canchas sintèticas de futbol 11, se iniciaron los trabajos de remodelaciòn  por lo que  se estan llevando a cabo las actividades en canchas polideportivas.</t>
  </si>
  <si>
    <t>No hay mèdico</t>
  </si>
  <si>
    <t>Se necesita la contrataciòn de un Mèdico General.</t>
  </si>
  <si>
    <t>Dra. Mayra Dàvila</t>
  </si>
  <si>
    <t>Se logrò beneficiar a 08   usuarios ,  de  diferentes edades y etnias.</t>
  </si>
  <si>
    <t>Se necesita autorizar dicha clinica ante el Ministerio de Salud Pùblica.</t>
  </si>
  <si>
    <t>Sr. Byron Estuardo Colindres Santos</t>
  </si>
  <si>
    <t>Se logrò beneficiar a 13  usuarios ,  de  diferentes edades y etnias.</t>
  </si>
  <si>
    <t>Personas beneficiadas con acceso a espacios para la práctica del deporte y la recreación física Centro Deportivo y Recreativo Gerona</t>
  </si>
  <si>
    <t>CENTRO DEPORTIVO Y RECREATIVO GERONA</t>
  </si>
  <si>
    <t>Promover el deporte y la recreación entre los niños, jóvenes y adultos de la comunidad</t>
  </si>
  <si>
    <t>15 avenida 13-52 Zona 01, Barrio Gerona</t>
  </si>
  <si>
    <t>Licenciada Ana Lucrecia Juarez, Aministradora del Centro Deportivo y recreativo Gerona.</t>
  </si>
  <si>
    <t>Se logró la afluencia de miles de usuarios que practicaron deporte y se recrearon en las instalaciones del Centro Deportivo y Recreativo Gerona</t>
  </si>
  <si>
    <t>Clínicas Médicas</t>
  </si>
  <si>
    <t>Brindar consulta médica gratuita a niños, jovenes y adultos de la comunidad</t>
  </si>
  <si>
    <t>Doctora Amarilis Padilla Guerra y Doctor Nery Rodrigo Vega Rodríguez</t>
  </si>
  <si>
    <t>Se benefició a cientos de usuarios que visitan dirariamente la Clinica Médica del Centro Deportivo y Recreativo Gerona con consulta médica</t>
  </si>
  <si>
    <t>Brindar consulta psicológica gratuita a niños, jovenes y adultos de la comunidad</t>
  </si>
  <si>
    <t>Doctora Dora Mirtala Donado de Mancia</t>
  </si>
  <si>
    <t>Se atendió a cientos de usuarios que diariamente visitan la Clinica de Psicología  del Centro Deportivo y Recreativo Gerona</t>
  </si>
  <si>
    <t>Academias Deportiva</t>
  </si>
  <si>
    <t>Instruir de forma gratuita diferentes disciplinas del Deporte a niños, jóvenes y adultos de la comunidad</t>
  </si>
  <si>
    <t>Instructores Erick Miranda, Julio Morales, Rudy Ramirez, Oscar Lopez, Luis Matute, Ingrid Jeaneth Sában Yac</t>
  </si>
  <si>
    <t xml:space="preserve">Se beneficio a cientos de usuarios del Centro Deportivo, en las diferentes disciplinas de Academias Deportiva con deportes como Fútbol, Baloncesto, Voleibol, Ajedrez,  Baile Latino, </t>
  </si>
  <si>
    <t>Juan José Comparini</t>
  </si>
  <si>
    <t>31 de enero de 2019</t>
  </si>
  <si>
    <t>Valores</t>
  </si>
  <si>
    <t>Cuenta de CENTRO DEPORTIVO</t>
  </si>
  <si>
    <t>Cuenta de Nombre de la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</si>
</sst>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€]* #,##0.00_-;\-[$€]* #,##0.00_-;_-[$€]* &quot;-&quot;??_-;_-@_-"/>
    <numFmt numFmtId="165" formatCode="d/mmm/yyyy;@"/>
    <numFmt numFmtId="166" formatCode="d/mmm/yyyy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omic Sans MS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2"/>
      <color rgb="FFFFFFFF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E36C09"/>
        <bgColor rgb="FFE36C09"/>
      </patternFill>
    </fill>
    <fill>
      <patternFill patternType="solid">
        <fgColor rgb="FFFFFF00"/>
        <bgColor rgb="FFFFFF00"/>
      </patternFill>
    </fill>
    <fill>
      <patternFill patternType="solid">
        <fgColor rgb="FFD6E3BC"/>
        <bgColor rgb="FFD6E3BC"/>
      </patternFill>
    </fill>
    <fill>
      <patternFill patternType="solid">
        <fgColor rgb="FF95B3D7"/>
        <bgColor rgb="FF95B3D7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18">
    <xf numFmtId="0" fontId="0" fillId="0" borderId="0" xfId="0"/>
    <xf numFmtId="0" fontId="5" fillId="0" borderId="0" xfId="0" applyFont="1"/>
    <xf numFmtId="0" fontId="6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10" fillId="0" borderId="0" xfId="0" applyFont="1" applyFill="1"/>
    <xf numFmtId="0" fontId="11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vertical="center" wrapText="1"/>
    </xf>
    <xf numFmtId="0" fontId="12" fillId="0" borderId="0" xfId="0" applyFont="1"/>
    <xf numFmtId="165" fontId="5" fillId="5" borderId="1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left"/>
    </xf>
    <xf numFmtId="0" fontId="5" fillId="0" borderId="7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0" borderId="7" xfId="0" applyBorder="1"/>
    <xf numFmtId="0" fontId="12" fillId="0" borderId="0" xfId="0" applyFont="1" applyAlignment="1">
      <alignment horizontal="right"/>
    </xf>
    <xf numFmtId="0" fontId="5" fillId="5" borderId="1" xfId="6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4" borderId="1" xfId="0" applyFill="1" applyBorder="1"/>
    <xf numFmtId="0" fontId="0" fillId="14" borderId="3" xfId="0" applyFill="1" applyBorder="1"/>
    <xf numFmtId="0" fontId="0" fillId="14" borderId="2" xfId="0" applyFill="1" applyBorder="1"/>
    <xf numFmtId="0" fontId="13" fillId="12" borderId="8" xfId="0" applyFont="1" applyFill="1" applyBorder="1" applyAlignment="1">
      <alignment horizontal="center" vertical="center"/>
    </xf>
    <xf numFmtId="0" fontId="13" fillId="13" borderId="10" xfId="0" applyFont="1" applyFill="1" applyBorder="1"/>
    <xf numFmtId="0" fontId="13" fillId="13" borderId="1" xfId="0" applyFont="1" applyFill="1" applyBorder="1"/>
    <xf numFmtId="0" fontId="2" fillId="0" borderId="0" xfId="0" applyFont="1"/>
    <xf numFmtId="0" fontId="0" fillId="11" borderId="1" xfId="0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/>
    </xf>
    <xf numFmtId="0" fontId="10" fillId="16" borderId="0" xfId="0" applyFont="1" applyFill="1"/>
    <xf numFmtId="0" fontId="2" fillId="17" borderId="1" xfId="0" applyFont="1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10" fillId="17" borderId="0" xfId="0" applyFont="1" applyFill="1"/>
    <xf numFmtId="0" fontId="10" fillId="18" borderId="1" xfId="0" applyFont="1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 wrapText="1"/>
    </xf>
    <xf numFmtId="0" fontId="5" fillId="0" borderId="7" xfId="0" applyFont="1" applyFill="1" applyBorder="1" applyProtection="1">
      <protection locked="0"/>
    </xf>
    <xf numFmtId="0" fontId="13" fillId="16" borderId="1" xfId="0" applyFont="1" applyFill="1" applyBorder="1" applyAlignment="1">
      <alignment horizontal="left" vertical="center"/>
    </xf>
    <xf numFmtId="0" fontId="14" fillId="16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5" fillId="12" borderId="1" xfId="0" applyNumberFormat="1" applyFont="1" applyFill="1" applyBorder="1" applyAlignment="1" applyProtection="1">
      <alignment horizontal="center" vertical="center" wrapText="1"/>
      <protection hidden="1"/>
    </xf>
    <xf numFmtId="15" fontId="5" fillId="0" borderId="7" xfId="0" applyNumberFormat="1" applyFont="1" applyFill="1" applyBorder="1" applyProtection="1">
      <protection locked="0"/>
    </xf>
    <xf numFmtId="0" fontId="5" fillId="0" borderId="1" xfId="6" applyFont="1" applyFill="1" applyBorder="1" applyAlignment="1" applyProtection="1">
      <alignment horizontal="center" vertical="center" wrapText="1"/>
      <protection locked="0"/>
    </xf>
    <xf numFmtId="0" fontId="15" fillId="19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66" fontId="15" fillId="19" borderId="13" xfId="0" applyNumberFormat="1" applyFont="1" applyFill="1" applyBorder="1" applyAlignment="1">
      <alignment horizontal="center" vertical="center" wrapText="1"/>
    </xf>
    <xf numFmtId="166" fontId="15" fillId="19" borderId="14" xfId="0" applyNumberFormat="1" applyFont="1" applyFill="1" applyBorder="1" applyAlignment="1">
      <alignment horizontal="center" vertical="center" wrapText="1"/>
    </xf>
    <xf numFmtId="3" fontId="17" fillId="20" borderId="13" xfId="0" applyNumberFormat="1" applyFont="1" applyFill="1" applyBorder="1" applyAlignment="1">
      <alignment horizontal="center" vertical="center" wrapText="1"/>
    </xf>
    <xf numFmtId="0" fontId="15" fillId="21" borderId="13" xfId="0" applyFont="1" applyFill="1" applyBorder="1" applyAlignment="1">
      <alignment horizontal="center" vertical="center" wrapText="1"/>
    </xf>
    <xf numFmtId="0" fontId="15" fillId="22" borderId="13" xfId="0" applyFont="1" applyFill="1" applyBorder="1" applyAlignment="1">
      <alignment horizontal="center" vertical="center" wrapText="1"/>
    </xf>
    <xf numFmtId="0" fontId="15" fillId="23" borderId="13" xfId="0" applyFont="1" applyFill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24" borderId="13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0" borderId="0" xfId="0" applyFont="1" applyAlignment="1"/>
    <xf numFmtId="0" fontId="15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6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0" fillId="0" borderId="0" xfId="0" applyNumberFormat="1"/>
    <xf numFmtId="0" fontId="6" fillId="0" borderId="0" xfId="0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</cellXfs>
  <cellStyles count="8">
    <cellStyle name="Euro" xfId="2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14</xdr:row>
      <xdr:rowOff>219075</xdr:rowOff>
    </xdr:from>
    <xdr:to>
      <xdr:col>6</xdr:col>
      <xdr:colOff>0</xdr:colOff>
      <xdr:row>14</xdr:row>
      <xdr:rowOff>659606</xdr:rowOff>
    </xdr:to>
    <xdr:sp macro="" textlink="">
      <xdr:nvSpPr>
        <xdr:cNvPr id="2" name="2 Rectángulo"/>
        <xdr:cNvSpPr>
          <a:spLocks noChangeArrowheads="1"/>
        </xdr:cNvSpPr>
      </xdr:nvSpPr>
      <xdr:spPr bwMode="auto">
        <a:xfrm>
          <a:off x="9886950" y="45434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0</xdr:colOff>
      <xdr:row>34</xdr:row>
      <xdr:rowOff>35719</xdr:rowOff>
    </xdr:to>
    <xdr:sp macro="" textlink="">
      <xdr:nvSpPr>
        <xdr:cNvPr id="3" name="2 Rectángulo"/>
        <xdr:cNvSpPr>
          <a:spLocks noChangeArrowheads="1"/>
        </xdr:cNvSpPr>
      </xdr:nvSpPr>
      <xdr:spPr bwMode="auto">
        <a:xfrm>
          <a:off x="9886950" y="4714875"/>
          <a:ext cx="0" cy="445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32</xdr:row>
      <xdr:rowOff>0</xdr:rowOff>
    </xdr:from>
    <xdr:ext cx="0" cy="440531"/>
    <xdr:sp macro="" textlink="">
      <xdr:nvSpPr>
        <xdr:cNvPr id="6" name="2 Rectángulo"/>
        <xdr:cNvSpPr>
          <a:spLocks noChangeArrowheads="1"/>
        </xdr:cNvSpPr>
      </xdr:nvSpPr>
      <xdr:spPr bwMode="auto">
        <a:xfrm>
          <a:off x="179903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1"/>
    <xdr:sp macro="" textlink="">
      <xdr:nvSpPr>
        <xdr:cNvPr id="7" name="2 Rectángulo"/>
        <xdr:cNvSpPr>
          <a:spLocks noChangeArrowheads="1"/>
        </xdr:cNvSpPr>
      </xdr:nvSpPr>
      <xdr:spPr bwMode="auto">
        <a:xfrm>
          <a:off x="17990344" y="68627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2"/>
    <xdr:sp macro="" textlink="">
      <xdr:nvSpPr>
        <xdr:cNvPr id="8" name="2 Rectángulo"/>
        <xdr:cNvSpPr>
          <a:spLocks noChangeArrowheads="1"/>
        </xdr:cNvSpPr>
      </xdr:nvSpPr>
      <xdr:spPr bwMode="auto">
        <a:xfrm>
          <a:off x="17990344" y="11763375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1"/>
    <xdr:sp macro="" textlink="">
      <xdr:nvSpPr>
        <xdr:cNvPr id="9" name="2 Rectángulo"/>
        <xdr:cNvSpPr>
          <a:spLocks noChangeArrowheads="1"/>
        </xdr:cNvSpPr>
      </xdr:nvSpPr>
      <xdr:spPr bwMode="auto">
        <a:xfrm>
          <a:off x="17990344" y="9934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1"/>
    <xdr:sp macro="" textlink="">
      <xdr:nvSpPr>
        <xdr:cNvPr id="10" name="2 Rectángulo"/>
        <xdr:cNvSpPr>
          <a:spLocks noChangeArrowheads="1"/>
        </xdr:cNvSpPr>
      </xdr:nvSpPr>
      <xdr:spPr bwMode="auto">
        <a:xfrm>
          <a:off x="17990344" y="1095851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2"/>
    <xdr:sp macro="" textlink="">
      <xdr:nvSpPr>
        <xdr:cNvPr id="11" name="2 Rectángulo"/>
        <xdr:cNvSpPr>
          <a:spLocks noChangeArrowheads="1"/>
        </xdr:cNvSpPr>
      </xdr:nvSpPr>
      <xdr:spPr bwMode="auto">
        <a:xfrm>
          <a:off x="17990344" y="17978438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1"/>
    <xdr:sp macro="" textlink="">
      <xdr:nvSpPr>
        <xdr:cNvPr id="12" name="2 Rectángulo"/>
        <xdr:cNvSpPr>
          <a:spLocks noChangeArrowheads="1"/>
        </xdr:cNvSpPr>
      </xdr:nvSpPr>
      <xdr:spPr bwMode="auto">
        <a:xfrm>
          <a:off x="17990344" y="1614963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1"/>
    <xdr:sp macro="" textlink="">
      <xdr:nvSpPr>
        <xdr:cNvPr id="13" name="2 Rectángulo"/>
        <xdr:cNvSpPr>
          <a:spLocks noChangeArrowheads="1"/>
        </xdr:cNvSpPr>
      </xdr:nvSpPr>
      <xdr:spPr bwMode="auto">
        <a:xfrm>
          <a:off x="17990344" y="1717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2"/>
    <xdr:sp macro="" textlink="">
      <xdr:nvSpPr>
        <xdr:cNvPr id="14" name="2 Rectángulo"/>
        <xdr:cNvSpPr>
          <a:spLocks noChangeArrowheads="1"/>
        </xdr:cNvSpPr>
      </xdr:nvSpPr>
      <xdr:spPr bwMode="auto">
        <a:xfrm>
          <a:off x="17990344" y="14835188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1"/>
    <xdr:sp macro="" textlink="">
      <xdr:nvSpPr>
        <xdr:cNvPr id="15" name="2 Rectángulo"/>
        <xdr:cNvSpPr>
          <a:spLocks noChangeArrowheads="1"/>
        </xdr:cNvSpPr>
      </xdr:nvSpPr>
      <xdr:spPr bwMode="auto">
        <a:xfrm>
          <a:off x="17990344" y="130063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1"/>
    <xdr:sp macro="" textlink="">
      <xdr:nvSpPr>
        <xdr:cNvPr id="16" name="2 Rectángulo"/>
        <xdr:cNvSpPr>
          <a:spLocks noChangeArrowheads="1"/>
        </xdr:cNvSpPr>
      </xdr:nvSpPr>
      <xdr:spPr bwMode="auto">
        <a:xfrm>
          <a:off x="17990344" y="14030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2"/>
    <xdr:sp macro="" textlink="">
      <xdr:nvSpPr>
        <xdr:cNvPr id="17" name="2 Rectángulo"/>
        <xdr:cNvSpPr>
          <a:spLocks noChangeArrowheads="1"/>
        </xdr:cNvSpPr>
      </xdr:nvSpPr>
      <xdr:spPr bwMode="auto">
        <a:xfrm>
          <a:off x="17990344" y="26312813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1"/>
    <xdr:sp macro="" textlink="">
      <xdr:nvSpPr>
        <xdr:cNvPr id="18" name="2 Rectángulo"/>
        <xdr:cNvSpPr>
          <a:spLocks noChangeArrowheads="1"/>
        </xdr:cNvSpPr>
      </xdr:nvSpPr>
      <xdr:spPr bwMode="auto">
        <a:xfrm>
          <a:off x="17990344" y="2448401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1"/>
    <xdr:sp macro="" textlink="">
      <xdr:nvSpPr>
        <xdr:cNvPr id="19" name="2 Rectángulo"/>
        <xdr:cNvSpPr>
          <a:spLocks noChangeArrowheads="1"/>
        </xdr:cNvSpPr>
      </xdr:nvSpPr>
      <xdr:spPr bwMode="auto">
        <a:xfrm>
          <a:off x="17990344" y="25507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2"/>
    <xdr:sp macro="" textlink="">
      <xdr:nvSpPr>
        <xdr:cNvPr id="20" name="2 Rectángulo"/>
        <xdr:cNvSpPr>
          <a:spLocks noChangeArrowheads="1"/>
        </xdr:cNvSpPr>
      </xdr:nvSpPr>
      <xdr:spPr bwMode="auto">
        <a:xfrm>
          <a:off x="17990344" y="23169563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1"/>
    <xdr:sp macro="" textlink="">
      <xdr:nvSpPr>
        <xdr:cNvPr id="21" name="2 Rectángulo"/>
        <xdr:cNvSpPr>
          <a:spLocks noChangeArrowheads="1"/>
        </xdr:cNvSpPr>
      </xdr:nvSpPr>
      <xdr:spPr bwMode="auto">
        <a:xfrm>
          <a:off x="17990344" y="213407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1"/>
    <xdr:sp macro="" textlink="">
      <xdr:nvSpPr>
        <xdr:cNvPr id="22" name="2 Rectángulo"/>
        <xdr:cNvSpPr>
          <a:spLocks noChangeArrowheads="1"/>
        </xdr:cNvSpPr>
      </xdr:nvSpPr>
      <xdr:spPr bwMode="auto">
        <a:xfrm>
          <a:off x="17990344" y="22364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2"/>
    <xdr:sp macro="" textlink="">
      <xdr:nvSpPr>
        <xdr:cNvPr id="23" name="2 Rectángulo"/>
        <xdr:cNvSpPr>
          <a:spLocks noChangeArrowheads="1"/>
        </xdr:cNvSpPr>
      </xdr:nvSpPr>
      <xdr:spPr bwMode="auto">
        <a:xfrm>
          <a:off x="17990344" y="20026313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1"/>
    <xdr:sp macro="" textlink="">
      <xdr:nvSpPr>
        <xdr:cNvPr id="24" name="2 Rectángulo"/>
        <xdr:cNvSpPr>
          <a:spLocks noChangeArrowheads="1"/>
        </xdr:cNvSpPr>
      </xdr:nvSpPr>
      <xdr:spPr bwMode="auto">
        <a:xfrm>
          <a:off x="17990344" y="192214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1"/>
    <xdr:sp macro="" textlink="">
      <xdr:nvSpPr>
        <xdr:cNvPr id="25" name="2 Rectángulo"/>
        <xdr:cNvSpPr>
          <a:spLocks noChangeArrowheads="1"/>
        </xdr:cNvSpPr>
      </xdr:nvSpPr>
      <xdr:spPr bwMode="auto">
        <a:xfrm>
          <a:off x="17990344" y="400573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1"/>
    <xdr:sp macro="" textlink="">
      <xdr:nvSpPr>
        <xdr:cNvPr id="26" name="2 Rectángulo"/>
        <xdr:cNvSpPr>
          <a:spLocks noChangeArrowheads="1"/>
        </xdr:cNvSpPr>
      </xdr:nvSpPr>
      <xdr:spPr bwMode="auto">
        <a:xfrm>
          <a:off x="17990344" y="41081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2"/>
    <xdr:sp macro="" textlink="">
      <xdr:nvSpPr>
        <xdr:cNvPr id="27" name="2 Rectángulo"/>
        <xdr:cNvSpPr>
          <a:spLocks noChangeArrowheads="1"/>
        </xdr:cNvSpPr>
      </xdr:nvSpPr>
      <xdr:spPr bwMode="auto">
        <a:xfrm>
          <a:off x="17990344" y="38742938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1"/>
    <xdr:sp macro="" textlink="">
      <xdr:nvSpPr>
        <xdr:cNvPr id="28" name="2 Rectángulo"/>
        <xdr:cNvSpPr>
          <a:spLocks noChangeArrowheads="1"/>
        </xdr:cNvSpPr>
      </xdr:nvSpPr>
      <xdr:spPr bwMode="auto">
        <a:xfrm>
          <a:off x="17990344" y="3691413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1"/>
    <xdr:sp macro="" textlink="">
      <xdr:nvSpPr>
        <xdr:cNvPr id="29" name="2 Rectángulo"/>
        <xdr:cNvSpPr>
          <a:spLocks noChangeArrowheads="1"/>
        </xdr:cNvSpPr>
      </xdr:nvSpPr>
      <xdr:spPr bwMode="auto">
        <a:xfrm>
          <a:off x="17990344" y="37938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2"/>
    <xdr:sp macro="" textlink="">
      <xdr:nvSpPr>
        <xdr:cNvPr id="30" name="2 Rectángulo"/>
        <xdr:cNvSpPr>
          <a:spLocks noChangeArrowheads="1"/>
        </xdr:cNvSpPr>
      </xdr:nvSpPr>
      <xdr:spPr bwMode="auto">
        <a:xfrm>
          <a:off x="17990344" y="35599688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1"/>
    <xdr:sp macro="" textlink="">
      <xdr:nvSpPr>
        <xdr:cNvPr id="31" name="2 Rectángulo"/>
        <xdr:cNvSpPr>
          <a:spLocks noChangeArrowheads="1"/>
        </xdr:cNvSpPr>
      </xdr:nvSpPr>
      <xdr:spPr bwMode="auto">
        <a:xfrm>
          <a:off x="17990344" y="34794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2"/>
    <xdr:sp macro="" textlink="">
      <xdr:nvSpPr>
        <xdr:cNvPr id="32" name="2 Rectángulo"/>
        <xdr:cNvSpPr>
          <a:spLocks noChangeArrowheads="1"/>
        </xdr:cNvSpPr>
      </xdr:nvSpPr>
      <xdr:spPr bwMode="auto">
        <a:xfrm>
          <a:off x="17990344" y="33480375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1"/>
    <xdr:sp macro="" textlink="">
      <xdr:nvSpPr>
        <xdr:cNvPr id="33" name="2 Rectángulo"/>
        <xdr:cNvSpPr>
          <a:spLocks noChangeArrowheads="1"/>
        </xdr:cNvSpPr>
      </xdr:nvSpPr>
      <xdr:spPr bwMode="auto">
        <a:xfrm>
          <a:off x="17990344" y="31651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1"/>
    <xdr:sp macro="" textlink="">
      <xdr:nvSpPr>
        <xdr:cNvPr id="34" name="2 Rectángulo"/>
        <xdr:cNvSpPr>
          <a:spLocks noChangeArrowheads="1"/>
        </xdr:cNvSpPr>
      </xdr:nvSpPr>
      <xdr:spPr bwMode="auto">
        <a:xfrm>
          <a:off x="17990344" y="3267551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2"/>
    <xdr:sp macro="" textlink="">
      <xdr:nvSpPr>
        <xdr:cNvPr id="35" name="2 Rectángulo"/>
        <xdr:cNvSpPr>
          <a:spLocks noChangeArrowheads="1"/>
        </xdr:cNvSpPr>
      </xdr:nvSpPr>
      <xdr:spPr bwMode="auto">
        <a:xfrm>
          <a:off x="17990344" y="30337125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1"/>
    <xdr:sp macro="" textlink="">
      <xdr:nvSpPr>
        <xdr:cNvPr id="36" name="2 Rectángulo"/>
        <xdr:cNvSpPr>
          <a:spLocks noChangeArrowheads="1"/>
        </xdr:cNvSpPr>
      </xdr:nvSpPr>
      <xdr:spPr bwMode="auto">
        <a:xfrm>
          <a:off x="17990344" y="28508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1"/>
    <xdr:sp macro="" textlink="">
      <xdr:nvSpPr>
        <xdr:cNvPr id="37" name="2 Rectángulo"/>
        <xdr:cNvSpPr>
          <a:spLocks noChangeArrowheads="1"/>
        </xdr:cNvSpPr>
      </xdr:nvSpPr>
      <xdr:spPr bwMode="auto">
        <a:xfrm>
          <a:off x="17990344" y="29532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2"/>
    <xdr:sp macro="" textlink="">
      <xdr:nvSpPr>
        <xdr:cNvPr id="38" name="2 Rectángulo"/>
        <xdr:cNvSpPr>
          <a:spLocks noChangeArrowheads="1"/>
        </xdr:cNvSpPr>
      </xdr:nvSpPr>
      <xdr:spPr bwMode="auto">
        <a:xfrm>
          <a:off x="17990344" y="27193875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1"/>
    <xdr:sp macro="" textlink="">
      <xdr:nvSpPr>
        <xdr:cNvPr id="39" name="2 Rectángulo"/>
        <xdr:cNvSpPr>
          <a:spLocks noChangeArrowheads="1"/>
        </xdr:cNvSpPr>
      </xdr:nvSpPr>
      <xdr:spPr bwMode="auto">
        <a:xfrm>
          <a:off x="17990344" y="2638901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1"/>
    <xdr:sp macro="" textlink="">
      <xdr:nvSpPr>
        <xdr:cNvPr id="40" name="2 Rectángulo"/>
        <xdr:cNvSpPr>
          <a:spLocks noChangeArrowheads="1"/>
        </xdr:cNvSpPr>
      </xdr:nvSpPr>
      <xdr:spPr bwMode="auto">
        <a:xfrm>
          <a:off x="17990344" y="42605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1"/>
    <xdr:sp macro="" textlink="">
      <xdr:nvSpPr>
        <xdr:cNvPr id="41" name="2 Rectángulo"/>
        <xdr:cNvSpPr>
          <a:spLocks noChangeArrowheads="1"/>
        </xdr:cNvSpPr>
      </xdr:nvSpPr>
      <xdr:spPr bwMode="auto">
        <a:xfrm>
          <a:off x="17990344" y="43629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1"/>
    <xdr:sp macro="" textlink="">
      <xdr:nvSpPr>
        <xdr:cNvPr id="42" name="2 Rectángulo"/>
        <xdr:cNvSpPr>
          <a:spLocks noChangeArrowheads="1"/>
        </xdr:cNvSpPr>
      </xdr:nvSpPr>
      <xdr:spPr bwMode="auto">
        <a:xfrm>
          <a:off x="17990344" y="42605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32</xdr:row>
      <xdr:rowOff>0</xdr:rowOff>
    </xdr:from>
    <xdr:ext cx="0" cy="440531"/>
    <xdr:sp macro="" textlink="">
      <xdr:nvSpPr>
        <xdr:cNvPr id="43" name="2 Rectángulo"/>
        <xdr:cNvSpPr>
          <a:spLocks noChangeArrowheads="1"/>
        </xdr:cNvSpPr>
      </xdr:nvSpPr>
      <xdr:spPr bwMode="auto">
        <a:xfrm>
          <a:off x="17990344" y="43629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0</xdr:colOff>
      <xdr:row>32</xdr:row>
      <xdr:rowOff>0</xdr:rowOff>
    </xdr:from>
    <xdr:to>
      <xdr:col>6</xdr:col>
      <xdr:colOff>0</xdr:colOff>
      <xdr:row>34</xdr:row>
      <xdr:rowOff>37119</xdr:rowOff>
    </xdr:to>
    <xdr:sp macro="" textlink="">
      <xdr:nvSpPr>
        <xdr:cNvPr id="45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0</xdr:colOff>
      <xdr:row>34</xdr:row>
      <xdr:rowOff>37119</xdr:rowOff>
    </xdr:to>
    <xdr:sp macro="" textlink="">
      <xdr:nvSpPr>
        <xdr:cNvPr id="46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0</xdr:colOff>
      <xdr:row>34</xdr:row>
      <xdr:rowOff>37119</xdr:rowOff>
    </xdr:to>
    <xdr:sp macro="" textlink="">
      <xdr:nvSpPr>
        <xdr:cNvPr id="47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0</xdr:colOff>
      <xdr:row>34</xdr:row>
      <xdr:rowOff>37119</xdr:rowOff>
    </xdr:to>
    <xdr:sp macro="" textlink="">
      <xdr:nvSpPr>
        <xdr:cNvPr id="48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18</xdr:row>
      <xdr:rowOff>219075</xdr:rowOff>
    </xdr:from>
    <xdr:to>
      <xdr:col>6</xdr:col>
      <xdr:colOff>0</xdr:colOff>
      <xdr:row>18</xdr:row>
      <xdr:rowOff>659606</xdr:rowOff>
    </xdr:to>
    <xdr:sp macro="" textlink="">
      <xdr:nvSpPr>
        <xdr:cNvPr id="49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</xdr:row>
      <xdr:rowOff>219075</xdr:rowOff>
    </xdr:from>
    <xdr:to>
      <xdr:col>6</xdr:col>
      <xdr:colOff>0</xdr:colOff>
      <xdr:row>17</xdr:row>
      <xdr:rowOff>659606</xdr:rowOff>
    </xdr:to>
    <xdr:sp macro="" textlink="">
      <xdr:nvSpPr>
        <xdr:cNvPr id="50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16</xdr:row>
      <xdr:rowOff>219075</xdr:rowOff>
    </xdr:from>
    <xdr:to>
      <xdr:col>6</xdr:col>
      <xdr:colOff>0</xdr:colOff>
      <xdr:row>16</xdr:row>
      <xdr:rowOff>659606</xdr:rowOff>
    </xdr:to>
    <xdr:sp macro="" textlink="">
      <xdr:nvSpPr>
        <xdr:cNvPr id="51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</xdr:row>
      <xdr:rowOff>219075</xdr:rowOff>
    </xdr:from>
    <xdr:to>
      <xdr:col>6</xdr:col>
      <xdr:colOff>0</xdr:colOff>
      <xdr:row>15</xdr:row>
      <xdr:rowOff>659606</xdr:rowOff>
    </xdr:to>
    <xdr:sp macro="" textlink="">
      <xdr:nvSpPr>
        <xdr:cNvPr id="52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0</xdr:colOff>
      <xdr:row>34</xdr:row>
      <xdr:rowOff>37119</xdr:rowOff>
    </xdr:to>
    <xdr:sp macro="" textlink="">
      <xdr:nvSpPr>
        <xdr:cNvPr id="53" name="2 Rectángulo"/>
        <xdr:cNvSpPr>
          <a:spLocks noChangeArrowheads="1"/>
        </xdr:cNvSpPr>
      </xdr:nvSpPr>
      <xdr:spPr bwMode="auto">
        <a:xfrm>
          <a:off x="18180844" y="130063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0</xdr:colOff>
      <xdr:row>34</xdr:row>
      <xdr:rowOff>37119</xdr:rowOff>
    </xdr:to>
    <xdr:sp macro="" textlink="">
      <xdr:nvSpPr>
        <xdr:cNvPr id="54" name="2 Rectángulo"/>
        <xdr:cNvSpPr>
          <a:spLocks noChangeArrowheads="1"/>
        </xdr:cNvSpPr>
      </xdr:nvSpPr>
      <xdr:spPr bwMode="auto">
        <a:xfrm>
          <a:off x="18180844" y="130063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0</xdr:colOff>
      <xdr:row>34</xdr:row>
      <xdr:rowOff>37119</xdr:rowOff>
    </xdr:to>
    <xdr:sp macro="" textlink="">
      <xdr:nvSpPr>
        <xdr:cNvPr id="55" name="2 Rectángulo"/>
        <xdr:cNvSpPr>
          <a:spLocks noChangeArrowheads="1"/>
        </xdr:cNvSpPr>
      </xdr:nvSpPr>
      <xdr:spPr bwMode="auto">
        <a:xfrm>
          <a:off x="16775906" y="16078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0</xdr:colOff>
      <xdr:row>34</xdr:row>
      <xdr:rowOff>37119</xdr:rowOff>
    </xdr:to>
    <xdr:sp macro="" textlink="">
      <xdr:nvSpPr>
        <xdr:cNvPr id="56" name="2 Rectángulo"/>
        <xdr:cNvSpPr>
          <a:spLocks noChangeArrowheads="1"/>
        </xdr:cNvSpPr>
      </xdr:nvSpPr>
      <xdr:spPr bwMode="auto">
        <a:xfrm>
          <a:off x="16775906" y="15054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0</xdr:colOff>
      <xdr:row>34</xdr:row>
      <xdr:rowOff>37119</xdr:rowOff>
    </xdr:to>
    <xdr:sp macro="" textlink="">
      <xdr:nvSpPr>
        <xdr:cNvPr id="57" name="2 Rectángulo"/>
        <xdr:cNvSpPr>
          <a:spLocks noChangeArrowheads="1"/>
        </xdr:cNvSpPr>
      </xdr:nvSpPr>
      <xdr:spPr bwMode="auto">
        <a:xfrm>
          <a:off x="16775906" y="1710213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0</xdr:colOff>
      <xdr:row>34</xdr:row>
      <xdr:rowOff>37119</xdr:rowOff>
    </xdr:to>
    <xdr:sp macro="" textlink="">
      <xdr:nvSpPr>
        <xdr:cNvPr id="58" name="2 Rectángulo"/>
        <xdr:cNvSpPr>
          <a:spLocks noChangeArrowheads="1"/>
        </xdr:cNvSpPr>
      </xdr:nvSpPr>
      <xdr:spPr bwMode="auto">
        <a:xfrm>
          <a:off x="16775906" y="16078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0</xdr:colOff>
      <xdr:row>34</xdr:row>
      <xdr:rowOff>37119</xdr:rowOff>
    </xdr:to>
    <xdr:sp macro="" textlink="">
      <xdr:nvSpPr>
        <xdr:cNvPr id="59" name="2 Rectángulo"/>
        <xdr:cNvSpPr>
          <a:spLocks noChangeArrowheads="1"/>
        </xdr:cNvSpPr>
      </xdr:nvSpPr>
      <xdr:spPr bwMode="auto">
        <a:xfrm>
          <a:off x="16775906" y="15054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0</xdr:colOff>
      <xdr:row>34</xdr:row>
      <xdr:rowOff>37119</xdr:rowOff>
    </xdr:to>
    <xdr:sp macro="" textlink="">
      <xdr:nvSpPr>
        <xdr:cNvPr id="60" name="2 Rectángulo"/>
        <xdr:cNvSpPr>
          <a:spLocks noChangeArrowheads="1"/>
        </xdr:cNvSpPr>
      </xdr:nvSpPr>
      <xdr:spPr bwMode="auto">
        <a:xfrm>
          <a:off x="16775906" y="1710213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0</xdr:colOff>
      <xdr:row>34</xdr:row>
      <xdr:rowOff>37119</xdr:rowOff>
    </xdr:to>
    <xdr:sp macro="" textlink="">
      <xdr:nvSpPr>
        <xdr:cNvPr id="61" name="2 Rectángulo"/>
        <xdr:cNvSpPr>
          <a:spLocks noChangeArrowheads="1"/>
        </xdr:cNvSpPr>
      </xdr:nvSpPr>
      <xdr:spPr bwMode="auto">
        <a:xfrm>
          <a:off x="16775906" y="22221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0</xdr:colOff>
      <xdr:row>34</xdr:row>
      <xdr:rowOff>37119</xdr:rowOff>
    </xdr:to>
    <xdr:sp macro="" textlink="">
      <xdr:nvSpPr>
        <xdr:cNvPr id="62" name="2 Rectángulo"/>
        <xdr:cNvSpPr>
          <a:spLocks noChangeArrowheads="1"/>
        </xdr:cNvSpPr>
      </xdr:nvSpPr>
      <xdr:spPr bwMode="auto">
        <a:xfrm>
          <a:off x="16775906" y="211978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0</xdr:colOff>
      <xdr:row>34</xdr:row>
      <xdr:rowOff>37119</xdr:rowOff>
    </xdr:to>
    <xdr:sp macro="" textlink="">
      <xdr:nvSpPr>
        <xdr:cNvPr id="63" name="2 Rectángulo"/>
        <xdr:cNvSpPr>
          <a:spLocks noChangeArrowheads="1"/>
        </xdr:cNvSpPr>
      </xdr:nvSpPr>
      <xdr:spPr bwMode="auto">
        <a:xfrm>
          <a:off x="16775906" y="232457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0</xdr:colOff>
      <xdr:row>34</xdr:row>
      <xdr:rowOff>37119</xdr:rowOff>
    </xdr:to>
    <xdr:sp macro="" textlink="">
      <xdr:nvSpPr>
        <xdr:cNvPr id="64" name="2 Rectángulo"/>
        <xdr:cNvSpPr>
          <a:spLocks noChangeArrowheads="1"/>
        </xdr:cNvSpPr>
      </xdr:nvSpPr>
      <xdr:spPr bwMode="auto">
        <a:xfrm>
          <a:off x="16775906" y="232457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212914</xdr:colOff>
      <xdr:row>0</xdr:row>
      <xdr:rowOff>0</xdr:rowOff>
    </xdr:from>
    <xdr:to>
      <xdr:col>1</xdr:col>
      <xdr:colOff>1277472</xdr:colOff>
      <xdr:row>2</xdr:row>
      <xdr:rowOff>877332</xdr:rowOff>
    </xdr:to>
    <xdr:pic>
      <xdr:nvPicPr>
        <xdr:cNvPr id="65" name="64 Imagen" descr="IMG-20180122-WA0009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2914" y="0"/>
          <a:ext cx="2162734" cy="128074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19</xdr:row>
      <xdr:rowOff>219075</xdr:rowOff>
    </xdr:from>
    <xdr:to>
      <xdr:col>6</xdr:col>
      <xdr:colOff>0</xdr:colOff>
      <xdr:row>19</xdr:row>
      <xdr:rowOff>659606</xdr:rowOff>
    </xdr:to>
    <xdr:sp macro="" textlink="">
      <xdr:nvSpPr>
        <xdr:cNvPr id="66" name="2 Rectángulo"/>
        <xdr:cNvSpPr>
          <a:spLocks noChangeArrowheads="1"/>
        </xdr:cNvSpPr>
      </xdr:nvSpPr>
      <xdr:spPr bwMode="auto">
        <a:xfrm>
          <a:off x="1103947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23</xdr:row>
      <xdr:rowOff>219075</xdr:rowOff>
    </xdr:from>
    <xdr:to>
      <xdr:col>6</xdr:col>
      <xdr:colOff>0</xdr:colOff>
      <xdr:row>23</xdr:row>
      <xdr:rowOff>659606</xdr:rowOff>
    </xdr:to>
    <xdr:sp macro="" textlink="">
      <xdr:nvSpPr>
        <xdr:cNvPr id="67" name="2 Rectángulo"/>
        <xdr:cNvSpPr>
          <a:spLocks noChangeArrowheads="1"/>
        </xdr:cNvSpPr>
      </xdr:nvSpPr>
      <xdr:spPr bwMode="auto">
        <a:xfrm>
          <a:off x="11039475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22</xdr:row>
      <xdr:rowOff>219075</xdr:rowOff>
    </xdr:from>
    <xdr:to>
      <xdr:col>6</xdr:col>
      <xdr:colOff>0</xdr:colOff>
      <xdr:row>22</xdr:row>
      <xdr:rowOff>659606</xdr:rowOff>
    </xdr:to>
    <xdr:sp macro="" textlink="">
      <xdr:nvSpPr>
        <xdr:cNvPr id="68" name="2 Rectángulo"/>
        <xdr:cNvSpPr>
          <a:spLocks noChangeArrowheads="1"/>
        </xdr:cNvSpPr>
      </xdr:nvSpPr>
      <xdr:spPr bwMode="auto">
        <a:xfrm>
          <a:off x="11039475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21</xdr:row>
      <xdr:rowOff>219075</xdr:rowOff>
    </xdr:from>
    <xdr:to>
      <xdr:col>6</xdr:col>
      <xdr:colOff>0</xdr:colOff>
      <xdr:row>21</xdr:row>
      <xdr:rowOff>659606</xdr:rowOff>
    </xdr:to>
    <xdr:sp macro="" textlink="">
      <xdr:nvSpPr>
        <xdr:cNvPr id="69" name="2 Rectángulo"/>
        <xdr:cNvSpPr>
          <a:spLocks noChangeArrowheads="1"/>
        </xdr:cNvSpPr>
      </xdr:nvSpPr>
      <xdr:spPr bwMode="auto">
        <a:xfrm>
          <a:off x="11039475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219075</xdr:rowOff>
    </xdr:from>
    <xdr:to>
      <xdr:col>6</xdr:col>
      <xdr:colOff>0</xdr:colOff>
      <xdr:row>20</xdr:row>
      <xdr:rowOff>659606</xdr:rowOff>
    </xdr:to>
    <xdr:sp macro="" textlink="">
      <xdr:nvSpPr>
        <xdr:cNvPr id="70" name="2 Rectángulo"/>
        <xdr:cNvSpPr>
          <a:spLocks noChangeArrowheads="1"/>
        </xdr:cNvSpPr>
      </xdr:nvSpPr>
      <xdr:spPr bwMode="auto">
        <a:xfrm>
          <a:off x="11039475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19</xdr:row>
      <xdr:rowOff>219075</xdr:rowOff>
    </xdr:from>
    <xdr:to>
      <xdr:col>6</xdr:col>
      <xdr:colOff>0</xdr:colOff>
      <xdr:row>19</xdr:row>
      <xdr:rowOff>659606</xdr:rowOff>
    </xdr:to>
    <xdr:sp macro="" textlink="">
      <xdr:nvSpPr>
        <xdr:cNvPr id="71" name="2 Rectángulo"/>
        <xdr:cNvSpPr>
          <a:spLocks noChangeArrowheads="1"/>
        </xdr:cNvSpPr>
      </xdr:nvSpPr>
      <xdr:spPr bwMode="auto">
        <a:xfrm>
          <a:off x="1103947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23</xdr:row>
      <xdr:rowOff>219075</xdr:rowOff>
    </xdr:from>
    <xdr:to>
      <xdr:col>6</xdr:col>
      <xdr:colOff>0</xdr:colOff>
      <xdr:row>23</xdr:row>
      <xdr:rowOff>659606</xdr:rowOff>
    </xdr:to>
    <xdr:sp macro="" textlink="">
      <xdr:nvSpPr>
        <xdr:cNvPr id="72" name="2 Rectángulo"/>
        <xdr:cNvSpPr>
          <a:spLocks noChangeArrowheads="1"/>
        </xdr:cNvSpPr>
      </xdr:nvSpPr>
      <xdr:spPr bwMode="auto">
        <a:xfrm>
          <a:off x="11039475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22</xdr:row>
      <xdr:rowOff>219075</xdr:rowOff>
    </xdr:from>
    <xdr:to>
      <xdr:col>6</xdr:col>
      <xdr:colOff>0</xdr:colOff>
      <xdr:row>22</xdr:row>
      <xdr:rowOff>659606</xdr:rowOff>
    </xdr:to>
    <xdr:sp macro="" textlink="">
      <xdr:nvSpPr>
        <xdr:cNvPr id="73" name="2 Rectángulo"/>
        <xdr:cNvSpPr>
          <a:spLocks noChangeArrowheads="1"/>
        </xdr:cNvSpPr>
      </xdr:nvSpPr>
      <xdr:spPr bwMode="auto">
        <a:xfrm>
          <a:off x="11039475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21</xdr:row>
      <xdr:rowOff>219075</xdr:rowOff>
    </xdr:from>
    <xdr:to>
      <xdr:col>6</xdr:col>
      <xdr:colOff>0</xdr:colOff>
      <xdr:row>21</xdr:row>
      <xdr:rowOff>659606</xdr:rowOff>
    </xdr:to>
    <xdr:sp macro="" textlink="">
      <xdr:nvSpPr>
        <xdr:cNvPr id="74" name="2 Rectángulo"/>
        <xdr:cNvSpPr>
          <a:spLocks noChangeArrowheads="1"/>
        </xdr:cNvSpPr>
      </xdr:nvSpPr>
      <xdr:spPr bwMode="auto">
        <a:xfrm>
          <a:off x="11039475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219075</xdr:rowOff>
    </xdr:from>
    <xdr:to>
      <xdr:col>6</xdr:col>
      <xdr:colOff>0</xdr:colOff>
      <xdr:row>20</xdr:row>
      <xdr:rowOff>659606</xdr:rowOff>
    </xdr:to>
    <xdr:sp macro="" textlink="">
      <xdr:nvSpPr>
        <xdr:cNvPr id="75" name="2 Rectángulo"/>
        <xdr:cNvSpPr>
          <a:spLocks noChangeArrowheads="1"/>
        </xdr:cNvSpPr>
      </xdr:nvSpPr>
      <xdr:spPr bwMode="auto">
        <a:xfrm>
          <a:off x="11039475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219075</xdr:rowOff>
    </xdr:from>
    <xdr:to>
      <xdr:col>6</xdr:col>
      <xdr:colOff>0</xdr:colOff>
      <xdr:row>24</xdr:row>
      <xdr:rowOff>659606</xdr:rowOff>
    </xdr:to>
    <xdr:sp macro="" textlink="">
      <xdr:nvSpPr>
        <xdr:cNvPr id="76" name="2 Rectángulo"/>
        <xdr:cNvSpPr>
          <a:spLocks noChangeArrowheads="1"/>
        </xdr:cNvSpPr>
      </xdr:nvSpPr>
      <xdr:spPr bwMode="auto">
        <a:xfrm>
          <a:off x="1103947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219075</xdr:rowOff>
    </xdr:from>
    <xdr:to>
      <xdr:col>6</xdr:col>
      <xdr:colOff>0</xdr:colOff>
      <xdr:row>27</xdr:row>
      <xdr:rowOff>659606</xdr:rowOff>
    </xdr:to>
    <xdr:sp macro="" textlink="">
      <xdr:nvSpPr>
        <xdr:cNvPr id="77" name="2 Rectángulo"/>
        <xdr:cNvSpPr>
          <a:spLocks noChangeArrowheads="1"/>
        </xdr:cNvSpPr>
      </xdr:nvSpPr>
      <xdr:spPr bwMode="auto">
        <a:xfrm>
          <a:off x="11039475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26</xdr:row>
      <xdr:rowOff>219075</xdr:rowOff>
    </xdr:from>
    <xdr:to>
      <xdr:col>6</xdr:col>
      <xdr:colOff>0</xdr:colOff>
      <xdr:row>26</xdr:row>
      <xdr:rowOff>659606</xdr:rowOff>
    </xdr:to>
    <xdr:sp macro="" textlink="">
      <xdr:nvSpPr>
        <xdr:cNvPr id="78" name="2 Rectángulo"/>
        <xdr:cNvSpPr>
          <a:spLocks noChangeArrowheads="1"/>
        </xdr:cNvSpPr>
      </xdr:nvSpPr>
      <xdr:spPr bwMode="auto">
        <a:xfrm>
          <a:off x="11039475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219075</xdr:rowOff>
    </xdr:from>
    <xdr:to>
      <xdr:col>6</xdr:col>
      <xdr:colOff>0</xdr:colOff>
      <xdr:row>25</xdr:row>
      <xdr:rowOff>659606</xdr:rowOff>
    </xdr:to>
    <xdr:sp macro="" textlink="">
      <xdr:nvSpPr>
        <xdr:cNvPr id="79" name="2 Rectángulo"/>
        <xdr:cNvSpPr>
          <a:spLocks noChangeArrowheads="1"/>
        </xdr:cNvSpPr>
      </xdr:nvSpPr>
      <xdr:spPr bwMode="auto">
        <a:xfrm>
          <a:off x="11039475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219075</xdr:rowOff>
    </xdr:from>
    <xdr:to>
      <xdr:col>6</xdr:col>
      <xdr:colOff>0</xdr:colOff>
      <xdr:row>24</xdr:row>
      <xdr:rowOff>659606</xdr:rowOff>
    </xdr:to>
    <xdr:sp macro="" textlink="">
      <xdr:nvSpPr>
        <xdr:cNvPr id="80" name="2 Rectángulo"/>
        <xdr:cNvSpPr>
          <a:spLocks noChangeArrowheads="1"/>
        </xdr:cNvSpPr>
      </xdr:nvSpPr>
      <xdr:spPr bwMode="auto">
        <a:xfrm>
          <a:off x="11039475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219075</xdr:rowOff>
    </xdr:from>
    <xdr:to>
      <xdr:col>6</xdr:col>
      <xdr:colOff>0</xdr:colOff>
      <xdr:row>27</xdr:row>
      <xdr:rowOff>659606</xdr:rowOff>
    </xdr:to>
    <xdr:sp macro="" textlink="">
      <xdr:nvSpPr>
        <xdr:cNvPr id="81" name="2 Rectángulo"/>
        <xdr:cNvSpPr>
          <a:spLocks noChangeArrowheads="1"/>
        </xdr:cNvSpPr>
      </xdr:nvSpPr>
      <xdr:spPr bwMode="auto">
        <a:xfrm>
          <a:off x="11039475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26</xdr:row>
      <xdr:rowOff>219075</xdr:rowOff>
    </xdr:from>
    <xdr:to>
      <xdr:col>6</xdr:col>
      <xdr:colOff>0</xdr:colOff>
      <xdr:row>26</xdr:row>
      <xdr:rowOff>659606</xdr:rowOff>
    </xdr:to>
    <xdr:sp macro="" textlink="">
      <xdr:nvSpPr>
        <xdr:cNvPr id="82" name="2 Rectángulo"/>
        <xdr:cNvSpPr>
          <a:spLocks noChangeArrowheads="1"/>
        </xdr:cNvSpPr>
      </xdr:nvSpPr>
      <xdr:spPr bwMode="auto">
        <a:xfrm>
          <a:off x="11039475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219075</xdr:rowOff>
    </xdr:from>
    <xdr:to>
      <xdr:col>6</xdr:col>
      <xdr:colOff>0</xdr:colOff>
      <xdr:row>25</xdr:row>
      <xdr:rowOff>659606</xdr:rowOff>
    </xdr:to>
    <xdr:sp macro="" textlink="">
      <xdr:nvSpPr>
        <xdr:cNvPr id="83" name="2 Rectángulo"/>
        <xdr:cNvSpPr>
          <a:spLocks noChangeArrowheads="1"/>
        </xdr:cNvSpPr>
      </xdr:nvSpPr>
      <xdr:spPr bwMode="auto">
        <a:xfrm>
          <a:off x="11039475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-19050</xdr:colOff>
      <xdr:row>28</xdr:row>
      <xdr:rowOff>209550</xdr:rowOff>
    </xdr:from>
    <xdr:ext cx="47625" cy="447675"/>
    <xdr:sp macro="" textlink="">
      <xdr:nvSpPr>
        <xdr:cNvPr id="84" name="Shape 3"/>
        <xdr:cNvSpPr/>
      </xdr:nvSpPr>
      <xdr:spPr>
        <a:xfrm>
          <a:off x="11020425" y="59626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-19050</xdr:colOff>
      <xdr:row>31</xdr:row>
      <xdr:rowOff>209550</xdr:rowOff>
    </xdr:from>
    <xdr:ext cx="47625" cy="447675"/>
    <xdr:sp macro="" textlink="">
      <xdr:nvSpPr>
        <xdr:cNvPr id="85" name="Shape 3"/>
        <xdr:cNvSpPr/>
      </xdr:nvSpPr>
      <xdr:spPr>
        <a:xfrm>
          <a:off x="11020425" y="90487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-19050</xdr:colOff>
      <xdr:row>30</xdr:row>
      <xdr:rowOff>209550</xdr:rowOff>
    </xdr:from>
    <xdr:ext cx="47625" cy="447675"/>
    <xdr:sp macro="" textlink="">
      <xdr:nvSpPr>
        <xdr:cNvPr id="86" name="Shape 3"/>
        <xdr:cNvSpPr/>
      </xdr:nvSpPr>
      <xdr:spPr>
        <a:xfrm>
          <a:off x="11020425" y="80200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-19050</xdr:colOff>
      <xdr:row>29</xdr:row>
      <xdr:rowOff>209550</xdr:rowOff>
    </xdr:from>
    <xdr:ext cx="47625" cy="447675"/>
    <xdr:sp macro="" textlink="">
      <xdr:nvSpPr>
        <xdr:cNvPr id="87" name="Shape 3"/>
        <xdr:cNvSpPr/>
      </xdr:nvSpPr>
      <xdr:spPr>
        <a:xfrm>
          <a:off x="11020425" y="69913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-19050</xdr:colOff>
      <xdr:row>28</xdr:row>
      <xdr:rowOff>209550</xdr:rowOff>
    </xdr:from>
    <xdr:ext cx="47625" cy="447675"/>
    <xdr:sp macro="" textlink="">
      <xdr:nvSpPr>
        <xdr:cNvPr id="88" name="Shape 3"/>
        <xdr:cNvSpPr/>
      </xdr:nvSpPr>
      <xdr:spPr>
        <a:xfrm>
          <a:off x="11020425" y="59626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-19050</xdr:colOff>
      <xdr:row>31</xdr:row>
      <xdr:rowOff>209550</xdr:rowOff>
    </xdr:from>
    <xdr:ext cx="47625" cy="447675"/>
    <xdr:sp macro="" textlink="">
      <xdr:nvSpPr>
        <xdr:cNvPr id="89" name="Shape 3"/>
        <xdr:cNvSpPr/>
      </xdr:nvSpPr>
      <xdr:spPr>
        <a:xfrm>
          <a:off x="11020425" y="90487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-19050</xdr:colOff>
      <xdr:row>30</xdr:row>
      <xdr:rowOff>209550</xdr:rowOff>
    </xdr:from>
    <xdr:ext cx="47625" cy="447675"/>
    <xdr:sp macro="" textlink="">
      <xdr:nvSpPr>
        <xdr:cNvPr id="90" name="Shape 3"/>
        <xdr:cNvSpPr/>
      </xdr:nvSpPr>
      <xdr:spPr>
        <a:xfrm>
          <a:off x="11020425" y="80200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-19050</xdr:colOff>
      <xdr:row>29</xdr:row>
      <xdr:rowOff>209550</xdr:rowOff>
    </xdr:from>
    <xdr:ext cx="47625" cy="447675"/>
    <xdr:sp macro="" textlink="">
      <xdr:nvSpPr>
        <xdr:cNvPr id="91" name="Shape 3"/>
        <xdr:cNvSpPr/>
      </xdr:nvSpPr>
      <xdr:spPr>
        <a:xfrm>
          <a:off x="11020425" y="69913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107155</xdr:rowOff>
    </xdr:from>
    <xdr:to>
      <xdr:col>0</xdr:col>
      <xdr:colOff>1704975</xdr:colOff>
      <xdr:row>2</xdr:row>
      <xdr:rowOff>314325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250" t="1779" r="4167" b="8185"/>
        <a:stretch>
          <a:fillRect/>
        </a:stretch>
      </xdr:blipFill>
      <xdr:spPr bwMode="auto">
        <a:xfrm>
          <a:off x="47624" y="107155"/>
          <a:ext cx="1657351" cy="60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Jose Comparini G" refreshedDate="43500.464242708331" createdVersion="5" refreshedVersion="5" minRefreshableVersion="3" recordCount="18">
  <cacheSource type="worksheet">
    <worksheetSource ref="A14:BJ32" sheet="Enero 2019"/>
  </cacheSource>
  <cacheFields count="62">
    <cacheField name="No" numFmtId="0">
      <sharedItems containsSemiMixedTypes="0" containsString="0" containsNumber="1" containsInteger="1" minValue="1" maxValue="18"/>
    </cacheField>
    <cacheField name="PRODUCTO" numFmtId="0">
      <sharedItems/>
    </cacheField>
    <cacheField name="SUB PRODUCTO" numFmtId="0">
      <sharedItems/>
    </cacheField>
    <cacheField name="CENTRO DEPORTIVO" numFmtId="0">
      <sharedItems count="4">
        <s v="CENTRO DEPORTIVO CAMPO MARTE"/>
        <s v="CENTRO DEPORTIVO ERICK BARRONDO"/>
        <s v="CENTRO DEPORTIVO  Y RECREATIVO  CAMPOS DEL ROOSEVELT"/>
        <s v="CENTRO DEPORTIVO Y RECREATIVO GERONA"/>
      </sharedItems>
    </cacheField>
    <cacheField name="Nombre de la Actividad" numFmtId="0">
      <sharedItems containsBlank="1" count="11">
        <s v="Centros Deportivos"/>
        <s v="Clínicas Medicas"/>
        <s v="Clínicas Dentales"/>
        <s v="Clínica Psicológica"/>
        <s v="Academias Deportivas"/>
        <s v="Clínicas Médicas"/>
        <s v="Academias Deportiva"/>
        <m u="1"/>
        <s v="saber" u="1"/>
        <s v="Gimnasia Laboral (Personal de Recursos Humanos MICUDE) " u="1"/>
        <s v="Rally" u="1"/>
      </sharedItems>
    </cacheField>
    <cacheField name="Objetivo" numFmtId="0">
      <sharedItems/>
    </cacheField>
    <cacheField name="DEPARTAMENTO" numFmtId="0">
      <sharedItems/>
    </cacheField>
    <cacheField name="MUNICIPIO" numFmtId="0">
      <sharedItems/>
    </cacheField>
    <cacheField name="UBICACIÓN" numFmtId="0">
      <sharedItems/>
    </cacheField>
    <cacheField name="Fecha Inicio" numFmtId="0">
      <sharedItems containsSemiMixedTypes="0" containsNonDate="0" containsDate="1" containsString="0" minDate="2018-02-02T00:00:00" maxDate="2019-01-03T00:00:00"/>
    </cacheField>
    <cacheField name="Fecha Final" numFmtId="0">
      <sharedItems containsSemiMixedTypes="0" containsNonDate="0" containsDate="1" containsString="0" minDate="2018-01-31T00:00:00" maxDate="2019-02-01T00:00:00"/>
    </cacheField>
    <cacheField name="Niñez Maya HOMBRE" numFmtId="3">
      <sharedItems containsSemiMixedTypes="0" containsString="0" containsNumber="1" containsInteger="1" minValue="0" maxValue="580"/>
    </cacheField>
    <cacheField name="Niñez Maya MUJER " numFmtId="3">
      <sharedItems containsSemiMixedTypes="0" containsString="0" containsNumber="1" containsInteger="1" minValue="0" maxValue="555"/>
    </cacheField>
    <cacheField name="Niñez Garífuna HOMBRE " numFmtId="0">
      <sharedItems containsString="0" containsBlank="1" containsNumber="1" containsInteger="1" minValue="0" maxValue="10"/>
    </cacheField>
    <cacheField name="Niñez Garífuna MUJER  " numFmtId="0">
      <sharedItems containsSemiMixedTypes="0" containsString="0" containsNumber="1" containsInteger="1" minValue="0" maxValue="3"/>
    </cacheField>
    <cacheField name="Niñez Xinca HOMBRE " numFmtId="0">
      <sharedItems containsSemiMixedTypes="0" containsString="0" containsNumber="1" containsInteger="1" minValue="0" maxValue="0"/>
    </cacheField>
    <cacheField name="Niñez Xinca MUJER" numFmtId="0">
      <sharedItems containsSemiMixedTypes="0" containsString="0" containsNumber="1" containsInteger="1" minValue="0" maxValue="0"/>
    </cacheField>
    <cacheField name="Niñez Ladino HOMBRE " numFmtId="0">
      <sharedItems containsSemiMixedTypes="0" containsString="0" containsNumber="1" containsInteger="1" minValue="0" maxValue="15479"/>
    </cacheField>
    <cacheField name="Niñez Ladino MUJER" numFmtId="0">
      <sharedItems containsSemiMixedTypes="0" containsString="0" containsNumber="1" containsInteger="1" minValue="0" maxValue="14837"/>
    </cacheField>
    <cacheField name="Total Niñez Hombre" numFmtId="3">
      <sharedItems containsSemiMixedTypes="0" containsString="0" containsNumber="1" containsInteger="1" minValue="0" maxValue="15836"/>
    </cacheField>
    <cacheField name="Total Niñez Mujer" numFmtId="3">
      <sharedItems containsSemiMixedTypes="0" containsString="0" containsNumber="1" containsInteger="1" minValue="0" maxValue="15151"/>
    </cacheField>
    <cacheField name="Total Niñez" numFmtId="3">
      <sharedItems containsSemiMixedTypes="0" containsString="0" containsNumber="1" containsInteger="1" minValue="0" maxValue="30987"/>
    </cacheField>
    <cacheField name="Juventud Maya HOMBRE " numFmtId="3">
      <sharedItems containsSemiMixedTypes="0" containsString="0" containsNumber="1" containsInteger="1" minValue="0" maxValue="566"/>
    </cacheField>
    <cacheField name="Juventud Maya MUJER" numFmtId="3">
      <sharedItems containsSemiMixedTypes="0" containsString="0" containsNumber="1" containsInteger="1" minValue="0" maxValue="589"/>
    </cacheField>
    <cacheField name="Juventud Garífuna HOMBRE " numFmtId="0">
      <sharedItems containsSemiMixedTypes="0" containsString="0" containsNumber="1" containsInteger="1" minValue="0" maxValue="2"/>
    </cacheField>
    <cacheField name="Juventud Garífuna MUJER" numFmtId="0">
      <sharedItems containsSemiMixedTypes="0" containsString="0" containsNumber="1" containsInteger="1" minValue="0" maxValue="4"/>
    </cacheField>
    <cacheField name="Juventud Xinca HOMBRE" numFmtId="0">
      <sharedItems containsSemiMixedTypes="0" containsString="0" containsNumber="1" containsInteger="1" minValue="0" maxValue="0"/>
    </cacheField>
    <cacheField name="Juventud Xinca MUJER" numFmtId="0">
      <sharedItems containsSemiMixedTypes="0" containsString="0" containsNumber="1" containsInteger="1" minValue="0" maxValue="0"/>
    </cacheField>
    <cacheField name="Juventud Ladino HOMBRE" numFmtId="0">
      <sharedItems containsSemiMixedTypes="0" containsString="0" containsNumber="1" containsInteger="1" minValue="0" maxValue="13274"/>
    </cacheField>
    <cacheField name="Juventud Ladino MUJER" numFmtId="0">
      <sharedItems containsSemiMixedTypes="0" containsString="0" containsNumber="1" containsInteger="1" minValue="0" maxValue="12607"/>
    </cacheField>
    <cacheField name="Total Juventud Hombre" numFmtId="3">
      <sharedItems containsSemiMixedTypes="0" containsString="0" containsNumber="1" containsInteger="1" minValue="0" maxValue="13428"/>
    </cacheField>
    <cacheField name="Total Juventud Mujer" numFmtId="3">
      <sharedItems containsSemiMixedTypes="0" containsString="0" containsNumber="1" containsInteger="1" minValue="0" maxValue="12714"/>
    </cacheField>
    <cacheField name="Total Juventud" numFmtId="3">
      <sharedItems containsSemiMixedTypes="0" containsString="0" containsNumber="1" containsInteger="1" minValue="0" maxValue="26142"/>
    </cacheField>
    <cacheField name="Adulto Maya HOMBRE " numFmtId="3">
      <sharedItems containsSemiMixedTypes="0" containsString="0" containsNumber="1" containsInteger="1" minValue="0" maxValue="600"/>
    </cacheField>
    <cacheField name="Adulto Maya MUJER" numFmtId="3">
      <sharedItems containsSemiMixedTypes="0" containsString="0" containsNumber="1" containsInteger="1" minValue="0" maxValue="581"/>
    </cacheField>
    <cacheField name="Adulto Garífuna HOMBRE " numFmtId="0">
      <sharedItems containsSemiMixedTypes="0" containsString="0" containsNumber="1" containsInteger="1" minValue="0" maxValue="2"/>
    </cacheField>
    <cacheField name="Adulto Garífuna MUJER" numFmtId="0">
      <sharedItems containsSemiMixedTypes="0" containsString="0" containsNumber="1" containsInteger="1" minValue="0" maxValue="1"/>
    </cacheField>
    <cacheField name="Adulto Xinca HOMBRE " numFmtId="0">
      <sharedItems containsSemiMixedTypes="0" containsString="0" containsNumber="1" containsInteger="1" minValue="0" maxValue="0"/>
    </cacheField>
    <cacheField name="Adulto Xinca MUJER" numFmtId="0">
      <sharedItems containsSemiMixedTypes="0" containsString="0" containsNumber="1" containsInteger="1" minValue="0" maxValue="0"/>
    </cacheField>
    <cacheField name="Adulto Ladino HOMBRE" numFmtId="0">
      <sharedItems containsSemiMixedTypes="0" containsString="0" containsNumber="1" containsInteger="1" minValue="0" maxValue="10237"/>
    </cacheField>
    <cacheField name="Adulto Ladino MUJER" numFmtId="0">
      <sharedItems containsSemiMixedTypes="0" containsString="0" containsNumber="1" containsInteger="1" minValue="0" maxValue="9957"/>
    </cacheField>
    <cacheField name="Total Adulto Hombre" numFmtId="3">
      <sharedItems containsSemiMixedTypes="0" containsString="0" containsNumber="1" containsInteger="1" minValue="0" maxValue="10328"/>
    </cacheField>
    <cacheField name="Total Adulto Mujer" numFmtId="3">
      <sharedItems containsSemiMixedTypes="0" containsString="0" containsNumber="1" containsInteger="1" minValue="0" maxValue="10064"/>
    </cacheField>
    <cacheField name="Total Adulto" numFmtId="3">
      <sharedItems containsSemiMixedTypes="0" containsString="0" containsNumber="1" containsInteger="1" minValue="0" maxValue="20392"/>
    </cacheField>
    <cacheField name="Mayor  Maya HOMBRE " numFmtId="3">
      <sharedItems containsSemiMixedTypes="0" containsString="0" containsNumber="1" containsInteger="1" minValue="0" maxValue="121"/>
    </cacheField>
    <cacheField name="Mayor Maya MUJER" numFmtId="3">
      <sharedItems containsSemiMixedTypes="0" containsString="0" containsNumber="1" containsInteger="1" minValue="0" maxValue="111"/>
    </cacheField>
    <cacheField name="Mayo Garífuna HOMBRE " numFmtId="0">
      <sharedItems containsSemiMixedTypes="0" containsString="0" containsNumber="1" containsInteger="1" minValue="0" maxValue="1"/>
    </cacheField>
    <cacheField name="Mayor Garífuna MUJER" numFmtId="0">
      <sharedItems containsSemiMixedTypes="0" containsString="0" containsNumber="1" containsInteger="1" minValue="0" maxValue="1"/>
    </cacheField>
    <cacheField name="Mayor Xinca HOMBRE" numFmtId="0">
      <sharedItems containsSemiMixedTypes="0" containsString="0" containsNumber="1" containsInteger="1" minValue="0" maxValue="0"/>
    </cacheField>
    <cacheField name="Mayor Xinca MUJER  " numFmtId="0">
      <sharedItems containsSemiMixedTypes="0" containsString="0" containsNumber="1" containsInteger="1" minValue="0" maxValue="0"/>
    </cacheField>
    <cacheField name="Mayor Ladino HOMBRE" numFmtId="0">
      <sharedItems containsSemiMixedTypes="0" containsString="0" containsNumber="1" containsInteger="1" minValue="0" maxValue="7862"/>
    </cacheField>
    <cacheField name="Mayor Ladino MUJER" numFmtId="0">
      <sharedItems containsSemiMixedTypes="0" containsString="0" containsNumber="1" containsInteger="1" minValue="0" maxValue="7742"/>
    </cacheField>
    <cacheField name="Total Mayor Hombre" numFmtId="3">
      <sharedItems containsSemiMixedTypes="0" containsString="0" containsNumber="1" containsInteger="1" minValue="0" maxValue="7956"/>
    </cacheField>
    <cacheField name="Total Mayor Mujer" numFmtId="3">
      <sharedItems containsSemiMixedTypes="0" containsString="0" containsNumber="1" containsInteger="1" minValue="0" maxValue="7824"/>
    </cacheField>
    <cacheField name="Total Mayor" numFmtId="3">
      <sharedItems containsSemiMixedTypes="0" containsString="0" containsNumber="1" containsInteger="1" minValue="0" maxValue="15780"/>
    </cacheField>
    <cacheField name="Total Hombre" numFmtId="3">
      <sharedItems containsSemiMixedTypes="0" containsString="0" containsNumber="1" containsInteger="1" minValue="0" maxValue="47548"/>
    </cacheField>
    <cacheField name="Total Mujer" numFmtId="3">
      <sharedItems containsSemiMixedTypes="0" containsString="0" containsNumber="1" containsInteger="1" minValue="0" maxValue="45753"/>
    </cacheField>
    <cacheField name="Total por Actividad" numFmtId="3">
      <sharedItems containsSemiMixedTypes="0" containsString="0" containsNumber="1" containsInteger="1" minValue="0" maxValue="93301" count="17">
        <n v="93301"/>
        <n v="151"/>
        <n v="32"/>
        <n v="102"/>
        <n v="66"/>
        <n v="263"/>
        <n v="129"/>
        <n v="82"/>
        <n v="4745"/>
        <n v="64659"/>
        <n v="3489"/>
        <n v="0"/>
        <n v="8"/>
        <n v="13"/>
        <n v="16030"/>
        <n v="523"/>
        <n v="12"/>
      </sharedItems>
    </cacheField>
    <cacheField name="RESPONSABLE " numFmtId="0">
      <sharedItems/>
    </cacheField>
    <cacheField name="LOGROS" numFmtId="0">
      <sharedItems/>
    </cacheField>
    <cacheField name="LIMITANTES" numFmtId="0">
      <sharedItems containsBlank="1"/>
    </cacheField>
    <cacheField name="OBSERVACIONES DE LA ACTIVIDA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n v="1"/>
    <s v="Personas beneficiadas con acceso a espacios para la práctica del deporte y la recreación física"/>
    <s v="Personas beneficiadas con acceso a espacios para la práctica del deporte y la recreación física Centro Deportivo y Recreativo Campo Marte"/>
    <x v="0"/>
    <x v="0"/>
    <s v="Promover actividades deportivas para los usuarios que ingresan a las instalaciones"/>
    <s v="Guatemala"/>
    <s v="Guatemala"/>
    <s v="15 Avenida 32 Calle final zona 5"/>
    <d v="2018-02-02T00:00:00"/>
    <d v="2018-01-31T00:00:00"/>
    <n v="357"/>
    <n v="314"/>
    <n v="0"/>
    <n v="0"/>
    <n v="0"/>
    <n v="0"/>
    <n v="15479"/>
    <n v="14837"/>
    <n v="15836"/>
    <n v="15151"/>
    <n v="30987"/>
    <n v="154"/>
    <n v="107"/>
    <n v="0"/>
    <n v="0"/>
    <n v="0"/>
    <n v="0"/>
    <n v="13274"/>
    <n v="12607"/>
    <n v="13428"/>
    <n v="12714"/>
    <n v="26142"/>
    <n v="91"/>
    <n v="107"/>
    <n v="0"/>
    <n v="0"/>
    <n v="0"/>
    <n v="0"/>
    <n v="10237"/>
    <n v="9957"/>
    <n v="10328"/>
    <n v="10064"/>
    <n v="20392"/>
    <n v="94"/>
    <n v="82"/>
    <n v="0"/>
    <n v="0"/>
    <n v="0"/>
    <n v="0"/>
    <n v="7862"/>
    <n v="7742"/>
    <n v="7956"/>
    <n v="7824"/>
    <n v="15780"/>
    <n v="47548"/>
    <n v="45753"/>
    <x v="0"/>
    <s v="Alexis Argueta"/>
    <s v="Se logró promover actividades deportivas para los usuarios que ingresan a las instalaciones"/>
    <s v="No Aplica"/>
    <s v="Sin Observaciones"/>
  </r>
  <r>
    <n v="2"/>
    <s v="Personas beneficiadas con acceso a espacios para la práctica del deporte y la recreación física"/>
    <s v="Personas beneficiadas con acceso a espacios para la práctica del deporte y la recreación física Centro Deportivo y Recreativo Campo Marte"/>
    <x v="0"/>
    <x v="1"/>
    <s v="Auxiliar a los usuarios que necesitan atencion medica que ingresan a las instalaciones"/>
    <s v="Guatemala"/>
    <s v="Guatemala"/>
    <s v="15 Avenida 32 Calle final zona 5"/>
    <d v="2018-02-02T00:00:00"/>
    <d v="2018-01-31T00:00:00"/>
    <n v="0"/>
    <n v="0"/>
    <n v="0"/>
    <n v="0"/>
    <n v="0"/>
    <n v="0"/>
    <n v="61"/>
    <n v="31"/>
    <n v="61"/>
    <n v="31"/>
    <n v="92"/>
    <n v="0"/>
    <n v="0"/>
    <n v="0"/>
    <n v="0"/>
    <n v="0"/>
    <n v="0"/>
    <n v="11"/>
    <n v="8"/>
    <n v="11"/>
    <n v="8"/>
    <n v="19"/>
    <n v="0"/>
    <n v="0"/>
    <n v="0"/>
    <n v="0"/>
    <n v="0"/>
    <n v="0"/>
    <n v="15"/>
    <n v="10"/>
    <n v="15"/>
    <n v="10"/>
    <n v="25"/>
    <n v="0"/>
    <n v="0"/>
    <n v="0"/>
    <n v="0"/>
    <n v="0"/>
    <n v="0"/>
    <n v="6"/>
    <n v="9"/>
    <n v="6"/>
    <n v="9"/>
    <n v="15"/>
    <n v="93"/>
    <n v="58"/>
    <x v="1"/>
    <s v="Alexis Argueta"/>
    <s v="Se benefició a los usuarios que necesitaron atencion medica"/>
    <s v="No Aplica"/>
    <s v="Sin Observaciones"/>
  </r>
  <r>
    <n v="3"/>
    <s v="Personas beneficiadas con acceso a espacios para la práctica del deporte y la recreación física"/>
    <s v="Personas beneficiadas con acceso a espacios para la práctica del deporte y la recreación física Centro Deportivo y Recreativo Campo Marte"/>
    <x v="0"/>
    <x v="2"/>
    <s v="Auxiliar a los usuarios que necesitan atencion dental que ingresan a las intalaciones"/>
    <s v="Guatemala"/>
    <s v="Guatemala"/>
    <s v="15 Avenida 32 Calle final zona 5"/>
    <d v="2018-02-02T00:00:00"/>
    <d v="2018-01-31T00:00:00"/>
    <n v="0"/>
    <n v="0"/>
    <n v="0"/>
    <n v="0"/>
    <n v="0"/>
    <n v="0"/>
    <n v="1"/>
    <n v="1"/>
    <n v="1"/>
    <n v="1"/>
    <n v="2"/>
    <n v="0"/>
    <n v="0"/>
    <n v="0"/>
    <n v="0"/>
    <n v="0"/>
    <n v="0"/>
    <n v="2"/>
    <n v="1"/>
    <n v="2"/>
    <n v="1"/>
    <n v="3"/>
    <n v="0"/>
    <n v="0"/>
    <n v="0"/>
    <n v="0"/>
    <n v="0"/>
    <n v="0"/>
    <n v="15"/>
    <n v="10"/>
    <n v="15"/>
    <n v="10"/>
    <n v="25"/>
    <n v="0"/>
    <n v="0"/>
    <n v="0"/>
    <n v="0"/>
    <n v="0"/>
    <n v="0"/>
    <n v="1"/>
    <n v="1"/>
    <n v="1"/>
    <n v="1"/>
    <n v="2"/>
    <n v="19"/>
    <n v="13"/>
    <x v="2"/>
    <s v="Alexis Argueta"/>
    <s v="Se benefició a los usuarios que necesitaron atencion dental"/>
    <s v="No Aplica"/>
    <s v="Sin Observaciones"/>
  </r>
  <r>
    <n v="4"/>
    <s v="Personas beneficiadas con acceso a espacios para la práctica del deporte y la recreación física"/>
    <s v="Personas beneficiadas con acceso a espacios para la práctica del deporte y la recreación física Centro Deportivo y Recreativo Campo Marte"/>
    <x v="0"/>
    <x v="3"/>
    <s v="Auxiliar a los usuarios que necesitan atencion psicologica que ingresan a las intalaciones"/>
    <s v="Guatemala"/>
    <s v="Guatemala"/>
    <s v="15 Avenida 32 Calle final zona 5"/>
    <d v="2018-02-02T00:00:00"/>
    <d v="2018-01-31T00:00:00"/>
    <n v="0"/>
    <n v="0"/>
    <n v="0"/>
    <n v="0"/>
    <n v="0"/>
    <n v="0"/>
    <n v="20"/>
    <n v="7"/>
    <n v="20"/>
    <n v="7"/>
    <n v="27"/>
    <n v="0"/>
    <n v="0"/>
    <n v="0"/>
    <n v="0"/>
    <n v="0"/>
    <n v="0"/>
    <n v="6"/>
    <n v="17"/>
    <n v="6"/>
    <n v="17"/>
    <n v="23"/>
    <n v="0"/>
    <n v="0"/>
    <n v="0"/>
    <n v="0"/>
    <n v="0"/>
    <n v="0"/>
    <n v="25"/>
    <n v="22"/>
    <n v="25"/>
    <n v="22"/>
    <n v="47"/>
    <n v="0"/>
    <n v="0"/>
    <n v="0"/>
    <n v="0"/>
    <n v="0"/>
    <n v="0"/>
    <n v="0"/>
    <n v="5"/>
    <n v="0"/>
    <n v="5"/>
    <n v="5"/>
    <n v="51"/>
    <n v="51"/>
    <x v="3"/>
    <s v="Alexis Argueta"/>
    <s v="Se benefició a los usuarios que necesitaron atencion psicologica"/>
    <s v="No Aplica"/>
    <s v="Sin Observaciones"/>
  </r>
  <r>
    <n v="5"/>
    <s v="Personas beneficiadas con acceso a espacios para la práctica del deporte y la recreación física"/>
    <s v="Personas beneficiadas con acceso a espacios para la práctica del deporte y la recreación física Centro Deportivo y Recreativo Campo Marte"/>
    <x v="0"/>
    <x v="4"/>
    <s v="Promover clases deportivas para los usuarios que ingresan a las instalaciones"/>
    <s v="Guatemala"/>
    <s v="Guatemala"/>
    <s v="15 Avenida 32 Calle final zona 5"/>
    <d v="2018-02-02T00:00:00"/>
    <d v="2018-01-31T00:00:00"/>
    <n v="3"/>
    <n v="1"/>
    <n v="0"/>
    <n v="0"/>
    <n v="0"/>
    <n v="0"/>
    <n v="27"/>
    <n v="10"/>
    <n v="30"/>
    <n v="11"/>
    <n v="41"/>
    <n v="0"/>
    <n v="0"/>
    <n v="0"/>
    <n v="0"/>
    <n v="0"/>
    <n v="0"/>
    <n v="10"/>
    <n v="14"/>
    <n v="10"/>
    <n v="14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41"/>
    <n v="25"/>
    <x v="4"/>
    <s v="Alexis Argueta"/>
    <s v="Se logró promover clases deportivas para los usuarios que ingresan a las instalaciones"/>
    <s v="No Aplica"/>
    <s v="Sin Observaciones"/>
  </r>
  <r>
    <n v="6"/>
    <s v="Personas beneficiadas con acceso a visita mèdica dentro de las instalaciones del Parque"/>
    <s v="Personas beneficiadas con acceso a visita mèdica dentro de las instalaciones del Parque"/>
    <x v="1"/>
    <x v="1"/>
    <s v="N/A"/>
    <s v="Guatemala"/>
    <s v="Guatemala"/>
    <s v="Cuidad de plata II zona 7 Parque Erick Bernabe Barrondo Garcia "/>
    <d v="2019-01-02T00:00:00"/>
    <d v="2019-01-31T00:00:00"/>
    <n v="1"/>
    <n v="1"/>
    <n v="0"/>
    <n v="0"/>
    <n v="0"/>
    <n v="0"/>
    <n v="34"/>
    <n v="10"/>
    <n v="35"/>
    <n v="11"/>
    <n v="46"/>
    <n v="2"/>
    <n v="8"/>
    <n v="0"/>
    <n v="0"/>
    <n v="0"/>
    <n v="0"/>
    <n v="57"/>
    <n v="52"/>
    <n v="59"/>
    <n v="60"/>
    <n v="119"/>
    <n v="8"/>
    <n v="4"/>
    <n v="0"/>
    <n v="0"/>
    <n v="0"/>
    <n v="0"/>
    <n v="27"/>
    <n v="37"/>
    <n v="35"/>
    <n v="41"/>
    <n v="76"/>
    <n v="1"/>
    <n v="0"/>
    <n v="0"/>
    <n v="0"/>
    <n v="0"/>
    <n v="0"/>
    <n v="7"/>
    <n v="14"/>
    <n v="8"/>
    <n v="14"/>
    <n v="22"/>
    <n v="137"/>
    <n v="126"/>
    <x v="5"/>
    <s v="Administración Parque Erick Barrondo"/>
    <s v="Se beneficio a 263 pacientes"/>
    <s v="N/A"/>
    <s v="Sin Observaciones"/>
  </r>
  <r>
    <n v="7"/>
    <s v="Personas beneficiadas con acceso a visita Psicologica dentro de las instalaciones del Parque"/>
    <s v="Personas beneficiadas con acceso a visita Psicologica dentro de las instalaciones del Parque"/>
    <x v="1"/>
    <x v="3"/>
    <s v="N/A"/>
    <s v="Guatemala"/>
    <s v="Guatemala"/>
    <s v="Cuidad de plata II zona 7 Parque Erick Bernabe Barrondo Garcia "/>
    <d v="2019-01-02T00:00:00"/>
    <d v="2019-01-31T00:00:00"/>
    <n v="0"/>
    <n v="0"/>
    <n v="0"/>
    <n v="0"/>
    <n v="0"/>
    <n v="0"/>
    <n v="20"/>
    <n v="12"/>
    <n v="20"/>
    <n v="12"/>
    <n v="32"/>
    <n v="0"/>
    <n v="0"/>
    <n v="0"/>
    <n v="0"/>
    <n v="0"/>
    <n v="0"/>
    <n v="13"/>
    <n v="14"/>
    <n v="13"/>
    <n v="14"/>
    <n v="27"/>
    <n v="0"/>
    <n v="0"/>
    <n v="0"/>
    <n v="0"/>
    <n v="0"/>
    <n v="0"/>
    <n v="21"/>
    <n v="39"/>
    <n v="21"/>
    <n v="39"/>
    <n v="60"/>
    <n v="0"/>
    <n v="0"/>
    <n v="0"/>
    <n v="0"/>
    <n v="0"/>
    <n v="0"/>
    <n v="6"/>
    <n v="4"/>
    <n v="6"/>
    <n v="4"/>
    <n v="10"/>
    <n v="60"/>
    <n v="69"/>
    <x v="6"/>
    <s v="Administración Parque Erick Barrondo"/>
    <s v="Se atendio a 129 pacientes"/>
    <s v="N/A"/>
    <s v="Sin Observaciones"/>
  </r>
  <r>
    <n v="8"/>
    <s v="Personas beneficiadas con acceso a visita Dental dentro de las instalaciones del Parque"/>
    <s v="Personas beneficiadas con acceso a visita Dental dentro de las instalaciones del Parque"/>
    <x v="1"/>
    <x v="2"/>
    <s v="N/A"/>
    <s v="Guatemala"/>
    <s v="Guatemala"/>
    <s v="Cuidad de plata II zona 7 Parque Erick Bernabe Barrondo Garcia "/>
    <d v="2019-01-02T00:00:00"/>
    <d v="2019-01-31T00:00:00"/>
    <n v="2"/>
    <n v="2"/>
    <n v="0"/>
    <n v="0"/>
    <n v="0"/>
    <n v="0"/>
    <n v="7"/>
    <n v="5"/>
    <n v="9"/>
    <n v="7"/>
    <n v="16"/>
    <n v="2"/>
    <n v="1"/>
    <n v="0"/>
    <n v="0"/>
    <n v="0"/>
    <n v="0"/>
    <n v="3"/>
    <n v="12"/>
    <n v="5"/>
    <n v="13"/>
    <n v="18"/>
    <n v="0"/>
    <n v="1"/>
    <n v="0"/>
    <n v="0"/>
    <n v="0"/>
    <n v="0"/>
    <n v="13"/>
    <n v="22"/>
    <n v="13"/>
    <n v="23"/>
    <n v="36"/>
    <n v="0"/>
    <n v="0"/>
    <n v="0"/>
    <n v="0"/>
    <n v="0"/>
    <n v="0"/>
    <n v="4"/>
    <n v="8"/>
    <n v="4"/>
    <n v="8"/>
    <n v="12"/>
    <n v="31"/>
    <n v="51"/>
    <x v="7"/>
    <s v="Administración Parque Erick Barrondo"/>
    <s v="Se atendio a 82 pacientes"/>
    <s v="N/A"/>
    <s v="Sin Observaciones"/>
  </r>
  <r>
    <n v="9"/>
    <s v="Personas beneficiadas con acceso a academias deportivas del Parque"/>
    <s v="Personas beneficiadas con acceso a academias deportivas del Parque"/>
    <x v="1"/>
    <x v="4"/>
    <s v="N/A"/>
    <s v="Guatemala"/>
    <s v="Guatemala"/>
    <s v="Cuidad de plata II zona 7 Parque Erick Bernabe Barrondo Garcia "/>
    <d v="2019-01-02T00:00:00"/>
    <d v="2019-01-31T00:00:00"/>
    <n v="25"/>
    <n v="19"/>
    <n v="0"/>
    <n v="0"/>
    <n v="0"/>
    <n v="0"/>
    <n v="780"/>
    <n v="805"/>
    <n v="805"/>
    <n v="824"/>
    <n v="1629"/>
    <n v="4"/>
    <n v="6"/>
    <n v="0"/>
    <n v="0"/>
    <n v="0"/>
    <n v="0"/>
    <n v="998"/>
    <n v="987"/>
    <n v="1002"/>
    <n v="993"/>
    <n v="1995"/>
    <n v="7"/>
    <n v="9"/>
    <n v="0"/>
    <n v="0"/>
    <n v="0"/>
    <n v="0"/>
    <n v="580"/>
    <n v="459"/>
    <n v="587"/>
    <n v="468"/>
    <n v="1055"/>
    <n v="0"/>
    <n v="0"/>
    <n v="0"/>
    <n v="0"/>
    <n v="0"/>
    <n v="0"/>
    <n v="36"/>
    <n v="30"/>
    <n v="36"/>
    <n v="30"/>
    <n v="66"/>
    <n v="2430"/>
    <n v="2315"/>
    <x v="8"/>
    <s v="Administración Parque Erick Barrondo"/>
    <s v="Se beneficio a  4,745 usuarios "/>
    <s v="N/A"/>
    <s v="Divididos en 14 disciplinas en horario de 7:00 a 12:00 y 15:00 a 17:00hrs"/>
  </r>
  <r>
    <n v="10"/>
    <s v="Personas beneficiadas con acceso a espacios para la pràctica dek deporte y la recreaciòn fìsica"/>
    <s v="Personas beneficiadas con acceso a espacios para la pràctica dek deporte y la recreaciòn fìsica"/>
    <x v="1"/>
    <x v="0"/>
    <s v="N/A"/>
    <s v="Guatemala"/>
    <s v="Guatemala"/>
    <s v="Cuidad de plata II zona 7 Parque Erick Bernabe Barrondo Garcia "/>
    <d v="2019-01-02T00:00:00"/>
    <d v="2019-01-31T00:00:00"/>
    <n v="580"/>
    <n v="555"/>
    <n v="2"/>
    <n v="3"/>
    <n v="0"/>
    <n v="0"/>
    <n v="11152"/>
    <n v="10864"/>
    <n v="11734"/>
    <n v="11422"/>
    <n v="23156"/>
    <n v="566"/>
    <n v="589"/>
    <n v="2"/>
    <n v="4"/>
    <n v="0"/>
    <n v="0"/>
    <n v="11367"/>
    <n v="11138"/>
    <n v="11935"/>
    <n v="11731"/>
    <n v="23666"/>
    <n v="600"/>
    <n v="581"/>
    <n v="0"/>
    <n v="0"/>
    <n v="0"/>
    <n v="0"/>
    <n v="7299"/>
    <n v="7181"/>
    <n v="7899"/>
    <n v="7762"/>
    <n v="15661"/>
    <n v="121"/>
    <n v="111"/>
    <n v="1"/>
    <n v="1"/>
    <n v="0"/>
    <n v="0"/>
    <n v="1026"/>
    <n v="916"/>
    <n v="1148"/>
    <n v="1028"/>
    <n v="2176"/>
    <n v="32716"/>
    <n v="31943"/>
    <x v="9"/>
    <s v="Administración Parque Erick Barrondo"/>
    <s v="Se beneficiò a 69,765 personas otorgandole espacios para el deporte y la recreaciòn"/>
    <s v="N/A"/>
    <s v="Se otorgan espacios a diferentes entidades gubernamentales y privadas màs las personas que nos visitan a diario individualmente"/>
  </r>
  <r>
    <n v="11"/>
    <s v="Personas beneficiadas con acceso a espacios para la práctica del deporte y la recreación física"/>
    <s v="Personas beneficiadas con acceso a espacios para la práctica del deporte y la recreación física Centro Deportivo y Recreativo Campos del Roosevelt"/>
    <x v="2"/>
    <x v="0"/>
    <s v="N/A"/>
    <s v="Guatemala"/>
    <s v="Guatemala"/>
    <s v="3-08, 9A Avenida, Ciudad de Guatemala  Zona 11"/>
    <d v="2019-01-02T00:00:00"/>
    <d v="2019-01-31T00:00:00"/>
    <n v="350"/>
    <n v="55"/>
    <n v="10"/>
    <n v="1"/>
    <n v="0"/>
    <n v="0"/>
    <n v="681"/>
    <n v="225"/>
    <n v="1041"/>
    <n v="281"/>
    <n v="1322"/>
    <n v="225"/>
    <n v="46"/>
    <n v="2"/>
    <n v="0"/>
    <n v="0"/>
    <n v="0"/>
    <n v="921"/>
    <n v="224"/>
    <n v="1148"/>
    <n v="270"/>
    <n v="1418"/>
    <n v="98"/>
    <n v="14"/>
    <n v="2"/>
    <n v="1"/>
    <n v="0"/>
    <n v="0"/>
    <n v="555"/>
    <n v="56"/>
    <n v="655"/>
    <n v="71"/>
    <n v="726"/>
    <n v="3"/>
    <n v="0"/>
    <n v="1"/>
    <n v="0"/>
    <n v="0"/>
    <n v="0"/>
    <n v="14"/>
    <n v="5"/>
    <n v="18"/>
    <n v="5"/>
    <n v="23"/>
    <n v="2862"/>
    <n v="627"/>
    <x v="10"/>
    <s v="Sra. Olga Castillo"/>
    <s v="Se logrò beneficiar a  3,510   usuarios ,  de  diferentes edades y etnias."/>
    <s v="No Aplica"/>
    <s v="En  canchas sintèticas de futbol 11, se iniciaron los trabajos de remodelaciòn  por lo que  se estan llevando a cabo las actividades en canchas polideportivas."/>
  </r>
  <r>
    <n v="12"/>
    <s v="Personas beneficiadas con acceso a espacios para la práctica del deporte y la recreación física"/>
    <s v="Personas beneficiadas con acceso a espacios para la práctica del deporte y la recreación física Centro Deportivo y Recreativo Campos del Roosevelt"/>
    <x v="2"/>
    <x v="1"/>
    <s v="N/A"/>
    <s v="Guatemala"/>
    <s v="Guatemala"/>
    <s v="3-08, 9A Avenida, Ciudad de Guatemala  Zona 11"/>
    <d v="2019-01-02T00:00:00"/>
    <d v="2019-01-3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1"/>
    <s v="No hay mèdico"/>
    <s v="No aplica"/>
    <s v="No Aplica"/>
    <s v="Se necesita la contrataciòn de un Mèdico General."/>
  </r>
  <r>
    <n v="13"/>
    <s v="Personas beneficiadas con acceso a espacios para la práctica del deporte y la recreación física"/>
    <s v="Personas beneficiadas con acceso a espacios para la práctica del deporte y la recreación física Centro Deportivo y Recreativo Campos del Roosevelt"/>
    <x v="2"/>
    <x v="2"/>
    <s v="N/A"/>
    <s v="Guatemala"/>
    <s v="Guatemala"/>
    <s v="3-08, 9A Avenida, Ciudad de Guatemala  Zona 11"/>
    <d v="2019-01-02T00:00:00"/>
    <d v="2019-01-31T00:00:00"/>
    <n v="0"/>
    <n v="0"/>
    <m/>
    <n v="0"/>
    <n v="0"/>
    <n v="0"/>
    <n v="0"/>
    <n v="2"/>
    <n v="0"/>
    <n v="2"/>
    <n v="2"/>
    <n v="0"/>
    <n v="1"/>
    <n v="0"/>
    <n v="0"/>
    <n v="0"/>
    <n v="0"/>
    <n v="1"/>
    <n v="0"/>
    <n v="1"/>
    <n v="1"/>
    <n v="2"/>
    <n v="0"/>
    <n v="0"/>
    <n v="0"/>
    <n v="0"/>
    <n v="0"/>
    <n v="0"/>
    <n v="3"/>
    <n v="1"/>
    <n v="3"/>
    <n v="1"/>
    <n v="4"/>
    <n v="0"/>
    <n v="0"/>
    <n v="0"/>
    <n v="0"/>
    <n v="0"/>
    <n v="0"/>
    <n v="0"/>
    <n v="0"/>
    <n v="0"/>
    <n v="0"/>
    <n v="0"/>
    <n v="4"/>
    <n v="4"/>
    <x v="12"/>
    <s v="Dra. Mayra Dàvila"/>
    <s v="Se logrò beneficiar a 08   usuarios ,  de  diferentes edades y etnias."/>
    <s v="No Aplica"/>
    <s v="Se necesita autorizar dicha clinica ante el Ministerio de Salud Pùblica."/>
  </r>
  <r>
    <n v="14"/>
    <s v="Personas beneficiadas con acceso a espacios para la práctica del deporte y la recreación física"/>
    <s v="Personas beneficiadas con acceso a espacios para la práctica del deporte y la recreación física Centro Deportivo y Recreativo Campos del Roosevelt"/>
    <x v="2"/>
    <x v="4"/>
    <s v="N/A"/>
    <s v="Guatemala"/>
    <s v="Guatemala"/>
    <s v="3-08, 9A Avenida, Ciudad de Guatemala  Zona 11"/>
    <d v="2019-01-02T00:00:00"/>
    <d v="2019-01-31T00:00:00"/>
    <n v="0"/>
    <n v="0"/>
    <n v="2"/>
    <n v="0"/>
    <n v="0"/>
    <n v="0"/>
    <n v="2"/>
    <n v="0"/>
    <n v="4"/>
    <n v="0"/>
    <n v="4"/>
    <n v="0"/>
    <n v="0"/>
    <n v="0"/>
    <n v="0"/>
    <n v="0"/>
    <n v="0"/>
    <n v="1"/>
    <n v="2"/>
    <n v="1"/>
    <n v="2"/>
    <n v="3"/>
    <n v="0"/>
    <n v="0"/>
    <n v="0"/>
    <n v="0"/>
    <n v="0"/>
    <n v="0"/>
    <n v="0"/>
    <n v="5"/>
    <n v="0"/>
    <n v="5"/>
    <n v="5"/>
    <n v="0"/>
    <n v="0"/>
    <n v="0"/>
    <n v="0"/>
    <n v="0"/>
    <n v="0"/>
    <n v="0"/>
    <n v="1"/>
    <n v="0"/>
    <n v="1"/>
    <n v="1"/>
    <n v="5"/>
    <n v="8"/>
    <x v="13"/>
    <s v="Sr. Byron Estuardo Colindres Santos"/>
    <s v="Se logrò beneficiar a 13  usuarios ,  de  diferentes edades y etnias."/>
    <s v="No Aplica"/>
    <m/>
  </r>
  <r>
    <n v="15"/>
    <s v="Personas beneficiadas con acceso a espacios para la práctica del deporte y la recreación física"/>
    <s v="Personas beneficiadas con acceso a espacios para la práctica del deporte y la recreación física Centro Deportivo y Recreativo Gerona"/>
    <x v="3"/>
    <x v="0"/>
    <s v="Promover el deporte y la recreación entre los niños, jóvenes y adultos de la comunidad"/>
    <s v="Guatemala"/>
    <s v="Guatemala"/>
    <s v="15 avenida 13-52 Zona 01, Barrio Gerona"/>
    <d v="2019-01-01T00:00:00"/>
    <d v="2019-01-31T00:00:00"/>
    <n v="0"/>
    <n v="0"/>
    <n v="0"/>
    <n v="0"/>
    <n v="0"/>
    <n v="0"/>
    <n v="350"/>
    <n v="259"/>
    <n v="350"/>
    <n v="259"/>
    <n v="609"/>
    <n v="0"/>
    <n v="0"/>
    <n v="0"/>
    <n v="0"/>
    <n v="0"/>
    <n v="0"/>
    <n v="1800"/>
    <n v="1200"/>
    <n v="1800"/>
    <n v="1200"/>
    <n v="3000"/>
    <n v="0"/>
    <n v="0"/>
    <n v="0"/>
    <n v="0"/>
    <n v="0"/>
    <n v="0"/>
    <n v="6800"/>
    <n v="4300"/>
    <n v="6800"/>
    <n v="4300"/>
    <n v="11100"/>
    <n v="0"/>
    <n v="0"/>
    <n v="0"/>
    <n v="0"/>
    <n v="0"/>
    <n v="0"/>
    <n v="575"/>
    <n v="746"/>
    <n v="575"/>
    <n v="746"/>
    <n v="1321"/>
    <n v="9525"/>
    <n v="6505"/>
    <x v="14"/>
    <s v="Licenciada Ana Lucrecia Juarez, Aministradora del Centro Deportivo y recreativo Gerona."/>
    <s v="Se logró la afluencia de miles de usuarios que practicaron deporte y se recrearon en las instalaciones del Centro Deportivo y Recreativo Gerona"/>
    <m/>
    <s v="Sin Observaciones"/>
  </r>
  <r>
    <n v="16"/>
    <s v="Personas beneficiadas con acceso a espacios para la práctica del deporte y la recreación física"/>
    <s v="Personas beneficiadas con acceso a espacios para la práctica del deporte y la recreación física"/>
    <x v="3"/>
    <x v="5"/>
    <s v="Brindar consulta médica gratuita a niños, jovenes y adultos de la comunidad"/>
    <s v="Guatemala"/>
    <s v="Guatemala"/>
    <s v="15 avenida 13-52 Zona 01, Barrio Gerona"/>
    <d v="2019-01-01T00:00:00"/>
    <d v="2019-01-31T00:00:00"/>
    <n v="0"/>
    <n v="0"/>
    <n v="0"/>
    <n v="0"/>
    <n v="0"/>
    <n v="0"/>
    <n v="173"/>
    <n v="90"/>
    <n v="173"/>
    <n v="90"/>
    <n v="263"/>
    <n v="0"/>
    <n v="0"/>
    <n v="0"/>
    <n v="0"/>
    <n v="0"/>
    <n v="0"/>
    <n v="31"/>
    <n v="32"/>
    <n v="31"/>
    <n v="32"/>
    <n v="63"/>
    <n v="0"/>
    <n v="0"/>
    <n v="0"/>
    <n v="0"/>
    <n v="0"/>
    <n v="0"/>
    <n v="38"/>
    <n v="71"/>
    <n v="38"/>
    <n v="71"/>
    <n v="109"/>
    <n v="0"/>
    <n v="0"/>
    <n v="0"/>
    <n v="0"/>
    <n v="0"/>
    <n v="0"/>
    <n v="18"/>
    <n v="70"/>
    <n v="18"/>
    <n v="70"/>
    <n v="88"/>
    <n v="260"/>
    <n v="263"/>
    <x v="15"/>
    <s v="Doctora Amarilis Padilla Guerra y Doctor Nery Rodrigo Vega Rodríguez"/>
    <s v="Se benefició a cientos de usuarios que visitan dirariamente la Clinica Médica del Centro Deportivo y Recreativo Gerona con consulta médica"/>
    <m/>
    <s v="Sin Observaciones"/>
  </r>
  <r>
    <n v="17"/>
    <s v="Personas beneficiadas con acceso a espacios para la práctica del deporte y la recreación física"/>
    <s v="Personas beneficiadas con acceso a espacios para la práctica del deporte y la recreación física"/>
    <x v="3"/>
    <x v="3"/>
    <s v="Brindar consulta psicológica gratuita a niños, jovenes y adultos de la comunidad"/>
    <s v="Guatemala"/>
    <s v="Guatemala"/>
    <s v="15 avenida 13-52 Zona 01, Barrio Gerona"/>
    <d v="2019-01-01T00:00:00"/>
    <d v="2019-01-31T00:00:00"/>
    <n v="0"/>
    <n v="0"/>
    <n v="0"/>
    <n v="0"/>
    <n v="0"/>
    <n v="0"/>
    <n v="7"/>
    <n v="38"/>
    <n v="7"/>
    <n v="38"/>
    <n v="45"/>
    <n v="0"/>
    <n v="0"/>
    <n v="0"/>
    <n v="0"/>
    <n v="0"/>
    <n v="0"/>
    <n v="5"/>
    <n v="33"/>
    <n v="5"/>
    <n v="33"/>
    <n v="38"/>
    <n v="0"/>
    <n v="0"/>
    <n v="0"/>
    <n v="0"/>
    <n v="0"/>
    <n v="0"/>
    <n v="15"/>
    <n v="104"/>
    <n v="15"/>
    <n v="104"/>
    <n v="119"/>
    <n v="0"/>
    <n v="0"/>
    <n v="0"/>
    <n v="0"/>
    <n v="0"/>
    <n v="0"/>
    <n v="8"/>
    <n v="53"/>
    <n v="8"/>
    <n v="53"/>
    <n v="61"/>
    <n v="35"/>
    <n v="228"/>
    <x v="5"/>
    <s v="Doctora Dora Mirtala Donado de Mancia"/>
    <s v="Se atendió a cientos de usuarios que diariamente visitan la Clinica de Psicología  del Centro Deportivo y Recreativo Gerona"/>
    <m/>
    <s v="Sin Observaciones"/>
  </r>
  <r>
    <n v="18"/>
    <s v="Personas beneficiadas con acceso a espacios para la práctica del deporte y la recreación física"/>
    <s v="Personas beneficiadas con acceso a espacios para la práctica del deporte y la recreación física"/>
    <x v="3"/>
    <x v="6"/>
    <s v="Instruir de forma gratuita diferentes disciplinas del Deporte a niños, jóvenes y adultos de la comunidad"/>
    <s v="Guatemala"/>
    <s v="Guatemala"/>
    <s v="15 avenida 13-52 Zona 01, Barrio Gerona"/>
    <d v="2019-01-01T00:00:00"/>
    <d v="2019-01-31T00:00:00"/>
    <n v="0"/>
    <n v="0"/>
    <n v="0"/>
    <n v="0"/>
    <n v="0"/>
    <n v="0"/>
    <n v="2"/>
    <n v="0"/>
    <n v="2"/>
    <n v="0"/>
    <n v="2"/>
    <n v="10"/>
    <n v="0"/>
    <n v="0"/>
    <n v="0"/>
    <n v="0"/>
    <n v="0"/>
    <n v="0"/>
    <n v="0"/>
    <n v="1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"/>
    <n v="0"/>
    <x v="16"/>
    <s v="Instructores Erick Miranda, Julio Morales, Rudy Ramirez, Oscar Lopez, Luis Matute, Ingrid Jeaneth Sában Yac"/>
    <s v="Se beneficio a cientos de usuarios del Centro Deportivo, en las diferentes disciplinas de Academias Deportiva con deportes como Fútbol, Baloncesto, Voleibol, Ajedrez,  Baile Latino, "/>
    <m/>
    <s v="Sin Observacion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3:D19" firstHeaderRow="1" firstDataRow="2" firstDataCol="1"/>
  <pivotFields count="62">
    <pivotField showAll="0"/>
    <pivotField showAll="0"/>
    <pivotField showAll="0"/>
    <pivotField axis="axisRow" dataField="1" showAll="0" defaultSubtotal="0">
      <items count="4">
        <item x="2"/>
        <item x="0"/>
        <item x="1"/>
        <item x="3"/>
      </items>
    </pivotField>
    <pivotField dataField="1" showAll="0">
      <items count="12">
        <item m="1" x="9"/>
        <item m="1" x="10"/>
        <item m="1" x="8"/>
        <item m="1" x="7"/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numFmtId="165" showAll="0"/>
    <pivotField numFmtId="165" showAll="0"/>
    <pivotField numFmtId="3" showAll="0"/>
    <pivotField numFmtId="3" showAll="0"/>
    <pivotField showAll="0" defaultSubtotal="0"/>
    <pivotField showAll="0" defaultSubtotal="0"/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showAll="0" defaultSubtotal="0"/>
    <pivotField showAll="0" defaultSubtotal="0"/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showAll="0" defaultSubtotal="0"/>
    <pivotField showAll="0" defaultSubtotal="0"/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showAll="0" defaultSubtotal="0"/>
    <pivotField showAll="0" defaultSubtotal="0"/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dataField="1" numFmtId="3" showAll="0">
      <items count="18">
        <item x="11"/>
        <item x="12"/>
        <item x="16"/>
        <item x="13"/>
        <item x="2"/>
        <item x="4"/>
        <item x="7"/>
        <item x="3"/>
        <item x="6"/>
        <item x="1"/>
        <item x="5"/>
        <item x="15"/>
        <item x="10"/>
        <item x="8"/>
        <item x="14"/>
        <item x="9"/>
        <item x="0"/>
        <item t="default"/>
      </items>
    </pivotField>
    <pivotField showAll="0"/>
    <pivotField showAll="0"/>
    <pivotField showAll="0"/>
    <pivotField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uenta de Nombre de la Actividad" fld="4" subtotal="count" baseField="0" baseItem="0"/>
    <dataField name="Cuenta de CENTRO DEPORTIVO" fld="3" subtotal="count" baseField="0" baseItem="0"/>
    <dataField name="Suma de Total por Actividad" fld="5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3"/>
  <sheetViews>
    <sheetView workbookViewId="0">
      <selection activeCell="A26" sqref="A26"/>
    </sheetView>
  </sheetViews>
  <sheetFormatPr baseColWidth="10" defaultRowHeight="12.75" x14ac:dyDescent="0.2"/>
  <cols>
    <col min="1" max="1" width="97.42578125" style="22" customWidth="1"/>
    <col min="2" max="2" width="18.28515625" style="22" customWidth="1"/>
    <col min="3" max="3" width="133.140625" style="22" customWidth="1"/>
    <col min="4" max="4" width="147.140625" style="22" customWidth="1"/>
    <col min="5" max="5" width="11.42578125" style="22"/>
    <col min="6" max="6" width="23" style="22" customWidth="1"/>
    <col min="7" max="7" width="22.42578125" style="22" bestFit="1" customWidth="1"/>
    <col min="8" max="8" width="25.28515625" style="22" bestFit="1" customWidth="1"/>
    <col min="9" max="9" width="25.5703125" style="22" bestFit="1" customWidth="1"/>
    <col min="10" max="10" width="20" style="22" bestFit="1" customWidth="1"/>
    <col min="11" max="11" width="24.5703125" style="22" bestFit="1" customWidth="1"/>
    <col min="12" max="12" width="18.85546875" style="22" bestFit="1" customWidth="1"/>
    <col min="13" max="13" width="23.140625" style="22" bestFit="1" customWidth="1"/>
    <col min="14" max="14" width="23" style="22" bestFit="1" customWidth="1"/>
    <col min="15" max="15" width="22.7109375" style="22" bestFit="1" customWidth="1"/>
    <col min="16" max="16" width="27" style="22" bestFit="1" customWidth="1"/>
    <col min="17" max="17" width="19.85546875" style="22" bestFit="1" customWidth="1"/>
    <col min="18" max="18" width="24.5703125" style="22" bestFit="1" customWidth="1"/>
    <col min="19" max="19" width="27" style="22" bestFit="1" customWidth="1"/>
    <col min="20" max="20" width="24.5703125" style="22" bestFit="1" customWidth="1"/>
    <col min="21" max="21" width="16.140625" style="22" bestFit="1" customWidth="1"/>
    <col min="22" max="22" width="25.42578125" style="22" bestFit="1" customWidth="1"/>
    <col min="23" max="23" width="17.42578125" style="22" bestFit="1" customWidth="1"/>
    <col min="24" max="24" width="12.85546875" style="22" bestFit="1" customWidth="1"/>
    <col min="25" max="25" width="10.28515625" style="22" bestFit="1" customWidth="1"/>
    <col min="26" max="26" width="20" style="22" bestFit="1" customWidth="1"/>
    <col min="27" max="27" width="11.42578125" style="22"/>
    <col min="28" max="28" width="17.85546875" style="22" bestFit="1" customWidth="1"/>
    <col min="29" max="16384" width="11.42578125" style="22"/>
  </cols>
  <sheetData>
    <row r="1" spans="1:35" x14ac:dyDescent="0.2">
      <c r="B1" s="69"/>
    </row>
    <row r="2" spans="1:35" s="23" customFormat="1" x14ac:dyDescent="0.2">
      <c r="B2" s="23" t="s">
        <v>68</v>
      </c>
      <c r="C2" s="23" t="s">
        <v>69</v>
      </c>
      <c r="D2" s="23" t="s">
        <v>70</v>
      </c>
    </row>
    <row r="3" spans="1:35" x14ac:dyDescent="0.2">
      <c r="A3" s="64"/>
      <c r="D3" s="28" t="s">
        <v>82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5" x14ac:dyDescent="0.2">
      <c r="A4" s="64"/>
      <c r="D4" s="25" t="s">
        <v>71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</row>
    <row r="5" spans="1:35" x14ac:dyDescent="0.2">
      <c r="A5" s="64"/>
      <c r="D5" s="25" t="s">
        <v>72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</row>
    <row r="6" spans="1:35" x14ac:dyDescent="0.2">
      <c r="A6" s="64"/>
      <c r="D6" s="25" t="s">
        <v>73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5" x14ac:dyDescent="0.2">
      <c r="A7" s="64"/>
      <c r="D7" s="25" t="s">
        <v>74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</row>
    <row r="8" spans="1:35" x14ac:dyDescent="0.2">
      <c r="D8" s="26" t="s">
        <v>75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5" x14ac:dyDescent="0.2">
      <c r="A9" s="64"/>
      <c r="D9" s="25" t="s">
        <v>76</v>
      </c>
      <c r="E9" s="25"/>
      <c r="F9" s="25" t="s">
        <v>451</v>
      </c>
      <c r="G9" s="25"/>
      <c r="H9" s="25" t="s">
        <v>452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1:35" x14ac:dyDescent="0.2">
      <c r="A10" s="22" t="s">
        <v>479</v>
      </c>
      <c r="D10" s="25" t="s">
        <v>77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1:35" x14ac:dyDescent="0.2">
      <c r="A11" s="22" t="s">
        <v>480</v>
      </c>
      <c r="D11" s="25" t="s">
        <v>78</v>
      </c>
      <c r="E11" s="25"/>
      <c r="F11" s="25" t="s">
        <v>450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1:35" ht="13.5" thickBot="1" x14ac:dyDescent="0.25">
      <c r="A12" s="22" t="s">
        <v>481</v>
      </c>
      <c r="D12" s="25" t="s">
        <v>79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1:35" ht="15.75" thickBot="1" x14ac:dyDescent="0.25">
      <c r="A13" s="22" t="s">
        <v>482</v>
      </c>
      <c r="D13" s="25" t="s">
        <v>83</v>
      </c>
      <c r="E13" s="25"/>
      <c r="F13" s="57" t="s">
        <v>94</v>
      </c>
      <c r="G13" s="53" t="s">
        <v>5</v>
      </c>
      <c r="H13" s="53" t="s">
        <v>405</v>
      </c>
      <c r="I13" s="53" t="s">
        <v>107</v>
      </c>
      <c r="J13" s="53" t="s">
        <v>95</v>
      </c>
      <c r="K13" s="53" t="s">
        <v>98</v>
      </c>
      <c r="L13" s="53" t="s">
        <v>406</v>
      </c>
      <c r="M13" s="53" t="s">
        <v>109</v>
      </c>
      <c r="N13" s="53" t="s">
        <v>111</v>
      </c>
      <c r="O13" s="53" t="s">
        <v>104</v>
      </c>
      <c r="P13" s="53" t="s">
        <v>110</v>
      </c>
      <c r="Q13" s="53" t="s">
        <v>106</v>
      </c>
      <c r="R13" s="53" t="s">
        <v>407</v>
      </c>
      <c r="S13" s="53" t="s">
        <v>99</v>
      </c>
      <c r="T13" s="53" t="s">
        <v>105</v>
      </c>
      <c r="U13" s="53" t="s">
        <v>408</v>
      </c>
      <c r="V13" s="53" t="s">
        <v>409</v>
      </c>
      <c r="W13" s="53" t="s">
        <v>103</v>
      </c>
      <c r="X13" s="53" t="s">
        <v>100</v>
      </c>
      <c r="Y13" s="53" t="s">
        <v>112</v>
      </c>
      <c r="Z13" s="53" t="s">
        <v>96</v>
      </c>
      <c r="AA13" s="53" t="s">
        <v>101</v>
      </c>
      <c r="AB13" s="53" t="s">
        <v>102</v>
      </c>
      <c r="AC13" s="25"/>
      <c r="AD13" s="25"/>
      <c r="AE13" s="25"/>
      <c r="AF13" s="25"/>
      <c r="AG13" s="25"/>
      <c r="AH13" s="25"/>
      <c r="AI13" s="25"/>
    </row>
    <row r="14" spans="1:35" ht="15" x14ac:dyDescent="0.2">
      <c r="A14" s="22" t="s">
        <v>483</v>
      </c>
      <c r="D14" s="25" t="s">
        <v>80</v>
      </c>
      <c r="E14" s="25"/>
      <c r="F14" s="58" t="s">
        <v>5</v>
      </c>
      <c r="G14" s="54" t="s">
        <v>5</v>
      </c>
      <c r="H14" s="55" t="s">
        <v>159</v>
      </c>
      <c r="I14" s="54" t="s">
        <v>302</v>
      </c>
      <c r="J14" s="54" t="s">
        <v>95</v>
      </c>
      <c r="K14" s="56" t="s">
        <v>98</v>
      </c>
      <c r="L14" s="54" t="s">
        <v>243</v>
      </c>
      <c r="M14" s="54" t="s">
        <v>109</v>
      </c>
      <c r="N14" s="56" t="s">
        <v>111</v>
      </c>
      <c r="O14" s="54" t="s">
        <v>104</v>
      </c>
      <c r="P14" s="54" t="s">
        <v>380</v>
      </c>
      <c r="Q14" s="55" t="s">
        <v>106</v>
      </c>
      <c r="R14" s="55" t="s">
        <v>108</v>
      </c>
      <c r="S14" s="54" t="s">
        <v>99</v>
      </c>
      <c r="T14" s="54" t="s">
        <v>172</v>
      </c>
      <c r="U14" s="55" t="s">
        <v>148</v>
      </c>
      <c r="V14" s="54" t="s">
        <v>128</v>
      </c>
      <c r="W14" s="54" t="s">
        <v>195</v>
      </c>
      <c r="X14" s="55" t="s">
        <v>209</v>
      </c>
      <c r="Y14" s="54" t="s">
        <v>112</v>
      </c>
      <c r="Z14" s="54" t="s">
        <v>96</v>
      </c>
      <c r="AA14" s="55" t="s">
        <v>101</v>
      </c>
      <c r="AB14" s="54" t="s">
        <v>102</v>
      </c>
      <c r="AC14" s="25"/>
      <c r="AD14" s="25"/>
      <c r="AE14" s="25"/>
      <c r="AF14" s="25"/>
      <c r="AG14" s="25"/>
      <c r="AH14" s="25"/>
      <c r="AI14" s="25"/>
    </row>
    <row r="15" spans="1:35" ht="15.75" customHeight="1" x14ac:dyDescent="0.2">
      <c r="A15" s="22" t="s">
        <v>484</v>
      </c>
      <c r="D15" s="29" t="s">
        <v>81</v>
      </c>
      <c r="E15" s="29"/>
      <c r="F15" s="59" t="s">
        <v>405</v>
      </c>
      <c r="G15" s="54" t="s">
        <v>113</v>
      </c>
      <c r="H15" s="55" t="s">
        <v>160</v>
      </c>
      <c r="I15" s="54" t="s">
        <v>304</v>
      </c>
      <c r="J15" s="54" t="s">
        <v>410</v>
      </c>
      <c r="K15" s="56" t="s">
        <v>298</v>
      </c>
      <c r="L15" s="54" t="s">
        <v>255</v>
      </c>
      <c r="M15" s="54" t="s">
        <v>374</v>
      </c>
      <c r="N15" s="56" t="s">
        <v>345</v>
      </c>
      <c r="O15" s="54" t="s">
        <v>267</v>
      </c>
      <c r="P15" s="54" t="s">
        <v>382</v>
      </c>
      <c r="Q15" s="55" t="s">
        <v>323</v>
      </c>
      <c r="R15" s="55" t="s">
        <v>120</v>
      </c>
      <c r="S15" s="54" t="s">
        <v>274</v>
      </c>
      <c r="T15" s="54" t="s">
        <v>176</v>
      </c>
      <c r="U15" s="55" t="s">
        <v>149</v>
      </c>
      <c r="V15" s="54" t="s">
        <v>142</v>
      </c>
      <c r="W15" s="54" t="s">
        <v>198</v>
      </c>
      <c r="X15" s="55" t="s">
        <v>210</v>
      </c>
      <c r="Y15" s="54" t="s">
        <v>215</v>
      </c>
      <c r="Z15" s="54" t="s">
        <v>157</v>
      </c>
      <c r="AA15" s="55" t="s">
        <v>223</v>
      </c>
      <c r="AB15" s="54" t="s">
        <v>97</v>
      </c>
      <c r="AC15" s="29"/>
      <c r="AD15" s="29"/>
      <c r="AE15" s="29"/>
      <c r="AF15" s="27"/>
      <c r="AG15" s="27"/>
      <c r="AH15" s="27"/>
      <c r="AI15" s="27"/>
    </row>
    <row r="16" spans="1:35" ht="15" x14ac:dyDescent="0.2">
      <c r="A16" s="22" t="s">
        <v>485</v>
      </c>
      <c r="D16" s="24"/>
      <c r="E16" s="24"/>
      <c r="F16" s="59" t="s">
        <v>107</v>
      </c>
      <c r="G16" s="54" t="s">
        <v>114</v>
      </c>
      <c r="H16" s="55" t="s">
        <v>161</v>
      </c>
      <c r="I16" s="54" t="s">
        <v>306</v>
      </c>
      <c r="J16" s="54" t="s">
        <v>256</v>
      </c>
      <c r="K16" s="56" t="s">
        <v>279</v>
      </c>
      <c r="L16" s="54" t="s">
        <v>253</v>
      </c>
      <c r="M16" s="54" t="s">
        <v>378</v>
      </c>
      <c r="N16" s="56" t="s">
        <v>411</v>
      </c>
      <c r="O16" s="54" t="s">
        <v>266</v>
      </c>
      <c r="P16" s="54" t="s">
        <v>390</v>
      </c>
      <c r="Q16" s="55" t="s">
        <v>324</v>
      </c>
      <c r="R16" s="55" t="s">
        <v>359</v>
      </c>
      <c r="S16" s="54" t="s">
        <v>280</v>
      </c>
      <c r="T16" s="54" t="s">
        <v>178</v>
      </c>
      <c r="U16" s="55" t="s">
        <v>147</v>
      </c>
      <c r="V16" s="54" t="s">
        <v>131</v>
      </c>
      <c r="W16" s="54" t="s">
        <v>194</v>
      </c>
      <c r="X16" s="55" t="s">
        <v>211</v>
      </c>
      <c r="Y16" s="54" t="s">
        <v>219</v>
      </c>
      <c r="Z16" s="54" t="s">
        <v>412</v>
      </c>
      <c r="AA16" s="55" t="s">
        <v>224</v>
      </c>
      <c r="AB16" s="54" t="s">
        <v>240</v>
      </c>
      <c r="AC16" s="24"/>
      <c r="AD16" s="24"/>
      <c r="AE16" s="24"/>
      <c r="AF16" s="24"/>
      <c r="AG16" s="24"/>
      <c r="AH16" s="24"/>
      <c r="AI16" s="24"/>
    </row>
    <row r="17" spans="4:35" ht="15" x14ac:dyDescent="0.2">
      <c r="D17" s="24"/>
      <c r="E17" s="24"/>
      <c r="F17" s="59" t="s">
        <v>95</v>
      </c>
      <c r="G17" s="54" t="s">
        <v>115</v>
      </c>
      <c r="H17" s="55" t="s">
        <v>205</v>
      </c>
      <c r="I17" s="54" t="s">
        <v>316</v>
      </c>
      <c r="J17" s="54" t="s">
        <v>413</v>
      </c>
      <c r="K17" s="56" t="s">
        <v>299</v>
      </c>
      <c r="L17" s="54" t="s">
        <v>244</v>
      </c>
      <c r="M17" s="54" t="s">
        <v>377</v>
      </c>
      <c r="N17" s="56" t="s">
        <v>343</v>
      </c>
      <c r="O17" s="54" t="s">
        <v>268</v>
      </c>
      <c r="P17" s="54" t="s">
        <v>388</v>
      </c>
      <c r="Q17" s="55" t="s">
        <v>321</v>
      </c>
      <c r="R17" s="55" t="s">
        <v>327</v>
      </c>
      <c r="S17" s="54" t="s">
        <v>277</v>
      </c>
      <c r="T17" s="54" t="s">
        <v>193</v>
      </c>
      <c r="U17" s="55" t="s">
        <v>144</v>
      </c>
      <c r="V17" s="54" t="s">
        <v>132</v>
      </c>
      <c r="W17" s="54" t="s">
        <v>203</v>
      </c>
      <c r="X17" s="55" t="s">
        <v>212</v>
      </c>
      <c r="Y17" s="54" t="s">
        <v>216</v>
      </c>
      <c r="Z17" s="54" t="s">
        <v>155</v>
      </c>
      <c r="AA17" s="55" t="s">
        <v>225</v>
      </c>
      <c r="AB17" s="54" t="s">
        <v>229</v>
      </c>
      <c r="AC17" s="24"/>
      <c r="AD17" s="24"/>
      <c r="AE17" s="24"/>
      <c r="AF17" s="24"/>
      <c r="AG17" s="24"/>
      <c r="AH17" s="24"/>
      <c r="AI17" s="24"/>
    </row>
    <row r="18" spans="4:35" s="23" customFormat="1" ht="15" x14ac:dyDescent="0.2">
      <c r="F18" s="59" t="s">
        <v>98</v>
      </c>
      <c r="G18" s="54" t="s">
        <v>116</v>
      </c>
      <c r="H18" s="55" t="s">
        <v>206</v>
      </c>
      <c r="I18" s="54" t="s">
        <v>315</v>
      </c>
      <c r="J18" s="54" t="s">
        <v>257</v>
      </c>
      <c r="K18" s="56" t="s">
        <v>294</v>
      </c>
      <c r="L18" s="54" t="s">
        <v>414</v>
      </c>
      <c r="M18" s="54" t="s">
        <v>370</v>
      </c>
      <c r="N18" s="56" t="s">
        <v>342</v>
      </c>
      <c r="O18" s="54" t="s">
        <v>271</v>
      </c>
      <c r="P18" s="54" t="s">
        <v>415</v>
      </c>
      <c r="Q18" s="55" t="s">
        <v>322</v>
      </c>
      <c r="R18" s="55" t="s">
        <v>361</v>
      </c>
      <c r="S18" s="54" t="s">
        <v>281</v>
      </c>
      <c r="T18" s="54" t="s">
        <v>174</v>
      </c>
      <c r="U18" s="55" t="s">
        <v>145</v>
      </c>
      <c r="V18" s="54" t="s">
        <v>134</v>
      </c>
      <c r="W18" s="54" t="s">
        <v>197</v>
      </c>
      <c r="X18" s="55" t="s">
        <v>213</v>
      </c>
      <c r="Y18" s="54" t="s">
        <v>221</v>
      </c>
      <c r="Z18" s="54" t="s">
        <v>151</v>
      </c>
      <c r="AA18" s="55" t="s">
        <v>226</v>
      </c>
      <c r="AB18" s="54" t="s">
        <v>230</v>
      </c>
    </row>
    <row r="19" spans="4:35" ht="15" x14ac:dyDescent="0.2">
      <c r="F19" s="59" t="s">
        <v>406</v>
      </c>
      <c r="G19" s="54" t="s">
        <v>117</v>
      </c>
      <c r="H19" s="55" t="s">
        <v>207</v>
      </c>
      <c r="I19" s="54" t="s">
        <v>314</v>
      </c>
      <c r="J19" s="54" t="s">
        <v>258</v>
      </c>
      <c r="K19" s="56" t="s">
        <v>300</v>
      </c>
      <c r="L19" s="54" t="s">
        <v>248</v>
      </c>
      <c r="M19" s="54" t="s">
        <v>416</v>
      </c>
      <c r="N19" s="56" t="s">
        <v>346</v>
      </c>
      <c r="O19" s="54" t="s">
        <v>348</v>
      </c>
      <c r="P19" s="54" t="s">
        <v>417</v>
      </c>
      <c r="Q19" s="55" t="s">
        <v>320</v>
      </c>
      <c r="R19" s="55" t="s">
        <v>328</v>
      </c>
      <c r="S19" s="54" t="s">
        <v>288</v>
      </c>
      <c r="T19" s="54" t="s">
        <v>177</v>
      </c>
      <c r="U19" s="55" t="s">
        <v>418</v>
      </c>
      <c r="V19" s="54" t="s">
        <v>133</v>
      </c>
      <c r="W19" s="54" t="s">
        <v>196</v>
      </c>
      <c r="X19"/>
      <c r="Y19" s="54" t="s">
        <v>222</v>
      </c>
      <c r="Z19" s="54" t="s">
        <v>156</v>
      </c>
      <c r="AA19" s="55" t="s">
        <v>227</v>
      </c>
      <c r="AB19" s="54" t="s">
        <v>241</v>
      </c>
    </row>
    <row r="20" spans="4:35" ht="15" x14ac:dyDescent="0.2">
      <c r="F20" s="59" t="s">
        <v>109</v>
      </c>
      <c r="G20" s="54" t="s">
        <v>118</v>
      </c>
      <c r="H20" s="55" t="s">
        <v>208</v>
      </c>
      <c r="I20" s="54" t="s">
        <v>308</v>
      </c>
      <c r="J20" s="54" t="s">
        <v>259</v>
      </c>
      <c r="K20" s="56" t="s">
        <v>293</v>
      </c>
      <c r="L20" s="54" t="s">
        <v>250</v>
      </c>
      <c r="M20" s="54" t="s">
        <v>419</v>
      </c>
      <c r="N20" s="56" t="s">
        <v>420</v>
      </c>
      <c r="O20" s="54" t="s">
        <v>349</v>
      </c>
      <c r="P20" s="54" t="s">
        <v>338</v>
      </c>
      <c r="Q20" s="55" t="s">
        <v>317</v>
      </c>
      <c r="R20" s="55" t="s">
        <v>365</v>
      </c>
      <c r="S20" s="54" t="s">
        <v>278</v>
      </c>
      <c r="T20" s="54" t="s">
        <v>184</v>
      </c>
      <c r="U20" s="55" t="s">
        <v>150</v>
      </c>
      <c r="V20" s="54" t="s">
        <v>135</v>
      </c>
      <c r="W20" s="54" t="s">
        <v>202</v>
      </c>
      <c r="X20"/>
      <c r="Y20" s="54" t="s">
        <v>214</v>
      </c>
      <c r="Z20" s="54" t="s">
        <v>153</v>
      </c>
      <c r="AA20" s="55" t="s">
        <v>228</v>
      </c>
      <c r="AB20" s="54" t="s">
        <v>231</v>
      </c>
    </row>
    <row r="21" spans="4:35" ht="15" x14ac:dyDescent="0.2">
      <c r="F21" s="59" t="s">
        <v>111</v>
      </c>
      <c r="G21" s="54" t="s">
        <v>119</v>
      </c>
      <c r="H21" s="55" t="s">
        <v>421</v>
      </c>
      <c r="I21" s="54" t="s">
        <v>309</v>
      </c>
      <c r="J21" s="54" t="s">
        <v>260</v>
      </c>
      <c r="K21" s="56" t="s">
        <v>291</v>
      </c>
      <c r="L21" s="54" t="s">
        <v>245</v>
      </c>
      <c r="M21" s="54" t="s">
        <v>369</v>
      </c>
      <c r="N21" s="56" t="s">
        <v>344</v>
      </c>
      <c r="O21" s="54" t="s">
        <v>422</v>
      </c>
      <c r="P21" s="54" t="s">
        <v>386</v>
      </c>
      <c r="Q21" s="55" t="s">
        <v>319</v>
      </c>
      <c r="R21" s="55" t="s">
        <v>363</v>
      </c>
      <c r="S21" s="54" t="s">
        <v>423</v>
      </c>
      <c r="T21" s="54" t="s">
        <v>187</v>
      </c>
      <c r="U21" s="55" t="s">
        <v>146</v>
      </c>
      <c r="V21" s="54" t="s">
        <v>136</v>
      </c>
      <c r="W21" s="54" t="s">
        <v>192</v>
      </c>
      <c r="X21"/>
      <c r="Y21" s="54" t="s">
        <v>220</v>
      </c>
      <c r="Z21" s="54" t="s">
        <v>152</v>
      </c>
      <c r="AA21"/>
      <c r="AB21" s="54" t="s">
        <v>424</v>
      </c>
    </row>
    <row r="22" spans="4:35" ht="15" x14ac:dyDescent="0.2">
      <c r="F22" s="59" t="s">
        <v>104</v>
      </c>
      <c r="G22" s="54" t="s">
        <v>120</v>
      </c>
      <c r="H22"/>
      <c r="I22" s="54" t="s">
        <v>312</v>
      </c>
      <c r="J22" s="54" t="s">
        <v>261</v>
      </c>
      <c r="K22" s="56" t="s">
        <v>198</v>
      </c>
      <c r="L22" s="54" t="s">
        <v>254</v>
      </c>
      <c r="M22" s="54" t="s">
        <v>372</v>
      </c>
      <c r="N22"/>
      <c r="O22" s="54" t="s">
        <v>425</v>
      </c>
      <c r="P22" s="54" t="s">
        <v>340</v>
      </c>
      <c r="Q22" s="55" t="s">
        <v>318</v>
      </c>
      <c r="R22" s="55" t="s">
        <v>366</v>
      </c>
      <c r="S22" s="54" t="s">
        <v>426</v>
      </c>
      <c r="T22" s="54" t="s">
        <v>190</v>
      </c>
      <c r="U22"/>
      <c r="V22" s="54" t="s">
        <v>129</v>
      </c>
      <c r="W22" s="54" t="s">
        <v>200</v>
      </c>
      <c r="X22"/>
      <c r="Y22" s="54" t="s">
        <v>218</v>
      </c>
      <c r="Z22" s="54" t="s">
        <v>427</v>
      </c>
      <c r="AA22"/>
      <c r="AB22" s="54" t="s">
        <v>234</v>
      </c>
    </row>
    <row r="23" spans="4:35" ht="15" x14ac:dyDescent="0.2">
      <c r="F23" s="59" t="s">
        <v>110</v>
      </c>
      <c r="G23" s="54" t="s">
        <v>121</v>
      </c>
      <c r="H23"/>
      <c r="I23" s="54" t="s">
        <v>305</v>
      </c>
      <c r="J23" s="54" t="s">
        <v>262</v>
      </c>
      <c r="K23" s="56" t="s">
        <v>292</v>
      </c>
      <c r="L23" s="54" t="s">
        <v>252</v>
      </c>
      <c r="M23" s="54" t="s">
        <v>371</v>
      </c>
      <c r="N23"/>
      <c r="O23" s="54" t="s">
        <v>270</v>
      </c>
      <c r="P23" s="54" t="s">
        <v>387</v>
      </c>
      <c r="Q23"/>
      <c r="R23" s="55" t="s">
        <v>367</v>
      </c>
      <c r="S23" s="54" t="s">
        <v>166</v>
      </c>
      <c r="T23" s="54" t="s">
        <v>179</v>
      </c>
      <c r="U23"/>
      <c r="V23" s="54" t="s">
        <v>130</v>
      </c>
      <c r="W23" s="54" t="s">
        <v>204</v>
      </c>
      <c r="X23"/>
      <c r="Y23" s="54" t="s">
        <v>217</v>
      </c>
      <c r="Z23" s="54" t="s">
        <v>158</v>
      </c>
      <c r="AA23"/>
      <c r="AB23" s="54" t="s">
        <v>242</v>
      </c>
    </row>
    <row r="24" spans="4:35" ht="15" x14ac:dyDescent="0.2">
      <c r="F24" s="59" t="s">
        <v>106</v>
      </c>
      <c r="G24" s="54" t="s">
        <v>122</v>
      </c>
      <c r="H24"/>
      <c r="I24" s="54" t="s">
        <v>313</v>
      </c>
      <c r="J24" s="54" t="s">
        <v>263</v>
      </c>
      <c r="K24" s="56" t="s">
        <v>296</v>
      </c>
      <c r="L24" s="54" t="s">
        <v>246</v>
      </c>
      <c r="M24" s="54" t="s">
        <v>376</v>
      </c>
      <c r="N24"/>
      <c r="O24" s="54" t="s">
        <v>353</v>
      </c>
      <c r="P24" s="54" t="s">
        <v>339</v>
      </c>
      <c r="Q24"/>
      <c r="R24" s="55" t="s">
        <v>428</v>
      </c>
      <c r="S24" s="54" t="s">
        <v>197</v>
      </c>
      <c r="T24" s="54" t="s">
        <v>189</v>
      </c>
      <c r="U24"/>
      <c r="V24" s="54" t="s">
        <v>138</v>
      </c>
      <c r="W24" s="54" t="s">
        <v>199</v>
      </c>
      <c r="X24"/>
      <c r="Y24" s="54" t="s">
        <v>429</v>
      </c>
      <c r="Z24" s="54" t="s">
        <v>154</v>
      </c>
      <c r="AA24"/>
      <c r="AB24" s="54" t="s">
        <v>232</v>
      </c>
    </row>
    <row r="25" spans="4:35" ht="15" x14ac:dyDescent="0.2">
      <c r="F25" s="59" t="s">
        <v>407</v>
      </c>
      <c r="G25" s="54" t="s">
        <v>123</v>
      </c>
      <c r="H25"/>
      <c r="I25" s="54" t="s">
        <v>303</v>
      </c>
      <c r="J25" s="54" t="s">
        <v>430</v>
      </c>
      <c r="K25" s="56" t="s">
        <v>297</v>
      </c>
      <c r="L25" s="54" t="s">
        <v>251</v>
      </c>
      <c r="M25" s="54" t="s">
        <v>373</v>
      </c>
      <c r="N25"/>
      <c r="O25" s="54" t="s">
        <v>269</v>
      </c>
      <c r="P25" s="54" t="s">
        <v>389</v>
      </c>
      <c r="Q25"/>
      <c r="R25" s="55" t="s">
        <v>431</v>
      </c>
      <c r="S25" s="54" t="s">
        <v>279</v>
      </c>
      <c r="T25" s="54" t="s">
        <v>181</v>
      </c>
      <c r="U25"/>
      <c r="V25" s="54" t="s">
        <v>137</v>
      </c>
      <c r="W25" s="54" t="s">
        <v>201</v>
      </c>
      <c r="X25"/>
      <c r="Y25"/>
      <c r="Z25"/>
      <c r="AA25"/>
      <c r="AB25" s="54" t="s">
        <v>235</v>
      </c>
    </row>
    <row r="26" spans="4:35" ht="15" x14ac:dyDescent="0.2">
      <c r="F26" s="59" t="s">
        <v>99</v>
      </c>
      <c r="G26" s="54" t="s">
        <v>124</v>
      </c>
      <c r="H26"/>
      <c r="I26" s="54" t="s">
        <v>310</v>
      </c>
      <c r="J26" s="54" t="s">
        <v>264</v>
      </c>
      <c r="K26" s="56" t="s">
        <v>295</v>
      </c>
      <c r="L26" s="54" t="s">
        <v>249</v>
      </c>
      <c r="M26" s="54" t="s">
        <v>375</v>
      </c>
      <c r="N26"/>
      <c r="O26" s="54" t="s">
        <v>347</v>
      </c>
      <c r="P26" s="54" t="s">
        <v>381</v>
      </c>
      <c r="Q26"/>
      <c r="R26" s="55" t="s">
        <v>331</v>
      </c>
      <c r="S26" s="54" t="s">
        <v>287</v>
      </c>
      <c r="T26" s="54" t="s">
        <v>182</v>
      </c>
      <c r="U26"/>
      <c r="V26" s="54" t="s">
        <v>141</v>
      </c>
      <c r="W26" s="54" t="s">
        <v>432</v>
      </c>
      <c r="X26"/>
      <c r="Y26"/>
      <c r="Z26"/>
      <c r="AA26"/>
      <c r="AB26" s="54" t="s">
        <v>233</v>
      </c>
    </row>
    <row r="27" spans="4:35" ht="15" x14ac:dyDescent="0.2">
      <c r="F27" s="59" t="s">
        <v>105</v>
      </c>
      <c r="G27" s="54" t="s">
        <v>125</v>
      </c>
      <c r="H27"/>
      <c r="I27" s="54" t="s">
        <v>301</v>
      </c>
      <c r="J27" s="54" t="s">
        <v>265</v>
      </c>
      <c r="K27"/>
      <c r="L27" s="54" t="s">
        <v>247</v>
      </c>
      <c r="M27" s="54" t="s">
        <v>433</v>
      </c>
      <c r="N27"/>
      <c r="O27" s="54" t="s">
        <v>350</v>
      </c>
      <c r="P27" s="54" t="s">
        <v>383</v>
      </c>
      <c r="Q27"/>
      <c r="R27" s="55" t="s">
        <v>330</v>
      </c>
      <c r="S27" s="54" t="s">
        <v>434</v>
      </c>
      <c r="T27" s="54" t="s">
        <v>186</v>
      </c>
      <c r="U27"/>
      <c r="V27" s="54" t="s">
        <v>139</v>
      </c>
      <c r="W27" s="54" t="s">
        <v>435</v>
      </c>
      <c r="X27"/>
      <c r="Y27"/>
      <c r="Z27"/>
      <c r="AA27"/>
      <c r="AB27" s="54" t="s">
        <v>236</v>
      </c>
    </row>
    <row r="28" spans="4:35" ht="15" x14ac:dyDescent="0.2">
      <c r="F28" s="59" t="s">
        <v>408</v>
      </c>
      <c r="G28" s="54" t="s">
        <v>126</v>
      </c>
      <c r="H28"/>
      <c r="I28" s="54" t="s">
        <v>307</v>
      </c>
      <c r="J28" s="54" t="s">
        <v>289</v>
      </c>
      <c r="K28"/>
      <c r="L28"/>
      <c r="M28" s="54" t="s">
        <v>436</v>
      </c>
      <c r="N28"/>
      <c r="O28" s="54" t="s">
        <v>357</v>
      </c>
      <c r="P28" s="54" t="s">
        <v>166</v>
      </c>
      <c r="Q28"/>
      <c r="R28" s="55" t="s">
        <v>333</v>
      </c>
      <c r="S28" s="54" t="s">
        <v>170</v>
      </c>
      <c r="T28" s="54" t="s">
        <v>191</v>
      </c>
      <c r="U28"/>
      <c r="V28" s="54" t="s">
        <v>140</v>
      </c>
      <c r="W28"/>
      <c r="X28"/>
      <c r="Y28"/>
      <c r="Z28"/>
      <c r="AA28"/>
      <c r="AB28" s="54" t="s">
        <v>237</v>
      </c>
    </row>
    <row r="29" spans="4:35" ht="15" x14ac:dyDescent="0.2">
      <c r="F29" s="59" t="s">
        <v>409</v>
      </c>
      <c r="G29" s="54" t="s">
        <v>127</v>
      </c>
      <c r="H29"/>
      <c r="I29" s="54" t="s">
        <v>311</v>
      </c>
      <c r="J29" s="54" t="s">
        <v>290</v>
      </c>
      <c r="K29"/>
      <c r="L29"/>
      <c r="M29" s="54" t="s">
        <v>437</v>
      </c>
      <c r="N29"/>
      <c r="O29" s="54" t="s">
        <v>272</v>
      </c>
      <c r="P29" s="54" t="s">
        <v>337</v>
      </c>
      <c r="Q29"/>
      <c r="R29" s="55" t="s">
        <v>326</v>
      </c>
      <c r="S29" s="54" t="s">
        <v>284</v>
      </c>
      <c r="T29" s="54" t="s">
        <v>185</v>
      </c>
      <c r="U29"/>
      <c r="V29" s="54" t="s">
        <v>438</v>
      </c>
      <c r="W29"/>
      <c r="X29"/>
      <c r="Y29"/>
      <c r="Z29"/>
      <c r="AA29"/>
      <c r="AB29" s="54" t="s">
        <v>239</v>
      </c>
    </row>
    <row r="30" spans="4:35" ht="15" x14ac:dyDescent="0.2">
      <c r="F30" s="59" t="s">
        <v>103</v>
      </c>
      <c r="G30" s="54" t="s">
        <v>439</v>
      </c>
      <c r="H30"/>
      <c r="I30"/>
      <c r="J30"/>
      <c r="K30"/>
      <c r="L30"/>
      <c r="M30" s="54" t="s">
        <v>440</v>
      </c>
      <c r="N30"/>
      <c r="O30" s="54" t="s">
        <v>352</v>
      </c>
      <c r="P30" s="54" t="s">
        <v>441</v>
      </c>
      <c r="Q30"/>
      <c r="R30" s="55" t="s">
        <v>325</v>
      </c>
      <c r="S30" s="54" t="s">
        <v>167</v>
      </c>
      <c r="T30" s="54" t="s">
        <v>188</v>
      </c>
      <c r="U30"/>
      <c r="V30" s="54" t="s">
        <v>143</v>
      </c>
      <c r="W30"/>
      <c r="X30"/>
      <c r="Y30"/>
      <c r="Z30"/>
      <c r="AA30"/>
      <c r="AB30" s="54" t="s">
        <v>238</v>
      </c>
    </row>
    <row r="31" spans="4:35" ht="15" x14ac:dyDescent="0.2">
      <c r="F31" s="59" t="s">
        <v>100</v>
      </c>
      <c r="G31"/>
      <c r="H31"/>
      <c r="I31"/>
      <c r="J31"/>
      <c r="K31"/>
      <c r="L31"/>
      <c r="M31" s="54" t="s">
        <v>442</v>
      </c>
      <c r="N31"/>
      <c r="O31" s="54" t="s">
        <v>443</v>
      </c>
      <c r="P31" s="54" t="s">
        <v>341</v>
      </c>
      <c r="Q31"/>
      <c r="R31" s="55" t="s">
        <v>334</v>
      </c>
      <c r="S31" s="54" t="s">
        <v>286</v>
      </c>
      <c r="T31" s="54" t="s">
        <v>173</v>
      </c>
      <c r="U31"/>
      <c r="V31"/>
      <c r="W31"/>
      <c r="X31"/>
      <c r="Y31"/>
      <c r="Z31"/>
      <c r="AA31"/>
      <c r="AB31"/>
    </row>
    <row r="32" spans="4:35" ht="15" x14ac:dyDescent="0.2">
      <c r="F32" s="59" t="s">
        <v>112</v>
      </c>
      <c r="G32"/>
      <c r="H32"/>
      <c r="I32"/>
      <c r="J32"/>
      <c r="K32"/>
      <c r="L32"/>
      <c r="M32" s="54" t="s">
        <v>379</v>
      </c>
      <c r="N32"/>
      <c r="O32" s="54" t="s">
        <v>354</v>
      </c>
      <c r="P32" s="54" t="s">
        <v>384</v>
      </c>
      <c r="Q32"/>
      <c r="R32" s="55" t="s">
        <v>362</v>
      </c>
      <c r="S32" s="54" t="s">
        <v>275</v>
      </c>
      <c r="T32" s="54" t="s">
        <v>175</v>
      </c>
      <c r="U32"/>
      <c r="V32"/>
      <c r="W32"/>
      <c r="X32"/>
      <c r="Y32"/>
      <c r="Z32"/>
      <c r="AA32"/>
      <c r="AB32"/>
    </row>
    <row r="33" spans="6:28" ht="15" x14ac:dyDescent="0.2">
      <c r="F33" s="59" t="s">
        <v>96</v>
      </c>
      <c r="G33"/>
      <c r="H33"/>
      <c r="I33"/>
      <c r="J33"/>
      <c r="K33"/>
      <c r="L33"/>
      <c r="M33"/>
      <c r="N33"/>
      <c r="O33" s="54" t="s">
        <v>351</v>
      </c>
      <c r="P33" s="54" t="s">
        <v>385</v>
      </c>
      <c r="Q33"/>
      <c r="R33" s="55" t="s">
        <v>329</v>
      </c>
      <c r="S33" s="54" t="s">
        <v>164</v>
      </c>
      <c r="T33" s="54" t="s">
        <v>180</v>
      </c>
      <c r="U33"/>
      <c r="V33"/>
      <c r="W33"/>
      <c r="X33"/>
      <c r="Y33"/>
      <c r="Z33"/>
      <c r="AA33"/>
      <c r="AB33"/>
    </row>
    <row r="34" spans="6:28" ht="15" x14ac:dyDescent="0.2">
      <c r="F34" s="59" t="s">
        <v>101</v>
      </c>
      <c r="G34"/>
      <c r="H34"/>
      <c r="I34"/>
      <c r="J34"/>
      <c r="K34"/>
      <c r="L34"/>
      <c r="M34"/>
      <c r="N34"/>
      <c r="O34" s="54" t="s">
        <v>356</v>
      </c>
      <c r="P34" s="54" t="s">
        <v>444</v>
      </c>
      <c r="Q34"/>
      <c r="R34" s="55" t="s">
        <v>445</v>
      </c>
      <c r="S34" s="54" t="s">
        <v>169</v>
      </c>
      <c r="T34" s="54" t="s">
        <v>183</v>
      </c>
      <c r="U34"/>
      <c r="V34"/>
      <c r="W34"/>
      <c r="X34"/>
      <c r="Y34"/>
      <c r="Z34"/>
      <c r="AA34"/>
      <c r="AB34"/>
    </row>
    <row r="35" spans="6:28" ht="15" x14ac:dyDescent="0.2">
      <c r="F35" s="59" t="s">
        <v>102</v>
      </c>
      <c r="G35"/>
      <c r="H35"/>
      <c r="I35"/>
      <c r="J35"/>
      <c r="K35"/>
      <c r="L35"/>
      <c r="M35"/>
      <c r="N35"/>
      <c r="O35" s="54" t="s">
        <v>355</v>
      </c>
      <c r="P35"/>
      <c r="Q35"/>
      <c r="R35" s="55" t="s">
        <v>335</v>
      </c>
      <c r="S35" s="54" t="s">
        <v>276</v>
      </c>
      <c r="T35"/>
      <c r="U35"/>
      <c r="V35"/>
      <c r="W35"/>
      <c r="X35"/>
      <c r="Y35"/>
      <c r="Z35"/>
      <c r="AA35"/>
      <c r="AB35"/>
    </row>
    <row r="36" spans="6:28" x14ac:dyDescent="0.2">
      <c r="F36"/>
      <c r="G36"/>
      <c r="H36"/>
      <c r="I36"/>
      <c r="J36"/>
      <c r="K36"/>
      <c r="L36"/>
      <c r="M36"/>
      <c r="N36"/>
      <c r="O36" s="54" t="s">
        <v>358</v>
      </c>
      <c r="P36"/>
      <c r="Q36"/>
      <c r="R36" s="55" t="s">
        <v>332</v>
      </c>
      <c r="S36" s="54" t="s">
        <v>285</v>
      </c>
      <c r="T36"/>
      <c r="U36"/>
      <c r="V36"/>
      <c r="W36"/>
      <c r="X36"/>
      <c r="Y36"/>
      <c r="Z36"/>
      <c r="AA36"/>
      <c r="AB36"/>
    </row>
    <row r="37" spans="6:28" x14ac:dyDescent="0.2">
      <c r="F37"/>
      <c r="G37"/>
      <c r="H37"/>
      <c r="I37"/>
      <c r="J37"/>
      <c r="K37"/>
      <c r="L37"/>
      <c r="M37"/>
      <c r="N37"/>
      <c r="O37" s="54" t="s">
        <v>446</v>
      </c>
      <c r="P37"/>
      <c r="Q37"/>
      <c r="R37" s="55" t="s">
        <v>447</v>
      </c>
      <c r="S37" s="54" t="s">
        <v>282</v>
      </c>
      <c r="T37"/>
      <c r="U37"/>
      <c r="V37"/>
      <c r="W37"/>
      <c r="X37"/>
      <c r="Y37"/>
      <c r="Z37"/>
      <c r="AA37"/>
      <c r="AB37"/>
    </row>
    <row r="38" spans="6:28" x14ac:dyDescent="0.2">
      <c r="F38"/>
      <c r="G38"/>
      <c r="H38"/>
      <c r="I38"/>
      <c r="J38"/>
      <c r="K38"/>
      <c r="L38"/>
      <c r="M38"/>
      <c r="N38"/>
      <c r="O38"/>
      <c r="P38"/>
      <c r="Q38"/>
      <c r="R38" s="55" t="s">
        <v>360</v>
      </c>
      <c r="S38" s="54" t="s">
        <v>163</v>
      </c>
      <c r="T38"/>
      <c r="U38"/>
      <c r="V38"/>
      <c r="W38"/>
      <c r="X38"/>
      <c r="Y38"/>
      <c r="Z38"/>
      <c r="AA38"/>
      <c r="AB38"/>
    </row>
    <row r="39" spans="6:28" x14ac:dyDescent="0.2">
      <c r="F39"/>
      <c r="G39"/>
      <c r="H39"/>
      <c r="I39"/>
      <c r="J39"/>
      <c r="K39"/>
      <c r="L39"/>
      <c r="M39"/>
      <c r="N39"/>
      <c r="O39"/>
      <c r="P39"/>
      <c r="Q39"/>
      <c r="R39" s="55" t="s">
        <v>364</v>
      </c>
      <c r="S39" s="54" t="s">
        <v>448</v>
      </c>
      <c r="T39"/>
      <c r="U39"/>
      <c r="V39"/>
      <c r="W39"/>
      <c r="X39"/>
      <c r="Y39"/>
      <c r="Z39"/>
      <c r="AA39"/>
      <c r="AB39"/>
    </row>
    <row r="40" spans="6:28" x14ac:dyDescent="0.2">
      <c r="F40"/>
      <c r="G40"/>
      <c r="H40"/>
      <c r="I40"/>
      <c r="J40"/>
      <c r="K40"/>
      <c r="L40"/>
      <c r="M40"/>
      <c r="N40"/>
      <c r="O40"/>
      <c r="P40"/>
      <c r="Q40"/>
      <c r="R40" s="55" t="s">
        <v>336</v>
      </c>
      <c r="S40" s="54" t="s">
        <v>273</v>
      </c>
      <c r="T40"/>
      <c r="U40"/>
      <c r="V40"/>
      <c r="W40"/>
      <c r="X40"/>
      <c r="Y40"/>
      <c r="Z40"/>
      <c r="AA40"/>
      <c r="AB40"/>
    </row>
    <row r="41" spans="6:28" x14ac:dyDescent="0.2">
      <c r="F41"/>
      <c r="G41"/>
      <c r="H41"/>
      <c r="I41"/>
      <c r="J41"/>
      <c r="K41"/>
      <c r="L41"/>
      <c r="M41"/>
      <c r="N41"/>
      <c r="O41"/>
      <c r="P41"/>
      <c r="Q41"/>
      <c r="R41" s="55" t="s">
        <v>368</v>
      </c>
      <c r="S41" s="54" t="s">
        <v>162</v>
      </c>
      <c r="T41"/>
      <c r="U41"/>
      <c r="V41"/>
      <c r="W41"/>
      <c r="X41"/>
      <c r="Y41"/>
      <c r="Z41"/>
      <c r="AA41"/>
      <c r="AB41"/>
    </row>
    <row r="42" spans="6:28" x14ac:dyDescent="0.2">
      <c r="F42" s="60"/>
      <c r="G42"/>
      <c r="H42"/>
      <c r="I42"/>
      <c r="J42"/>
      <c r="K42"/>
      <c r="L42"/>
      <c r="M42"/>
      <c r="N42"/>
      <c r="O42"/>
      <c r="P42"/>
      <c r="Q42"/>
      <c r="R42" s="55" t="s">
        <v>338</v>
      </c>
      <c r="S42" s="54" t="s">
        <v>283</v>
      </c>
      <c r="T42"/>
      <c r="U42"/>
      <c r="V42"/>
      <c r="W42"/>
      <c r="X42"/>
      <c r="Y42"/>
      <c r="Z42"/>
      <c r="AA42"/>
      <c r="AB42"/>
    </row>
    <row r="43" spans="6:28" x14ac:dyDescent="0.2">
      <c r="R43" s="55" t="s">
        <v>449</v>
      </c>
      <c r="S43" s="54" t="s">
        <v>168</v>
      </c>
      <c r="T43"/>
      <c r="U43"/>
      <c r="V43"/>
      <c r="W43"/>
      <c r="X43"/>
      <c r="Y43"/>
      <c r="Z43"/>
      <c r="AA43"/>
      <c r="AB43"/>
    </row>
    <row r="44" spans="6:28" ht="51" customHeight="1" x14ac:dyDescent="0.2">
      <c r="R44"/>
      <c r="S44" s="54" t="s">
        <v>165</v>
      </c>
      <c r="T44"/>
      <c r="U44"/>
      <c r="V44"/>
      <c r="W44"/>
      <c r="X44"/>
      <c r="Y44"/>
      <c r="Z44"/>
      <c r="AA44"/>
      <c r="AB44"/>
    </row>
    <row r="45" spans="6:28" ht="27.75" customHeight="1" x14ac:dyDescent="0.2">
      <c r="R45"/>
      <c r="S45" s="54" t="s">
        <v>171</v>
      </c>
      <c r="T45"/>
      <c r="U45"/>
      <c r="V45"/>
      <c r="W45"/>
      <c r="X45"/>
      <c r="Y45"/>
      <c r="Z45"/>
      <c r="AA45"/>
      <c r="AB45"/>
    </row>
    <row r="48" spans="6:28" ht="13.5" thickBot="1" x14ac:dyDescent="0.25"/>
    <row r="49" spans="6:20" x14ac:dyDescent="0.2">
      <c r="F49" s="63" t="s">
        <v>68</v>
      </c>
      <c r="G49" s="61" t="s">
        <v>84</v>
      </c>
      <c r="H49" s="61" t="s">
        <v>453</v>
      </c>
      <c r="I49" s="62" t="s">
        <v>454</v>
      </c>
      <c r="J49" s="62" t="s">
        <v>455</v>
      </c>
      <c r="K49" s="62" t="s">
        <v>87</v>
      </c>
      <c r="L49" s="70" t="s">
        <v>40</v>
      </c>
      <c r="M49" s="70" t="s">
        <v>85</v>
      </c>
      <c r="N49" s="70" t="s">
        <v>86</v>
      </c>
      <c r="O49" s="70" t="s">
        <v>88</v>
      </c>
      <c r="P49" s="70" t="s">
        <v>89</v>
      </c>
      <c r="Q49" s="70" t="s">
        <v>90</v>
      </c>
      <c r="R49" s="70" t="s">
        <v>91</v>
      </c>
      <c r="S49" s="70" t="s">
        <v>92</v>
      </c>
      <c r="T49" s="70" t="s">
        <v>93</v>
      </c>
    </row>
    <row r="50" spans="6:20" ht="63.75" x14ac:dyDescent="0.2">
      <c r="F50" s="73" t="s">
        <v>84</v>
      </c>
      <c r="G50" s="65" t="s">
        <v>459</v>
      </c>
      <c r="H50" s="66" t="s">
        <v>392</v>
      </c>
      <c r="I50" s="65" t="s">
        <v>456</v>
      </c>
      <c r="J50" s="65" t="s">
        <v>457</v>
      </c>
      <c r="K50" s="67" t="s">
        <v>391</v>
      </c>
      <c r="L50" s="71" t="s">
        <v>39</v>
      </c>
      <c r="M50" s="71" t="s">
        <v>39</v>
      </c>
      <c r="N50" s="71" t="s">
        <v>39</v>
      </c>
      <c r="O50" s="71" t="s">
        <v>39</v>
      </c>
      <c r="P50" s="71" t="s">
        <v>39</v>
      </c>
      <c r="Q50" s="71" t="s">
        <v>39</v>
      </c>
      <c r="R50" s="71" t="s">
        <v>39</v>
      </c>
      <c r="S50" s="71" t="s">
        <v>39</v>
      </c>
      <c r="T50" s="71" t="s">
        <v>39</v>
      </c>
    </row>
    <row r="51" spans="6:20" ht="25.5" x14ac:dyDescent="0.2">
      <c r="F51" s="73" t="s">
        <v>453</v>
      </c>
      <c r="G51" s="68" t="s">
        <v>39</v>
      </c>
      <c r="H51" s="68" t="s">
        <v>39</v>
      </c>
      <c r="I51" s="68" t="s">
        <v>39</v>
      </c>
      <c r="J51" s="66" t="s">
        <v>39</v>
      </c>
      <c r="K51" s="65" t="s">
        <v>458</v>
      </c>
      <c r="L51"/>
      <c r="M51"/>
      <c r="N51"/>
      <c r="O51"/>
      <c r="P51"/>
      <c r="Q51"/>
    </row>
    <row r="52" spans="6:20" ht="15" x14ac:dyDescent="0.2">
      <c r="F52" s="74" t="s">
        <v>454</v>
      </c>
      <c r="K52" s="66" t="s">
        <v>39</v>
      </c>
    </row>
    <row r="53" spans="6:20" ht="15" x14ac:dyDescent="0.2">
      <c r="F53" s="74" t="s">
        <v>455</v>
      </c>
      <c r="K53" s="65" t="s">
        <v>456</v>
      </c>
    </row>
    <row r="54" spans="6:20" ht="15" x14ac:dyDescent="0.2">
      <c r="F54" s="74" t="s">
        <v>87</v>
      </c>
    </row>
    <row r="55" spans="6:20" ht="15" x14ac:dyDescent="0.2">
      <c r="F55" s="73" t="s">
        <v>40</v>
      </c>
    </row>
    <row r="56" spans="6:20" ht="15" x14ac:dyDescent="0.2">
      <c r="F56" s="73" t="s">
        <v>85</v>
      </c>
    </row>
    <row r="57" spans="6:20" ht="15" x14ac:dyDescent="0.2">
      <c r="F57" s="73" t="s">
        <v>86</v>
      </c>
    </row>
    <row r="58" spans="6:20" ht="15" x14ac:dyDescent="0.2">
      <c r="F58" s="73" t="s">
        <v>88</v>
      </c>
    </row>
    <row r="59" spans="6:20" ht="15" x14ac:dyDescent="0.2">
      <c r="F59" s="73" t="s">
        <v>89</v>
      </c>
    </row>
    <row r="60" spans="6:20" ht="15" x14ac:dyDescent="0.2">
      <c r="F60" s="73" t="s">
        <v>90</v>
      </c>
    </row>
    <row r="61" spans="6:20" ht="15" x14ac:dyDescent="0.2">
      <c r="F61" s="73" t="s">
        <v>91</v>
      </c>
    </row>
    <row r="62" spans="6:20" ht="15" x14ac:dyDescent="0.2">
      <c r="F62" s="73" t="s">
        <v>92</v>
      </c>
    </row>
    <row r="63" spans="6:20" ht="15" x14ac:dyDescent="0.2">
      <c r="F63" s="73" t="s">
        <v>93</v>
      </c>
    </row>
  </sheetData>
  <dataValidations count="1">
    <dataValidation type="list" allowBlank="1" showInputMessage="1" showErrorMessage="1" promptTitle="Politica" sqref="A3:A7">
      <formula1>$A$3:$A$7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36"/>
  <sheetViews>
    <sheetView showGridLines="0" tabSelected="1" zoomScale="85" zoomScaleNormal="85" zoomScaleSheetLayoutView="55" zoomScalePageLayoutView="20" workbookViewId="0">
      <selection activeCell="C16" sqref="C16"/>
    </sheetView>
  </sheetViews>
  <sheetFormatPr baseColWidth="10" defaultRowHeight="15.75" x14ac:dyDescent="0.25"/>
  <cols>
    <col min="1" max="1" width="16.42578125" style="1" customWidth="1"/>
    <col min="2" max="2" width="29.5703125" style="3" customWidth="1"/>
    <col min="3" max="3" width="31.140625" style="3" customWidth="1"/>
    <col min="4" max="4" width="23.5703125" style="3" customWidth="1"/>
    <col min="5" max="6" width="32.42578125" style="1" customWidth="1"/>
    <col min="7" max="7" width="23.85546875" style="51" customWidth="1"/>
    <col min="8" max="8" width="19.7109375" style="51" customWidth="1"/>
    <col min="9" max="9" width="33.28515625" style="51" customWidth="1"/>
    <col min="10" max="11" width="16.42578125" style="1" customWidth="1"/>
    <col min="12" max="46" width="11.7109375" style="1" customWidth="1"/>
    <col min="47" max="57" width="11.7109375" style="3" customWidth="1"/>
    <col min="58" max="58" width="11.42578125" style="3"/>
    <col min="59" max="59" width="30.5703125" style="3" customWidth="1"/>
    <col min="60" max="61" width="28" style="3" customWidth="1"/>
    <col min="62" max="62" width="35.140625" style="3" customWidth="1"/>
    <col min="63" max="82" width="11.42578125" style="3"/>
    <col min="83" max="16384" width="11.42578125" style="1"/>
  </cols>
  <sheetData>
    <row r="1" spans="1:82" x14ac:dyDescent="0.25">
      <c r="A1" s="16"/>
      <c r="E1" s="16"/>
      <c r="F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82" x14ac:dyDescent="0.25">
      <c r="A2" s="16"/>
      <c r="E2" s="16"/>
      <c r="F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82" ht="74.25" customHeight="1" x14ac:dyDescent="0.25">
      <c r="A3" s="16"/>
      <c r="E3" s="16"/>
      <c r="F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82" s="3" customFormat="1" ht="27" customHeight="1" x14ac:dyDescent="0.25">
      <c r="A4" s="14" t="s">
        <v>476</v>
      </c>
      <c r="B4" s="21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82" s="3" customFormat="1" ht="27" customHeight="1" x14ac:dyDescent="0.25">
      <c r="A5" s="14" t="s">
        <v>56</v>
      </c>
      <c r="B5" s="21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82" s="3" customFormat="1" ht="27" customHeight="1" x14ac:dyDescent="0.25">
      <c r="A6" s="14" t="s">
        <v>57</v>
      </c>
      <c r="B6" s="21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82" s="3" customFormat="1" ht="27" customHeight="1" thickBot="1" x14ac:dyDescent="0.3">
      <c r="A7" s="37" t="s">
        <v>393</v>
      </c>
      <c r="B7" s="36" t="s">
        <v>404</v>
      </c>
      <c r="E7" s="15"/>
      <c r="F7" s="15"/>
      <c r="G7" s="52"/>
      <c r="H7" s="52"/>
      <c r="I7" s="52"/>
      <c r="J7" s="15"/>
      <c r="K7" s="15"/>
      <c r="L7" s="15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82" s="3" customFormat="1" ht="27" customHeight="1" thickBot="1" x14ac:dyDescent="0.3">
      <c r="A8" s="37" t="s">
        <v>471</v>
      </c>
      <c r="B8" s="36" t="s">
        <v>480</v>
      </c>
      <c r="E8" s="15"/>
      <c r="F8" s="15"/>
      <c r="G8" s="52"/>
      <c r="H8" s="52"/>
      <c r="I8" s="52"/>
      <c r="J8" s="15"/>
      <c r="K8" s="15"/>
      <c r="L8" s="15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82" s="3" customFormat="1" ht="27" customHeight="1" thickBot="1" x14ac:dyDescent="0.3">
      <c r="A9" s="37" t="s">
        <v>395</v>
      </c>
      <c r="B9" s="36" t="s">
        <v>475</v>
      </c>
      <c r="E9" s="15"/>
      <c r="F9" s="15"/>
      <c r="G9" s="52"/>
      <c r="H9" s="52"/>
      <c r="I9" s="52"/>
      <c r="J9" s="15"/>
      <c r="K9" s="15"/>
      <c r="L9" s="15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82" s="3" customFormat="1" ht="27" customHeight="1" thickBot="1" x14ac:dyDescent="0.3">
      <c r="A10" s="37" t="s">
        <v>472</v>
      </c>
      <c r="B10" s="36" t="s">
        <v>499</v>
      </c>
      <c r="C10" s="35"/>
      <c r="E10" s="15"/>
      <c r="F10" s="15"/>
      <c r="G10" s="52"/>
      <c r="H10" s="52"/>
      <c r="I10" s="52"/>
      <c r="J10" s="15"/>
      <c r="K10" s="15"/>
      <c r="L10" s="15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82" s="3" customFormat="1" ht="27" customHeight="1" x14ac:dyDescent="0.25">
      <c r="A11" s="15" t="s">
        <v>55</v>
      </c>
      <c r="B11" s="21"/>
      <c r="E11" s="10"/>
      <c r="F11" s="10"/>
      <c r="G11" s="52"/>
      <c r="H11" s="52"/>
      <c r="I11" s="52"/>
      <c r="J11" s="10"/>
      <c r="K11" s="10"/>
      <c r="L11" s="10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82" ht="33" customHeight="1" x14ac:dyDescent="0.25">
      <c r="A12" s="2"/>
      <c r="B12" s="21"/>
      <c r="E12" s="2"/>
      <c r="F12" s="2"/>
      <c r="L12" s="115" t="s">
        <v>14</v>
      </c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7"/>
    </row>
    <row r="13" spans="1:82" s="9" customFormat="1" ht="30.75" customHeight="1" x14ac:dyDescent="0.2">
      <c r="A13" s="8"/>
      <c r="B13" s="18"/>
      <c r="C13" s="18"/>
      <c r="D13" s="20"/>
      <c r="E13" s="110" t="s">
        <v>470</v>
      </c>
      <c r="F13" s="111"/>
      <c r="G13" s="111"/>
      <c r="H13" s="111"/>
      <c r="I13" s="112"/>
      <c r="J13" s="113" t="s">
        <v>6</v>
      </c>
      <c r="K13" s="114"/>
      <c r="L13" s="107" t="s">
        <v>51</v>
      </c>
      <c r="M13" s="108"/>
      <c r="N13" s="108"/>
      <c r="O13" s="108"/>
      <c r="P13" s="108"/>
      <c r="Q13" s="108"/>
      <c r="R13" s="108"/>
      <c r="S13" s="108"/>
      <c r="T13" s="108"/>
      <c r="U13" s="108"/>
      <c r="V13" s="109"/>
      <c r="W13" s="107" t="s">
        <v>50</v>
      </c>
      <c r="X13" s="108"/>
      <c r="Y13" s="108"/>
      <c r="Z13" s="108"/>
      <c r="AA13" s="108"/>
      <c r="AB13" s="108"/>
      <c r="AC13" s="108"/>
      <c r="AD13" s="108"/>
      <c r="AE13" s="108"/>
      <c r="AF13" s="108"/>
      <c r="AG13" s="109"/>
      <c r="AH13" s="107" t="s">
        <v>52</v>
      </c>
      <c r="AI13" s="108"/>
      <c r="AJ13" s="108"/>
      <c r="AK13" s="108"/>
      <c r="AL13" s="108"/>
      <c r="AM13" s="108"/>
      <c r="AN13" s="108"/>
      <c r="AO13" s="108"/>
      <c r="AP13" s="108"/>
      <c r="AQ13" s="108"/>
      <c r="AR13" s="109"/>
      <c r="AS13" s="107" t="s">
        <v>53</v>
      </c>
      <c r="AT13" s="108"/>
      <c r="AU13" s="108"/>
      <c r="AV13" s="108"/>
      <c r="AW13" s="108"/>
      <c r="AX13" s="108"/>
      <c r="AY13" s="108"/>
      <c r="AZ13" s="108"/>
      <c r="BA13" s="108"/>
      <c r="BB13" s="108"/>
      <c r="BC13" s="109"/>
      <c r="BD13" s="107" t="s">
        <v>13</v>
      </c>
      <c r="BE13" s="108"/>
      <c r="BF13" s="109"/>
      <c r="BG13" s="20"/>
      <c r="BH13" s="106"/>
      <c r="BI13" s="106"/>
      <c r="BJ13" s="106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</row>
    <row r="14" spans="1:82" s="9" customFormat="1" ht="67.5" customHeight="1" x14ac:dyDescent="0.2">
      <c r="A14" s="19" t="s">
        <v>0</v>
      </c>
      <c r="B14" s="12" t="s">
        <v>41</v>
      </c>
      <c r="C14" s="12" t="s">
        <v>42</v>
      </c>
      <c r="D14" s="12" t="s">
        <v>474</v>
      </c>
      <c r="E14" s="19" t="s">
        <v>10</v>
      </c>
      <c r="F14" s="19" t="s">
        <v>4</v>
      </c>
      <c r="G14" s="19" t="s">
        <v>1</v>
      </c>
      <c r="H14" s="19" t="s">
        <v>2</v>
      </c>
      <c r="I14" s="19" t="s">
        <v>3</v>
      </c>
      <c r="J14" s="19" t="s">
        <v>11</v>
      </c>
      <c r="K14" s="19" t="s">
        <v>12</v>
      </c>
      <c r="L14" s="11" t="s">
        <v>19</v>
      </c>
      <c r="M14" s="11" t="s">
        <v>18</v>
      </c>
      <c r="N14" s="11" t="s">
        <v>462</v>
      </c>
      <c r="O14" s="11" t="s">
        <v>463</v>
      </c>
      <c r="P14" s="11" t="s">
        <v>20</v>
      </c>
      <c r="Q14" s="11" t="s">
        <v>21</v>
      </c>
      <c r="R14" s="11" t="s">
        <v>22</v>
      </c>
      <c r="S14" s="11" t="s">
        <v>23</v>
      </c>
      <c r="T14" s="11" t="s">
        <v>60</v>
      </c>
      <c r="U14" s="11" t="s">
        <v>61</v>
      </c>
      <c r="V14" s="11" t="s">
        <v>15</v>
      </c>
      <c r="W14" s="11" t="s">
        <v>24</v>
      </c>
      <c r="X14" s="11" t="s">
        <v>25</v>
      </c>
      <c r="Y14" s="11" t="s">
        <v>464</v>
      </c>
      <c r="Z14" s="11" t="s">
        <v>465</v>
      </c>
      <c r="AA14" s="11" t="s">
        <v>26</v>
      </c>
      <c r="AB14" s="11" t="s">
        <v>27</v>
      </c>
      <c r="AC14" s="11" t="s">
        <v>28</v>
      </c>
      <c r="AD14" s="11" t="s">
        <v>29</v>
      </c>
      <c r="AE14" s="11" t="s">
        <v>62</v>
      </c>
      <c r="AF14" s="11" t="s">
        <v>63</v>
      </c>
      <c r="AG14" s="11" t="s">
        <v>16</v>
      </c>
      <c r="AH14" s="11" t="s">
        <v>43</v>
      </c>
      <c r="AI14" s="11" t="s">
        <v>44</v>
      </c>
      <c r="AJ14" s="11" t="s">
        <v>466</v>
      </c>
      <c r="AK14" s="11" t="s">
        <v>467</v>
      </c>
      <c r="AL14" s="11" t="s">
        <v>45</v>
      </c>
      <c r="AM14" s="11" t="s">
        <v>46</v>
      </c>
      <c r="AN14" s="11" t="s">
        <v>47</v>
      </c>
      <c r="AO14" s="11" t="s">
        <v>48</v>
      </c>
      <c r="AP14" s="11" t="s">
        <v>64</v>
      </c>
      <c r="AQ14" s="11" t="s">
        <v>65</v>
      </c>
      <c r="AR14" s="11" t="s">
        <v>49</v>
      </c>
      <c r="AS14" s="11" t="s">
        <v>30</v>
      </c>
      <c r="AT14" s="11" t="s">
        <v>31</v>
      </c>
      <c r="AU14" s="11" t="s">
        <v>468</v>
      </c>
      <c r="AV14" s="11" t="s">
        <v>469</v>
      </c>
      <c r="AW14" s="11" t="s">
        <v>34</v>
      </c>
      <c r="AX14" s="11" t="s">
        <v>35</v>
      </c>
      <c r="AY14" s="11" t="s">
        <v>32</v>
      </c>
      <c r="AZ14" s="11" t="s">
        <v>33</v>
      </c>
      <c r="BA14" s="11" t="s">
        <v>66</v>
      </c>
      <c r="BB14" s="11" t="s">
        <v>67</v>
      </c>
      <c r="BC14" s="11" t="s">
        <v>17</v>
      </c>
      <c r="BD14" s="11" t="s">
        <v>58</v>
      </c>
      <c r="BE14" s="11" t="s">
        <v>59</v>
      </c>
      <c r="BF14" s="11" t="s">
        <v>37</v>
      </c>
      <c r="BG14" s="12" t="s">
        <v>7</v>
      </c>
      <c r="BH14" s="5" t="s">
        <v>9</v>
      </c>
      <c r="BI14" s="13" t="s">
        <v>54</v>
      </c>
      <c r="BJ14" s="12" t="s">
        <v>8</v>
      </c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</row>
    <row r="15" spans="1:82" s="7" customFormat="1" ht="105.75" customHeight="1" x14ac:dyDescent="0.2">
      <c r="A15" s="44">
        <v>1</v>
      </c>
      <c r="B15" s="4" t="s">
        <v>473</v>
      </c>
      <c r="C15" s="4" t="s">
        <v>478</v>
      </c>
      <c r="D15" s="4" t="s">
        <v>477</v>
      </c>
      <c r="E15" s="32" t="s">
        <v>480</v>
      </c>
      <c r="F15" s="45" t="s">
        <v>489</v>
      </c>
      <c r="G15" s="44" t="s">
        <v>5</v>
      </c>
      <c r="H15" s="44" t="s">
        <v>5</v>
      </c>
      <c r="I15" s="44" t="s">
        <v>487</v>
      </c>
      <c r="J15" s="31">
        <v>43133</v>
      </c>
      <c r="K15" s="31">
        <v>43131</v>
      </c>
      <c r="L15" s="33">
        <v>357</v>
      </c>
      <c r="M15" s="33">
        <v>314</v>
      </c>
      <c r="N15" s="75">
        <v>0</v>
      </c>
      <c r="O15" s="75">
        <v>0</v>
      </c>
      <c r="P15" s="76">
        <v>0</v>
      </c>
      <c r="Q15" s="76">
        <v>0</v>
      </c>
      <c r="R15" s="77">
        <v>15479</v>
      </c>
      <c r="S15" s="77">
        <v>14837</v>
      </c>
      <c r="T15" s="78">
        <f t="shared" ref="T15" si="0">L15+N15+P15+R15</f>
        <v>15836</v>
      </c>
      <c r="U15" s="78">
        <f t="shared" ref="U15" si="1">M15+O15+Q15+S15</f>
        <v>15151</v>
      </c>
      <c r="V15" s="78">
        <f t="shared" ref="V15" si="2">SUM(T15:U15)</f>
        <v>30987</v>
      </c>
      <c r="W15" s="33">
        <v>154</v>
      </c>
      <c r="X15" s="33">
        <v>107</v>
      </c>
      <c r="Y15" s="75">
        <v>0</v>
      </c>
      <c r="Z15" s="75">
        <v>0</v>
      </c>
      <c r="AA15" s="76">
        <v>0</v>
      </c>
      <c r="AB15" s="76">
        <v>0</v>
      </c>
      <c r="AC15" s="77">
        <v>13274</v>
      </c>
      <c r="AD15" s="77">
        <v>12607</v>
      </c>
      <c r="AE15" s="78">
        <f t="shared" ref="AE15:AF15" si="3">W15+Y15+AA15+AC15</f>
        <v>13428</v>
      </c>
      <c r="AF15" s="78">
        <f t="shared" si="3"/>
        <v>12714</v>
      </c>
      <c r="AG15" s="78">
        <f t="shared" ref="AG15" si="4">SUM(AE15:AF15)</f>
        <v>26142</v>
      </c>
      <c r="AH15" s="33">
        <v>91</v>
      </c>
      <c r="AI15" s="33">
        <v>107</v>
      </c>
      <c r="AJ15" s="75">
        <v>0</v>
      </c>
      <c r="AK15" s="75">
        <v>0</v>
      </c>
      <c r="AL15" s="76">
        <v>0</v>
      </c>
      <c r="AM15" s="76">
        <v>0</v>
      </c>
      <c r="AN15" s="77">
        <v>10237</v>
      </c>
      <c r="AO15" s="77">
        <v>9957</v>
      </c>
      <c r="AP15" s="78">
        <f t="shared" ref="AP15" si="5">AH15+AJ15+AL15+AN15</f>
        <v>10328</v>
      </c>
      <c r="AQ15" s="78">
        <f t="shared" ref="AQ15" si="6">SUM(AI15+AK15+AM15+AO15)</f>
        <v>10064</v>
      </c>
      <c r="AR15" s="78">
        <f t="shared" ref="AR15" si="7">SUM(AP15:AQ15)</f>
        <v>20392</v>
      </c>
      <c r="AS15" s="33">
        <v>94</v>
      </c>
      <c r="AT15" s="33">
        <v>82</v>
      </c>
      <c r="AU15" s="75">
        <v>0</v>
      </c>
      <c r="AV15" s="75">
        <v>0</v>
      </c>
      <c r="AW15" s="76">
        <v>0</v>
      </c>
      <c r="AX15" s="76">
        <v>0</v>
      </c>
      <c r="AY15" s="77">
        <v>7862</v>
      </c>
      <c r="AZ15" s="77">
        <v>7742</v>
      </c>
      <c r="BA15" s="78">
        <f t="shared" ref="BA15" si="8">AS15+AU15+AW15+AY15</f>
        <v>7956</v>
      </c>
      <c r="BB15" s="78">
        <f t="shared" ref="BB15" si="9">SUM(AT15+AV15+AX15+AZ15)</f>
        <v>7824</v>
      </c>
      <c r="BC15" s="78">
        <f t="shared" ref="BC15" si="10">SUM(BA15:BB15)</f>
        <v>15780</v>
      </c>
      <c r="BD15" s="78">
        <f t="shared" ref="BD15:BF15" si="11">T15+AE15+AP15+BA15</f>
        <v>47548</v>
      </c>
      <c r="BE15" s="78">
        <f t="shared" si="11"/>
        <v>45753</v>
      </c>
      <c r="BF15" s="79">
        <f t="shared" si="11"/>
        <v>93301</v>
      </c>
      <c r="BG15" s="45" t="s">
        <v>486</v>
      </c>
      <c r="BH15" s="45" t="s">
        <v>493</v>
      </c>
      <c r="BI15" s="46" t="s">
        <v>488</v>
      </c>
      <c r="BJ15" s="34" t="s">
        <v>460</v>
      </c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</row>
    <row r="16" spans="1:82" s="7" customFormat="1" ht="97.5" customHeight="1" x14ac:dyDescent="0.2">
      <c r="A16" s="44">
        <v>2</v>
      </c>
      <c r="B16" s="4" t="s">
        <v>473</v>
      </c>
      <c r="C16" s="4" t="s">
        <v>478</v>
      </c>
      <c r="D16" s="4" t="s">
        <v>477</v>
      </c>
      <c r="E16" s="32" t="s">
        <v>481</v>
      </c>
      <c r="F16" s="45" t="s">
        <v>490</v>
      </c>
      <c r="G16" s="44" t="s">
        <v>5</v>
      </c>
      <c r="H16" s="44" t="s">
        <v>5</v>
      </c>
      <c r="I16" s="44" t="s">
        <v>487</v>
      </c>
      <c r="J16" s="31">
        <v>43133</v>
      </c>
      <c r="K16" s="31">
        <v>43131</v>
      </c>
      <c r="L16" s="33">
        <v>0</v>
      </c>
      <c r="M16" s="33">
        <v>0</v>
      </c>
      <c r="N16" s="75">
        <v>0</v>
      </c>
      <c r="O16" s="75">
        <v>0</v>
      </c>
      <c r="P16" s="76">
        <v>0</v>
      </c>
      <c r="Q16" s="76">
        <v>0</v>
      </c>
      <c r="R16" s="77">
        <v>61</v>
      </c>
      <c r="S16" s="77">
        <v>31</v>
      </c>
      <c r="T16" s="78">
        <f t="shared" ref="T16" si="12">L16+N16+P16+R16</f>
        <v>61</v>
      </c>
      <c r="U16" s="78">
        <f t="shared" ref="U16" si="13">M16+O16+Q16+S16</f>
        <v>31</v>
      </c>
      <c r="V16" s="78">
        <f t="shared" ref="V16" si="14">SUM(T16:U16)</f>
        <v>92</v>
      </c>
      <c r="W16" s="33">
        <v>0</v>
      </c>
      <c r="X16" s="33">
        <v>0</v>
      </c>
      <c r="Y16" s="75">
        <v>0</v>
      </c>
      <c r="Z16" s="75">
        <v>0</v>
      </c>
      <c r="AA16" s="76">
        <v>0</v>
      </c>
      <c r="AB16" s="76">
        <v>0</v>
      </c>
      <c r="AC16" s="77">
        <v>11</v>
      </c>
      <c r="AD16" s="77">
        <v>8</v>
      </c>
      <c r="AE16" s="78">
        <f t="shared" ref="AE16" si="15">W16+Y16+AA16+AC16</f>
        <v>11</v>
      </c>
      <c r="AF16" s="78">
        <f t="shared" ref="AF16" si="16">X16+Z16+AB16+AD16</f>
        <v>8</v>
      </c>
      <c r="AG16" s="78">
        <f t="shared" ref="AG16" si="17">SUM(AE16:AF16)</f>
        <v>19</v>
      </c>
      <c r="AH16" s="33">
        <v>0</v>
      </c>
      <c r="AI16" s="33">
        <v>0</v>
      </c>
      <c r="AJ16" s="75">
        <v>0</v>
      </c>
      <c r="AK16" s="75">
        <v>0</v>
      </c>
      <c r="AL16" s="76">
        <v>0</v>
      </c>
      <c r="AM16" s="76">
        <v>0</v>
      </c>
      <c r="AN16" s="77">
        <v>15</v>
      </c>
      <c r="AO16" s="77">
        <v>10</v>
      </c>
      <c r="AP16" s="78">
        <f t="shared" ref="AP16" si="18">AH16+AJ16+AL16+AN16</f>
        <v>15</v>
      </c>
      <c r="AQ16" s="78">
        <f t="shared" ref="AQ16" si="19">SUM(AI16+AK16+AM16+AO16)</f>
        <v>10</v>
      </c>
      <c r="AR16" s="78">
        <f t="shared" ref="AR16" si="20">SUM(AP16:AQ16)</f>
        <v>25</v>
      </c>
      <c r="AS16" s="33">
        <v>0</v>
      </c>
      <c r="AT16" s="33">
        <v>0</v>
      </c>
      <c r="AU16" s="75">
        <v>0</v>
      </c>
      <c r="AV16" s="75">
        <v>0</v>
      </c>
      <c r="AW16" s="76">
        <v>0</v>
      </c>
      <c r="AX16" s="76">
        <v>0</v>
      </c>
      <c r="AY16" s="77">
        <v>6</v>
      </c>
      <c r="AZ16" s="77">
        <v>9</v>
      </c>
      <c r="BA16" s="78">
        <f t="shared" ref="BA16" si="21">AS16+AU16+AW16+AY16</f>
        <v>6</v>
      </c>
      <c r="BB16" s="78">
        <f t="shared" ref="BB16" si="22">SUM(AT16+AV16+AX16+AZ16)</f>
        <v>9</v>
      </c>
      <c r="BC16" s="78">
        <f t="shared" ref="BC16" si="23">SUM(BA16:BB16)</f>
        <v>15</v>
      </c>
      <c r="BD16" s="78">
        <f t="shared" ref="BD16" si="24">T16+AE16+AP16+BA16</f>
        <v>93</v>
      </c>
      <c r="BE16" s="78">
        <f t="shared" ref="BE16" si="25">U16+AF16+AQ16+BB16</f>
        <v>58</v>
      </c>
      <c r="BF16" s="79">
        <f t="shared" ref="BF16" si="26">V16+AG16+AR16+BC16</f>
        <v>151</v>
      </c>
      <c r="BG16" s="45" t="s">
        <v>486</v>
      </c>
      <c r="BH16" s="45" t="s">
        <v>494</v>
      </c>
      <c r="BI16" s="46" t="s">
        <v>488</v>
      </c>
      <c r="BJ16" s="34" t="s">
        <v>460</v>
      </c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</row>
    <row r="17" spans="1:82" s="7" customFormat="1" ht="100.5" customHeight="1" x14ac:dyDescent="0.2">
      <c r="A17" s="44">
        <v>3</v>
      </c>
      <c r="B17" s="4" t="s">
        <v>473</v>
      </c>
      <c r="C17" s="4" t="s">
        <v>478</v>
      </c>
      <c r="D17" s="4" t="s">
        <v>477</v>
      </c>
      <c r="E17" s="32" t="s">
        <v>482</v>
      </c>
      <c r="F17" s="45" t="s">
        <v>491</v>
      </c>
      <c r="G17" s="44" t="s">
        <v>5</v>
      </c>
      <c r="H17" s="44" t="s">
        <v>5</v>
      </c>
      <c r="I17" s="44" t="s">
        <v>487</v>
      </c>
      <c r="J17" s="31">
        <v>43133</v>
      </c>
      <c r="K17" s="31">
        <v>43131</v>
      </c>
      <c r="L17" s="33">
        <v>0</v>
      </c>
      <c r="M17" s="33">
        <v>0</v>
      </c>
      <c r="N17" s="75">
        <v>0</v>
      </c>
      <c r="O17" s="75">
        <v>0</v>
      </c>
      <c r="P17" s="76">
        <v>0</v>
      </c>
      <c r="Q17" s="76">
        <v>0</v>
      </c>
      <c r="R17" s="77">
        <v>1</v>
      </c>
      <c r="S17" s="77">
        <v>1</v>
      </c>
      <c r="T17" s="78">
        <f t="shared" ref="T17" si="27">L17+N17+P17+R17</f>
        <v>1</v>
      </c>
      <c r="U17" s="78">
        <f t="shared" ref="U17" si="28">M17+O17+Q17+S17</f>
        <v>1</v>
      </c>
      <c r="V17" s="78">
        <f t="shared" ref="V17" si="29">SUM(T17:U17)</f>
        <v>2</v>
      </c>
      <c r="W17" s="33">
        <v>0</v>
      </c>
      <c r="X17" s="33">
        <v>0</v>
      </c>
      <c r="Y17" s="75">
        <v>0</v>
      </c>
      <c r="Z17" s="75">
        <v>0</v>
      </c>
      <c r="AA17" s="76">
        <v>0</v>
      </c>
      <c r="AB17" s="76">
        <v>0</v>
      </c>
      <c r="AC17" s="77">
        <v>2</v>
      </c>
      <c r="AD17" s="77">
        <v>1</v>
      </c>
      <c r="AE17" s="78">
        <f t="shared" ref="AE17" si="30">W17+Y17+AA17+AC17</f>
        <v>2</v>
      </c>
      <c r="AF17" s="78">
        <f t="shared" ref="AF17" si="31">X17+Z17+AB17+AD17</f>
        <v>1</v>
      </c>
      <c r="AG17" s="78">
        <f t="shared" ref="AG17" si="32">SUM(AE17:AF17)</f>
        <v>3</v>
      </c>
      <c r="AH17" s="33">
        <v>0</v>
      </c>
      <c r="AI17" s="33">
        <v>0</v>
      </c>
      <c r="AJ17" s="75">
        <v>0</v>
      </c>
      <c r="AK17" s="75">
        <v>0</v>
      </c>
      <c r="AL17" s="76">
        <v>0</v>
      </c>
      <c r="AM17" s="76">
        <v>0</v>
      </c>
      <c r="AN17" s="77">
        <v>15</v>
      </c>
      <c r="AO17" s="77">
        <v>10</v>
      </c>
      <c r="AP17" s="78">
        <f t="shared" ref="AP17" si="33">AH17+AJ17+AL17+AN17</f>
        <v>15</v>
      </c>
      <c r="AQ17" s="78">
        <f t="shared" ref="AQ17" si="34">SUM(AI17+AK17+AM17+AO17)</f>
        <v>10</v>
      </c>
      <c r="AR17" s="78">
        <f t="shared" ref="AR17" si="35">SUM(AP17:AQ17)</f>
        <v>25</v>
      </c>
      <c r="AS17" s="33">
        <v>0</v>
      </c>
      <c r="AT17" s="33">
        <v>0</v>
      </c>
      <c r="AU17" s="75">
        <v>0</v>
      </c>
      <c r="AV17" s="75">
        <v>0</v>
      </c>
      <c r="AW17" s="76">
        <v>0</v>
      </c>
      <c r="AX17" s="76">
        <v>0</v>
      </c>
      <c r="AY17" s="77">
        <v>1</v>
      </c>
      <c r="AZ17" s="77">
        <v>1</v>
      </c>
      <c r="BA17" s="78">
        <f t="shared" ref="BA17" si="36">AS17+AU17+AW17+AY17</f>
        <v>1</v>
      </c>
      <c r="BB17" s="78">
        <f t="shared" ref="BB17" si="37">SUM(AT17+AV17+AX17+AZ17)</f>
        <v>1</v>
      </c>
      <c r="BC17" s="78">
        <f t="shared" ref="BC17" si="38">SUM(BA17:BB17)</f>
        <v>2</v>
      </c>
      <c r="BD17" s="78">
        <f t="shared" ref="BD17" si="39">T17+AE17+AP17+BA17</f>
        <v>19</v>
      </c>
      <c r="BE17" s="78">
        <f t="shared" ref="BE17" si="40">U17+AF17+AQ17+BB17</f>
        <v>13</v>
      </c>
      <c r="BF17" s="79">
        <f t="shared" ref="BF17" si="41">V17+AG17+AR17+BC17</f>
        <v>32</v>
      </c>
      <c r="BG17" s="45" t="s">
        <v>486</v>
      </c>
      <c r="BH17" s="45" t="s">
        <v>495</v>
      </c>
      <c r="BI17" s="46" t="s">
        <v>488</v>
      </c>
      <c r="BJ17" s="34" t="s">
        <v>460</v>
      </c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</row>
    <row r="18" spans="1:82" s="7" customFormat="1" ht="96.75" customHeight="1" x14ac:dyDescent="0.2">
      <c r="A18" s="44">
        <v>4</v>
      </c>
      <c r="B18" s="4" t="s">
        <v>473</v>
      </c>
      <c r="C18" s="4" t="s">
        <v>478</v>
      </c>
      <c r="D18" s="4" t="s">
        <v>477</v>
      </c>
      <c r="E18" s="32" t="s">
        <v>483</v>
      </c>
      <c r="F18" s="45" t="s">
        <v>492</v>
      </c>
      <c r="G18" s="44" t="s">
        <v>5</v>
      </c>
      <c r="H18" s="44" t="s">
        <v>5</v>
      </c>
      <c r="I18" s="44" t="s">
        <v>487</v>
      </c>
      <c r="J18" s="31">
        <v>43133</v>
      </c>
      <c r="K18" s="31">
        <v>43131</v>
      </c>
      <c r="L18" s="33">
        <v>0</v>
      </c>
      <c r="M18" s="33">
        <v>0</v>
      </c>
      <c r="N18" s="75">
        <v>0</v>
      </c>
      <c r="O18" s="75">
        <v>0</v>
      </c>
      <c r="P18" s="76">
        <v>0</v>
      </c>
      <c r="Q18" s="76">
        <v>0</v>
      </c>
      <c r="R18" s="77">
        <v>20</v>
      </c>
      <c r="S18" s="77">
        <v>7</v>
      </c>
      <c r="T18" s="78">
        <f t="shared" ref="T18" si="42">L18+N18+P18+R18</f>
        <v>20</v>
      </c>
      <c r="U18" s="78">
        <f t="shared" ref="U18" si="43">M18+O18+Q18+S18</f>
        <v>7</v>
      </c>
      <c r="V18" s="78">
        <f t="shared" ref="V18" si="44">SUM(T18:U18)</f>
        <v>27</v>
      </c>
      <c r="W18" s="33">
        <v>0</v>
      </c>
      <c r="X18" s="33">
        <v>0</v>
      </c>
      <c r="Y18" s="75">
        <v>0</v>
      </c>
      <c r="Z18" s="75">
        <v>0</v>
      </c>
      <c r="AA18" s="76">
        <v>0</v>
      </c>
      <c r="AB18" s="76">
        <v>0</v>
      </c>
      <c r="AC18" s="77">
        <v>6</v>
      </c>
      <c r="AD18" s="77">
        <v>17</v>
      </c>
      <c r="AE18" s="78">
        <f t="shared" ref="AE18" si="45">W18+Y18+AA18+AC18</f>
        <v>6</v>
      </c>
      <c r="AF18" s="78">
        <f t="shared" ref="AF18" si="46">X18+Z18+AB18+AD18</f>
        <v>17</v>
      </c>
      <c r="AG18" s="78">
        <f t="shared" ref="AG18" si="47">SUM(AE18:AF18)</f>
        <v>23</v>
      </c>
      <c r="AH18" s="33">
        <v>0</v>
      </c>
      <c r="AI18" s="33">
        <v>0</v>
      </c>
      <c r="AJ18" s="75">
        <v>0</v>
      </c>
      <c r="AK18" s="75">
        <v>0</v>
      </c>
      <c r="AL18" s="76">
        <v>0</v>
      </c>
      <c r="AM18" s="76">
        <v>0</v>
      </c>
      <c r="AN18" s="77">
        <v>25</v>
      </c>
      <c r="AO18" s="77">
        <v>22</v>
      </c>
      <c r="AP18" s="78">
        <f t="shared" ref="AP18" si="48">AH18+AJ18+AL18+AN18</f>
        <v>25</v>
      </c>
      <c r="AQ18" s="78">
        <f t="shared" ref="AQ18" si="49">SUM(AI18+AK18+AM18+AO18)</f>
        <v>22</v>
      </c>
      <c r="AR18" s="78">
        <f t="shared" ref="AR18" si="50">SUM(AP18:AQ18)</f>
        <v>47</v>
      </c>
      <c r="AS18" s="33">
        <v>0</v>
      </c>
      <c r="AT18" s="33">
        <v>0</v>
      </c>
      <c r="AU18" s="75">
        <v>0</v>
      </c>
      <c r="AV18" s="75">
        <v>0</v>
      </c>
      <c r="AW18" s="76">
        <v>0</v>
      </c>
      <c r="AX18" s="76">
        <v>0</v>
      </c>
      <c r="AY18" s="77">
        <v>0</v>
      </c>
      <c r="AZ18" s="77">
        <v>5</v>
      </c>
      <c r="BA18" s="78">
        <f t="shared" ref="BA18" si="51">AS18+AU18+AW18+AY18</f>
        <v>0</v>
      </c>
      <c r="BB18" s="78">
        <f t="shared" ref="BB18" si="52">SUM(AT18+AV18+AX18+AZ18)</f>
        <v>5</v>
      </c>
      <c r="BC18" s="78">
        <f t="shared" ref="BC18" si="53">SUM(BA18:BB18)</f>
        <v>5</v>
      </c>
      <c r="BD18" s="78">
        <f t="shared" ref="BD18" si="54">T18+AE18+AP18+BA18</f>
        <v>51</v>
      </c>
      <c r="BE18" s="78">
        <f t="shared" ref="BE18" si="55">U18+AF18+AQ18+BB18</f>
        <v>51</v>
      </c>
      <c r="BF18" s="79">
        <f t="shared" ref="BF18" si="56">V18+AG18+AR18+BC18</f>
        <v>102</v>
      </c>
      <c r="BG18" s="45" t="s">
        <v>486</v>
      </c>
      <c r="BH18" s="45" t="s">
        <v>496</v>
      </c>
      <c r="BI18" s="46" t="s">
        <v>488</v>
      </c>
      <c r="BJ18" s="34" t="s">
        <v>460</v>
      </c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</row>
    <row r="19" spans="1:82" s="7" customFormat="1" ht="97.5" customHeight="1" x14ac:dyDescent="0.2">
      <c r="A19" s="44">
        <v>5</v>
      </c>
      <c r="B19" s="4" t="s">
        <v>473</v>
      </c>
      <c r="C19" s="4" t="s">
        <v>478</v>
      </c>
      <c r="D19" s="4" t="s">
        <v>477</v>
      </c>
      <c r="E19" s="32" t="s">
        <v>484</v>
      </c>
      <c r="F19" s="45" t="s">
        <v>498</v>
      </c>
      <c r="G19" s="44" t="s">
        <v>5</v>
      </c>
      <c r="H19" s="44" t="s">
        <v>5</v>
      </c>
      <c r="I19" s="44" t="s">
        <v>487</v>
      </c>
      <c r="J19" s="31">
        <v>43133</v>
      </c>
      <c r="K19" s="31">
        <v>43131</v>
      </c>
      <c r="L19" s="33">
        <v>3</v>
      </c>
      <c r="M19" s="33">
        <v>1</v>
      </c>
      <c r="N19" s="75">
        <v>0</v>
      </c>
      <c r="O19" s="75">
        <v>0</v>
      </c>
      <c r="P19" s="76">
        <v>0</v>
      </c>
      <c r="Q19" s="76">
        <v>0</v>
      </c>
      <c r="R19" s="77">
        <v>27</v>
      </c>
      <c r="S19" s="77">
        <v>10</v>
      </c>
      <c r="T19" s="78">
        <f t="shared" ref="T19" si="57">L19+N19+P19+R19</f>
        <v>30</v>
      </c>
      <c r="U19" s="78">
        <f t="shared" ref="U19" si="58">M19+O19+Q19+S19</f>
        <v>11</v>
      </c>
      <c r="V19" s="78">
        <f t="shared" ref="V19" si="59">SUM(T19:U19)</f>
        <v>41</v>
      </c>
      <c r="W19" s="33">
        <v>0</v>
      </c>
      <c r="X19" s="33">
        <v>0</v>
      </c>
      <c r="Y19" s="75">
        <v>0</v>
      </c>
      <c r="Z19" s="75">
        <v>0</v>
      </c>
      <c r="AA19" s="76">
        <v>0</v>
      </c>
      <c r="AB19" s="76">
        <v>0</v>
      </c>
      <c r="AC19" s="77">
        <v>10</v>
      </c>
      <c r="AD19" s="77">
        <v>14</v>
      </c>
      <c r="AE19" s="78">
        <f t="shared" ref="AE19" si="60">W19+Y19+AA19+AC19</f>
        <v>10</v>
      </c>
      <c r="AF19" s="78">
        <f t="shared" ref="AF19" si="61">X19+Z19+AB19+AD19</f>
        <v>14</v>
      </c>
      <c r="AG19" s="78">
        <f t="shared" ref="AG19" si="62">SUM(AE19:AF19)</f>
        <v>24</v>
      </c>
      <c r="AH19" s="33">
        <v>0</v>
      </c>
      <c r="AI19" s="33">
        <v>0</v>
      </c>
      <c r="AJ19" s="75">
        <v>0</v>
      </c>
      <c r="AK19" s="75">
        <v>0</v>
      </c>
      <c r="AL19" s="76">
        <v>0</v>
      </c>
      <c r="AM19" s="76">
        <v>0</v>
      </c>
      <c r="AN19" s="77">
        <v>0</v>
      </c>
      <c r="AO19" s="77">
        <v>0</v>
      </c>
      <c r="AP19" s="78">
        <f t="shared" ref="AP19" si="63">AH19+AJ19+AL19+AN19</f>
        <v>0</v>
      </c>
      <c r="AQ19" s="78">
        <f t="shared" ref="AQ19" si="64">SUM(AI19+AK19+AM19+AO19)</f>
        <v>0</v>
      </c>
      <c r="AR19" s="78">
        <f t="shared" ref="AR19" si="65">SUM(AP19:AQ19)</f>
        <v>0</v>
      </c>
      <c r="AS19" s="33">
        <v>0</v>
      </c>
      <c r="AT19" s="33">
        <v>0</v>
      </c>
      <c r="AU19" s="75">
        <v>0</v>
      </c>
      <c r="AV19" s="75">
        <v>0</v>
      </c>
      <c r="AW19" s="76">
        <v>0</v>
      </c>
      <c r="AX19" s="76">
        <v>0</v>
      </c>
      <c r="AY19" s="77">
        <v>1</v>
      </c>
      <c r="AZ19" s="77">
        <v>0</v>
      </c>
      <c r="BA19" s="78">
        <f t="shared" ref="BA19" si="66">AS19+AU19+AW19+AY19</f>
        <v>1</v>
      </c>
      <c r="BB19" s="78">
        <f t="shared" ref="BB19" si="67">SUM(AT19+AV19+AX19+AZ19)</f>
        <v>0</v>
      </c>
      <c r="BC19" s="78">
        <f t="shared" ref="BC19" si="68">SUM(BA19:BB19)</f>
        <v>1</v>
      </c>
      <c r="BD19" s="78">
        <f t="shared" ref="BD19" si="69">T19+AE19+AP19+BA19</f>
        <v>41</v>
      </c>
      <c r="BE19" s="78">
        <f t="shared" ref="BE19" si="70">U19+AF19+AQ19+BB19</f>
        <v>25</v>
      </c>
      <c r="BF19" s="79">
        <f t="shared" ref="BF19" si="71">V19+AG19+AR19+BC19</f>
        <v>66</v>
      </c>
      <c r="BG19" s="45" t="s">
        <v>486</v>
      </c>
      <c r="BH19" s="45" t="s">
        <v>497</v>
      </c>
      <c r="BI19" s="46" t="s">
        <v>488</v>
      </c>
      <c r="BJ19" s="34" t="s">
        <v>460</v>
      </c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</row>
    <row r="20" spans="1:82" s="7" customFormat="1" ht="81" customHeight="1" x14ac:dyDescent="0.2">
      <c r="A20" s="44">
        <v>6</v>
      </c>
      <c r="B20" s="4" t="s">
        <v>500</v>
      </c>
      <c r="C20" s="4" t="s">
        <v>500</v>
      </c>
      <c r="D20" s="4" t="s">
        <v>501</v>
      </c>
      <c r="E20" s="32" t="s">
        <v>481</v>
      </c>
      <c r="F20" s="45" t="s">
        <v>502</v>
      </c>
      <c r="G20" s="44" t="s">
        <v>5</v>
      </c>
      <c r="H20" s="44" t="s">
        <v>5</v>
      </c>
      <c r="I20" s="44" t="s">
        <v>503</v>
      </c>
      <c r="J20" s="31">
        <v>43467</v>
      </c>
      <c r="K20" s="31">
        <v>43496</v>
      </c>
      <c r="L20" s="33">
        <v>1</v>
      </c>
      <c r="M20" s="33">
        <v>1</v>
      </c>
      <c r="N20" s="75">
        <v>0</v>
      </c>
      <c r="O20" s="75">
        <v>0</v>
      </c>
      <c r="P20" s="76">
        <v>0</v>
      </c>
      <c r="Q20" s="76">
        <v>0</v>
      </c>
      <c r="R20" s="77">
        <v>34</v>
      </c>
      <c r="S20" s="77">
        <v>10</v>
      </c>
      <c r="T20" s="78">
        <v>35</v>
      </c>
      <c r="U20" s="78">
        <v>11</v>
      </c>
      <c r="V20" s="78">
        <v>46</v>
      </c>
      <c r="W20" s="33">
        <v>2</v>
      </c>
      <c r="X20" s="33">
        <v>8</v>
      </c>
      <c r="Y20" s="75">
        <v>0</v>
      </c>
      <c r="Z20" s="75">
        <v>0</v>
      </c>
      <c r="AA20" s="76">
        <v>0</v>
      </c>
      <c r="AB20" s="76">
        <v>0</v>
      </c>
      <c r="AC20" s="77">
        <v>57</v>
      </c>
      <c r="AD20" s="77">
        <v>52</v>
      </c>
      <c r="AE20" s="78">
        <v>59</v>
      </c>
      <c r="AF20" s="78">
        <v>60</v>
      </c>
      <c r="AG20" s="78">
        <v>119</v>
      </c>
      <c r="AH20" s="33">
        <v>8</v>
      </c>
      <c r="AI20" s="33">
        <v>4</v>
      </c>
      <c r="AJ20" s="75">
        <v>0</v>
      </c>
      <c r="AK20" s="75">
        <v>0</v>
      </c>
      <c r="AL20" s="76">
        <v>0</v>
      </c>
      <c r="AM20" s="76">
        <v>0</v>
      </c>
      <c r="AN20" s="77">
        <v>27</v>
      </c>
      <c r="AO20" s="77">
        <v>37</v>
      </c>
      <c r="AP20" s="78">
        <v>35</v>
      </c>
      <c r="AQ20" s="78">
        <v>41</v>
      </c>
      <c r="AR20" s="78">
        <v>76</v>
      </c>
      <c r="AS20" s="33">
        <v>1</v>
      </c>
      <c r="AT20" s="33">
        <v>0</v>
      </c>
      <c r="AU20" s="75">
        <v>0</v>
      </c>
      <c r="AV20" s="75">
        <v>0</v>
      </c>
      <c r="AW20" s="76">
        <v>0</v>
      </c>
      <c r="AX20" s="76">
        <v>0</v>
      </c>
      <c r="AY20" s="77">
        <v>7</v>
      </c>
      <c r="AZ20" s="77">
        <v>14</v>
      </c>
      <c r="BA20" s="78">
        <v>8</v>
      </c>
      <c r="BB20" s="78">
        <v>14</v>
      </c>
      <c r="BC20" s="78">
        <v>22</v>
      </c>
      <c r="BD20" s="78">
        <v>137</v>
      </c>
      <c r="BE20" s="78">
        <v>126</v>
      </c>
      <c r="BF20" s="79">
        <v>263</v>
      </c>
      <c r="BG20" s="45" t="s">
        <v>504</v>
      </c>
      <c r="BH20" s="45" t="s">
        <v>505</v>
      </c>
      <c r="BI20" s="46" t="s">
        <v>502</v>
      </c>
      <c r="BJ20" s="34" t="s">
        <v>460</v>
      </c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</row>
    <row r="21" spans="1:82" s="7" customFormat="1" ht="81" customHeight="1" x14ac:dyDescent="0.2">
      <c r="A21" s="44">
        <v>7</v>
      </c>
      <c r="B21" s="4" t="s">
        <v>506</v>
      </c>
      <c r="C21" s="4" t="s">
        <v>506</v>
      </c>
      <c r="D21" s="4" t="s">
        <v>501</v>
      </c>
      <c r="E21" s="32" t="s">
        <v>483</v>
      </c>
      <c r="F21" s="45" t="s">
        <v>502</v>
      </c>
      <c r="G21" s="81" t="s">
        <v>5</v>
      </c>
      <c r="H21" s="44" t="s">
        <v>5</v>
      </c>
      <c r="I21" s="44" t="s">
        <v>503</v>
      </c>
      <c r="J21" s="31">
        <v>43467</v>
      </c>
      <c r="K21" s="31">
        <v>43496</v>
      </c>
      <c r="L21" s="33">
        <v>0</v>
      </c>
      <c r="M21" s="33">
        <v>0</v>
      </c>
      <c r="N21" s="75">
        <v>0</v>
      </c>
      <c r="O21" s="75">
        <v>0</v>
      </c>
      <c r="P21" s="76">
        <v>0</v>
      </c>
      <c r="Q21" s="76">
        <v>0</v>
      </c>
      <c r="R21" s="77">
        <v>20</v>
      </c>
      <c r="S21" s="77">
        <v>12</v>
      </c>
      <c r="T21" s="78">
        <v>20</v>
      </c>
      <c r="U21" s="78">
        <v>12</v>
      </c>
      <c r="V21" s="78">
        <v>32</v>
      </c>
      <c r="W21" s="33">
        <v>0</v>
      </c>
      <c r="X21" s="33">
        <v>0</v>
      </c>
      <c r="Y21" s="75">
        <v>0</v>
      </c>
      <c r="Z21" s="75">
        <v>0</v>
      </c>
      <c r="AA21" s="76">
        <v>0</v>
      </c>
      <c r="AB21" s="76">
        <v>0</v>
      </c>
      <c r="AC21" s="77">
        <v>13</v>
      </c>
      <c r="AD21" s="77">
        <v>14</v>
      </c>
      <c r="AE21" s="78">
        <v>13</v>
      </c>
      <c r="AF21" s="78">
        <v>14</v>
      </c>
      <c r="AG21" s="78">
        <v>27</v>
      </c>
      <c r="AH21" s="33">
        <v>0</v>
      </c>
      <c r="AI21" s="33">
        <v>0</v>
      </c>
      <c r="AJ21" s="75">
        <v>0</v>
      </c>
      <c r="AK21" s="75">
        <v>0</v>
      </c>
      <c r="AL21" s="76">
        <v>0</v>
      </c>
      <c r="AM21" s="76">
        <v>0</v>
      </c>
      <c r="AN21" s="77">
        <v>21</v>
      </c>
      <c r="AO21" s="77">
        <v>39</v>
      </c>
      <c r="AP21" s="78">
        <v>21</v>
      </c>
      <c r="AQ21" s="78">
        <v>39</v>
      </c>
      <c r="AR21" s="78">
        <v>60</v>
      </c>
      <c r="AS21" s="33">
        <v>0</v>
      </c>
      <c r="AT21" s="33">
        <v>0</v>
      </c>
      <c r="AU21" s="75">
        <v>0</v>
      </c>
      <c r="AV21" s="75">
        <v>0</v>
      </c>
      <c r="AW21" s="76">
        <v>0</v>
      </c>
      <c r="AX21" s="76">
        <v>0</v>
      </c>
      <c r="AY21" s="77">
        <v>6</v>
      </c>
      <c r="AZ21" s="77">
        <v>4</v>
      </c>
      <c r="BA21" s="78">
        <v>6</v>
      </c>
      <c r="BB21" s="78">
        <v>4</v>
      </c>
      <c r="BC21" s="78">
        <v>10</v>
      </c>
      <c r="BD21" s="78">
        <v>60</v>
      </c>
      <c r="BE21" s="78">
        <v>69</v>
      </c>
      <c r="BF21" s="79">
        <v>129</v>
      </c>
      <c r="BG21" s="45" t="s">
        <v>504</v>
      </c>
      <c r="BH21" s="45" t="s">
        <v>507</v>
      </c>
      <c r="BI21" s="46" t="s">
        <v>502</v>
      </c>
      <c r="BJ21" s="34" t="s">
        <v>460</v>
      </c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</row>
    <row r="22" spans="1:82" s="7" customFormat="1" ht="81" customHeight="1" x14ac:dyDescent="0.2">
      <c r="A22" s="44">
        <v>8</v>
      </c>
      <c r="B22" s="4" t="s">
        <v>508</v>
      </c>
      <c r="C22" s="4" t="s">
        <v>508</v>
      </c>
      <c r="D22" s="4" t="s">
        <v>501</v>
      </c>
      <c r="E22" s="32" t="s">
        <v>482</v>
      </c>
      <c r="F22" s="45" t="s">
        <v>502</v>
      </c>
      <c r="G22" s="81" t="s">
        <v>5</v>
      </c>
      <c r="H22" s="44" t="s">
        <v>5</v>
      </c>
      <c r="I22" s="44" t="s">
        <v>503</v>
      </c>
      <c r="J22" s="31">
        <v>43467</v>
      </c>
      <c r="K22" s="31">
        <v>43496</v>
      </c>
      <c r="L22" s="33">
        <v>2</v>
      </c>
      <c r="M22" s="33">
        <v>2</v>
      </c>
      <c r="N22" s="75">
        <v>0</v>
      </c>
      <c r="O22" s="75">
        <v>0</v>
      </c>
      <c r="P22" s="76">
        <v>0</v>
      </c>
      <c r="Q22" s="76">
        <v>0</v>
      </c>
      <c r="R22" s="77">
        <v>7</v>
      </c>
      <c r="S22" s="77">
        <v>5</v>
      </c>
      <c r="T22" s="78">
        <v>9</v>
      </c>
      <c r="U22" s="78">
        <v>7</v>
      </c>
      <c r="V22" s="78">
        <v>16</v>
      </c>
      <c r="W22" s="33">
        <v>2</v>
      </c>
      <c r="X22" s="33">
        <v>1</v>
      </c>
      <c r="Y22" s="75">
        <v>0</v>
      </c>
      <c r="Z22" s="75">
        <v>0</v>
      </c>
      <c r="AA22" s="76">
        <v>0</v>
      </c>
      <c r="AB22" s="76">
        <v>0</v>
      </c>
      <c r="AC22" s="77">
        <v>3</v>
      </c>
      <c r="AD22" s="77">
        <v>12</v>
      </c>
      <c r="AE22" s="78">
        <v>5</v>
      </c>
      <c r="AF22" s="78">
        <v>13</v>
      </c>
      <c r="AG22" s="78">
        <v>18</v>
      </c>
      <c r="AH22" s="33">
        <v>0</v>
      </c>
      <c r="AI22" s="33">
        <v>1</v>
      </c>
      <c r="AJ22" s="75">
        <v>0</v>
      </c>
      <c r="AK22" s="75">
        <v>0</v>
      </c>
      <c r="AL22" s="76">
        <v>0</v>
      </c>
      <c r="AM22" s="76">
        <v>0</v>
      </c>
      <c r="AN22" s="77">
        <v>13</v>
      </c>
      <c r="AO22" s="77">
        <v>22</v>
      </c>
      <c r="AP22" s="78">
        <v>13</v>
      </c>
      <c r="AQ22" s="78">
        <v>23</v>
      </c>
      <c r="AR22" s="78">
        <v>36</v>
      </c>
      <c r="AS22" s="33">
        <v>0</v>
      </c>
      <c r="AT22" s="33">
        <v>0</v>
      </c>
      <c r="AU22" s="75">
        <v>0</v>
      </c>
      <c r="AV22" s="75">
        <v>0</v>
      </c>
      <c r="AW22" s="76">
        <v>0</v>
      </c>
      <c r="AX22" s="76">
        <v>0</v>
      </c>
      <c r="AY22" s="77">
        <v>4</v>
      </c>
      <c r="AZ22" s="77">
        <v>8</v>
      </c>
      <c r="BA22" s="78">
        <v>4</v>
      </c>
      <c r="BB22" s="78">
        <v>8</v>
      </c>
      <c r="BC22" s="78">
        <v>12</v>
      </c>
      <c r="BD22" s="78">
        <v>31</v>
      </c>
      <c r="BE22" s="78">
        <v>51</v>
      </c>
      <c r="BF22" s="79">
        <v>82</v>
      </c>
      <c r="BG22" s="45" t="s">
        <v>504</v>
      </c>
      <c r="BH22" s="45" t="s">
        <v>509</v>
      </c>
      <c r="BI22" s="46" t="s">
        <v>502</v>
      </c>
      <c r="BJ22" s="34" t="s">
        <v>460</v>
      </c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</row>
    <row r="23" spans="1:82" s="7" customFormat="1" ht="81" customHeight="1" x14ac:dyDescent="0.2">
      <c r="A23" s="44">
        <v>9</v>
      </c>
      <c r="B23" s="4" t="s">
        <v>510</v>
      </c>
      <c r="C23" s="4" t="s">
        <v>510</v>
      </c>
      <c r="D23" s="4" t="s">
        <v>501</v>
      </c>
      <c r="E23" s="32" t="s">
        <v>484</v>
      </c>
      <c r="F23" s="45" t="s">
        <v>502</v>
      </c>
      <c r="G23" s="81" t="s">
        <v>5</v>
      </c>
      <c r="H23" s="44" t="s">
        <v>5</v>
      </c>
      <c r="I23" s="44" t="s">
        <v>503</v>
      </c>
      <c r="J23" s="31">
        <v>43467</v>
      </c>
      <c r="K23" s="31">
        <v>43496</v>
      </c>
      <c r="L23" s="33">
        <v>25</v>
      </c>
      <c r="M23" s="33">
        <v>19</v>
      </c>
      <c r="N23" s="75">
        <v>0</v>
      </c>
      <c r="O23" s="75">
        <v>0</v>
      </c>
      <c r="P23" s="76">
        <v>0</v>
      </c>
      <c r="Q23" s="76">
        <v>0</v>
      </c>
      <c r="R23" s="77">
        <v>780</v>
      </c>
      <c r="S23" s="77">
        <v>805</v>
      </c>
      <c r="T23" s="78">
        <v>805</v>
      </c>
      <c r="U23" s="78">
        <v>824</v>
      </c>
      <c r="V23" s="78">
        <v>1629</v>
      </c>
      <c r="W23" s="33">
        <v>4</v>
      </c>
      <c r="X23" s="33">
        <v>6</v>
      </c>
      <c r="Y23" s="75">
        <v>0</v>
      </c>
      <c r="Z23" s="75">
        <v>0</v>
      </c>
      <c r="AA23" s="76">
        <v>0</v>
      </c>
      <c r="AB23" s="76">
        <v>0</v>
      </c>
      <c r="AC23" s="77">
        <v>998</v>
      </c>
      <c r="AD23" s="77">
        <v>987</v>
      </c>
      <c r="AE23" s="78">
        <v>1002</v>
      </c>
      <c r="AF23" s="78">
        <v>993</v>
      </c>
      <c r="AG23" s="78">
        <v>1995</v>
      </c>
      <c r="AH23" s="33">
        <v>7</v>
      </c>
      <c r="AI23" s="33">
        <v>9</v>
      </c>
      <c r="AJ23" s="75">
        <v>0</v>
      </c>
      <c r="AK23" s="75">
        <v>0</v>
      </c>
      <c r="AL23" s="76">
        <v>0</v>
      </c>
      <c r="AM23" s="76">
        <v>0</v>
      </c>
      <c r="AN23" s="77">
        <v>580</v>
      </c>
      <c r="AO23" s="77">
        <v>459</v>
      </c>
      <c r="AP23" s="78">
        <v>587</v>
      </c>
      <c r="AQ23" s="78">
        <v>468</v>
      </c>
      <c r="AR23" s="78">
        <v>1055</v>
      </c>
      <c r="AS23" s="33">
        <v>0</v>
      </c>
      <c r="AT23" s="33">
        <v>0</v>
      </c>
      <c r="AU23" s="75">
        <v>0</v>
      </c>
      <c r="AV23" s="75">
        <v>0</v>
      </c>
      <c r="AW23" s="76">
        <v>0</v>
      </c>
      <c r="AX23" s="76">
        <v>0</v>
      </c>
      <c r="AY23" s="77">
        <v>36</v>
      </c>
      <c r="AZ23" s="77">
        <v>30</v>
      </c>
      <c r="BA23" s="78">
        <v>36</v>
      </c>
      <c r="BB23" s="78">
        <v>30</v>
      </c>
      <c r="BC23" s="78">
        <v>66</v>
      </c>
      <c r="BD23" s="78">
        <v>2430</v>
      </c>
      <c r="BE23" s="78">
        <v>2315</v>
      </c>
      <c r="BF23" s="79">
        <v>4745</v>
      </c>
      <c r="BG23" s="45" t="s">
        <v>504</v>
      </c>
      <c r="BH23" s="45" t="s">
        <v>511</v>
      </c>
      <c r="BI23" s="46" t="s">
        <v>502</v>
      </c>
      <c r="BJ23" s="34" t="s">
        <v>512</v>
      </c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</row>
    <row r="24" spans="1:82" s="7" customFormat="1" ht="81" customHeight="1" x14ac:dyDescent="0.2">
      <c r="A24" s="44">
        <v>10</v>
      </c>
      <c r="B24" s="4" t="s">
        <v>513</v>
      </c>
      <c r="C24" s="4" t="s">
        <v>513</v>
      </c>
      <c r="D24" s="4" t="s">
        <v>501</v>
      </c>
      <c r="E24" s="32" t="s">
        <v>480</v>
      </c>
      <c r="F24" s="45" t="s">
        <v>502</v>
      </c>
      <c r="G24" s="81" t="s">
        <v>5</v>
      </c>
      <c r="H24" s="44" t="s">
        <v>5</v>
      </c>
      <c r="I24" s="44" t="s">
        <v>503</v>
      </c>
      <c r="J24" s="31">
        <v>43467</v>
      </c>
      <c r="K24" s="31">
        <v>43496</v>
      </c>
      <c r="L24" s="33">
        <v>580</v>
      </c>
      <c r="M24" s="33">
        <v>555</v>
      </c>
      <c r="N24" s="75">
        <v>2</v>
      </c>
      <c r="O24" s="75">
        <v>3</v>
      </c>
      <c r="P24" s="76">
        <v>0</v>
      </c>
      <c r="Q24" s="76">
        <v>0</v>
      </c>
      <c r="R24" s="77">
        <v>11152</v>
      </c>
      <c r="S24" s="77">
        <v>10864</v>
      </c>
      <c r="T24" s="78">
        <v>11734</v>
      </c>
      <c r="U24" s="78">
        <v>11422</v>
      </c>
      <c r="V24" s="78">
        <v>23156</v>
      </c>
      <c r="W24" s="33">
        <v>566</v>
      </c>
      <c r="X24" s="33">
        <v>589</v>
      </c>
      <c r="Y24" s="75">
        <v>2</v>
      </c>
      <c r="Z24" s="75">
        <v>4</v>
      </c>
      <c r="AA24" s="76">
        <v>0</v>
      </c>
      <c r="AB24" s="76">
        <v>0</v>
      </c>
      <c r="AC24" s="77">
        <v>11367</v>
      </c>
      <c r="AD24" s="77">
        <v>11138</v>
      </c>
      <c r="AE24" s="78">
        <v>11935</v>
      </c>
      <c r="AF24" s="78">
        <v>11731</v>
      </c>
      <c r="AG24" s="78">
        <v>23666</v>
      </c>
      <c r="AH24" s="33">
        <v>600</v>
      </c>
      <c r="AI24" s="33">
        <v>581</v>
      </c>
      <c r="AJ24" s="75">
        <v>0</v>
      </c>
      <c r="AK24" s="75">
        <v>0</v>
      </c>
      <c r="AL24" s="76">
        <v>0</v>
      </c>
      <c r="AM24" s="76">
        <v>0</v>
      </c>
      <c r="AN24" s="77">
        <v>7299</v>
      </c>
      <c r="AO24" s="77">
        <v>7181</v>
      </c>
      <c r="AP24" s="78">
        <v>7899</v>
      </c>
      <c r="AQ24" s="78">
        <v>7762</v>
      </c>
      <c r="AR24" s="78">
        <v>15661</v>
      </c>
      <c r="AS24" s="33">
        <v>121</v>
      </c>
      <c r="AT24" s="33">
        <v>111</v>
      </c>
      <c r="AU24" s="75">
        <v>1</v>
      </c>
      <c r="AV24" s="75">
        <v>1</v>
      </c>
      <c r="AW24" s="76">
        <v>0</v>
      </c>
      <c r="AX24" s="76">
        <v>0</v>
      </c>
      <c r="AY24" s="77">
        <v>1026</v>
      </c>
      <c r="AZ24" s="77">
        <v>916</v>
      </c>
      <c r="BA24" s="78">
        <v>1148</v>
      </c>
      <c r="BB24" s="78">
        <v>1028</v>
      </c>
      <c r="BC24" s="78">
        <v>2176</v>
      </c>
      <c r="BD24" s="78">
        <v>32716</v>
      </c>
      <c r="BE24" s="78">
        <v>31943</v>
      </c>
      <c r="BF24" s="79">
        <v>64659</v>
      </c>
      <c r="BG24" s="45" t="s">
        <v>504</v>
      </c>
      <c r="BH24" s="45" t="s">
        <v>514</v>
      </c>
      <c r="BI24" s="46" t="s">
        <v>502</v>
      </c>
      <c r="BJ24" s="34" t="s">
        <v>515</v>
      </c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</row>
    <row r="25" spans="1:82" s="7" customFormat="1" ht="115.5" customHeight="1" x14ac:dyDescent="0.2">
      <c r="A25" s="44">
        <v>11</v>
      </c>
      <c r="B25" s="4" t="s">
        <v>473</v>
      </c>
      <c r="C25" s="4" t="s">
        <v>516</v>
      </c>
      <c r="D25" s="4" t="s">
        <v>517</v>
      </c>
      <c r="E25" s="32" t="s">
        <v>480</v>
      </c>
      <c r="F25" s="45" t="s">
        <v>502</v>
      </c>
      <c r="G25" s="44" t="s">
        <v>5</v>
      </c>
      <c r="H25" s="44" t="s">
        <v>5</v>
      </c>
      <c r="I25" s="81" t="s">
        <v>518</v>
      </c>
      <c r="J25" s="31">
        <v>43467</v>
      </c>
      <c r="K25" s="31">
        <v>43496</v>
      </c>
      <c r="L25" s="33">
        <v>350</v>
      </c>
      <c r="M25" s="33">
        <v>55</v>
      </c>
      <c r="N25" s="75">
        <v>10</v>
      </c>
      <c r="O25" s="75">
        <v>1</v>
      </c>
      <c r="P25" s="76">
        <v>0</v>
      </c>
      <c r="Q25" s="76">
        <v>0</v>
      </c>
      <c r="R25" s="77">
        <v>681</v>
      </c>
      <c r="S25" s="77">
        <v>225</v>
      </c>
      <c r="T25" s="78">
        <v>1041</v>
      </c>
      <c r="U25" s="78">
        <v>281</v>
      </c>
      <c r="V25" s="78">
        <v>1322</v>
      </c>
      <c r="W25" s="33">
        <v>225</v>
      </c>
      <c r="X25" s="33">
        <v>46</v>
      </c>
      <c r="Y25" s="75">
        <v>2</v>
      </c>
      <c r="Z25" s="75">
        <v>0</v>
      </c>
      <c r="AA25" s="76">
        <v>0</v>
      </c>
      <c r="AB25" s="76">
        <v>0</v>
      </c>
      <c r="AC25" s="77">
        <v>921</v>
      </c>
      <c r="AD25" s="77">
        <v>224</v>
      </c>
      <c r="AE25" s="78">
        <v>1148</v>
      </c>
      <c r="AF25" s="78">
        <v>270</v>
      </c>
      <c r="AG25" s="78">
        <v>1418</v>
      </c>
      <c r="AH25" s="33">
        <v>98</v>
      </c>
      <c r="AI25" s="33">
        <v>14</v>
      </c>
      <c r="AJ25" s="75">
        <v>2</v>
      </c>
      <c r="AK25" s="75">
        <v>1</v>
      </c>
      <c r="AL25" s="76">
        <v>0</v>
      </c>
      <c r="AM25" s="76">
        <v>0</v>
      </c>
      <c r="AN25" s="77">
        <v>555</v>
      </c>
      <c r="AO25" s="77">
        <v>56</v>
      </c>
      <c r="AP25" s="78">
        <v>655</v>
      </c>
      <c r="AQ25" s="78">
        <v>71</v>
      </c>
      <c r="AR25" s="78">
        <v>726</v>
      </c>
      <c r="AS25" s="33">
        <v>3</v>
      </c>
      <c r="AT25" s="33">
        <v>0</v>
      </c>
      <c r="AU25" s="75">
        <v>1</v>
      </c>
      <c r="AV25" s="75">
        <v>0</v>
      </c>
      <c r="AW25" s="76">
        <v>0</v>
      </c>
      <c r="AX25" s="76">
        <v>0</v>
      </c>
      <c r="AY25" s="77">
        <v>14</v>
      </c>
      <c r="AZ25" s="77">
        <v>5</v>
      </c>
      <c r="BA25" s="78">
        <v>18</v>
      </c>
      <c r="BB25" s="78">
        <v>5</v>
      </c>
      <c r="BC25" s="78">
        <v>23</v>
      </c>
      <c r="BD25" s="78">
        <v>2862</v>
      </c>
      <c r="BE25" s="78">
        <v>627</v>
      </c>
      <c r="BF25" s="79">
        <v>3489</v>
      </c>
      <c r="BG25" s="45" t="s">
        <v>519</v>
      </c>
      <c r="BH25" s="45" t="s">
        <v>520</v>
      </c>
      <c r="BI25" s="46" t="s">
        <v>521</v>
      </c>
      <c r="BJ25" s="46" t="s">
        <v>522</v>
      </c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</row>
    <row r="26" spans="1:82" s="7" customFormat="1" ht="102" customHeight="1" x14ac:dyDescent="0.2">
      <c r="A26" s="44">
        <v>12</v>
      </c>
      <c r="B26" s="4" t="s">
        <v>473</v>
      </c>
      <c r="C26" s="4" t="s">
        <v>516</v>
      </c>
      <c r="D26" s="4" t="s">
        <v>517</v>
      </c>
      <c r="E26" s="32" t="s">
        <v>481</v>
      </c>
      <c r="F26" s="45" t="s">
        <v>502</v>
      </c>
      <c r="G26" s="44" t="s">
        <v>5</v>
      </c>
      <c r="H26" s="44" t="s">
        <v>5</v>
      </c>
      <c r="I26" s="81" t="s">
        <v>518</v>
      </c>
      <c r="J26" s="31">
        <v>43467</v>
      </c>
      <c r="K26" s="31">
        <v>43496</v>
      </c>
      <c r="L26" s="33">
        <v>0</v>
      </c>
      <c r="M26" s="33">
        <v>0</v>
      </c>
      <c r="N26" s="75">
        <v>0</v>
      </c>
      <c r="O26" s="75">
        <v>0</v>
      </c>
      <c r="P26" s="76">
        <v>0</v>
      </c>
      <c r="Q26" s="76">
        <v>0</v>
      </c>
      <c r="R26" s="77">
        <v>0</v>
      </c>
      <c r="S26" s="77">
        <v>0</v>
      </c>
      <c r="T26" s="78">
        <v>0</v>
      </c>
      <c r="U26" s="78">
        <v>0</v>
      </c>
      <c r="V26" s="78">
        <v>0</v>
      </c>
      <c r="W26" s="33">
        <v>0</v>
      </c>
      <c r="X26" s="33">
        <v>0</v>
      </c>
      <c r="Y26" s="75">
        <v>0</v>
      </c>
      <c r="Z26" s="75">
        <v>0</v>
      </c>
      <c r="AA26" s="76">
        <v>0</v>
      </c>
      <c r="AB26" s="76">
        <v>0</v>
      </c>
      <c r="AC26" s="77">
        <v>0</v>
      </c>
      <c r="AD26" s="77">
        <v>0</v>
      </c>
      <c r="AE26" s="78">
        <v>0</v>
      </c>
      <c r="AF26" s="78">
        <v>0</v>
      </c>
      <c r="AG26" s="78">
        <v>0</v>
      </c>
      <c r="AH26" s="33">
        <v>0</v>
      </c>
      <c r="AI26" s="33">
        <v>0</v>
      </c>
      <c r="AJ26" s="75">
        <v>0</v>
      </c>
      <c r="AK26" s="75">
        <v>0</v>
      </c>
      <c r="AL26" s="76">
        <v>0</v>
      </c>
      <c r="AM26" s="76">
        <v>0</v>
      </c>
      <c r="AN26" s="77">
        <v>0</v>
      </c>
      <c r="AO26" s="77">
        <v>0</v>
      </c>
      <c r="AP26" s="78">
        <v>0</v>
      </c>
      <c r="AQ26" s="78">
        <v>0</v>
      </c>
      <c r="AR26" s="78">
        <v>0</v>
      </c>
      <c r="AS26" s="33">
        <v>0</v>
      </c>
      <c r="AT26" s="33">
        <v>0</v>
      </c>
      <c r="AU26" s="75">
        <v>0</v>
      </c>
      <c r="AV26" s="75">
        <v>0</v>
      </c>
      <c r="AW26" s="76">
        <v>0</v>
      </c>
      <c r="AX26" s="76">
        <v>0</v>
      </c>
      <c r="AY26" s="77">
        <v>0</v>
      </c>
      <c r="AZ26" s="77">
        <v>0</v>
      </c>
      <c r="BA26" s="78">
        <v>0</v>
      </c>
      <c r="BB26" s="78">
        <v>0</v>
      </c>
      <c r="BC26" s="78">
        <v>0</v>
      </c>
      <c r="BD26" s="78">
        <v>0</v>
      </c>
      <c r="BE26" s="78">
        <v>0</v>
      </c>
      <c r="BF26" s="79">
        <v>0</v>
      </c>
      <c r="BG26" s="45" t="s">
        <v>523</v>
      </c>
      <c r="BH26" s="46" t="s">
        <v>521</v>
      </c>
      <c r="BI26" s="46" t="s">
        <v>521</v>
      </c>
      <c r="BJ26" s="46" t="s">
        <v>524</v>
      </c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</row>
    <row r="27" spans="1:82" s="7" customFormat="1" ht="99" customHeight="1" x14ac:dyDescent="0.2">
      <c r="A27" s="44">
        <v>13</v>
      </c>
      <c r="B27" s="4" t="s">
        <v>473</v>
      </c>
      <c r="C27" s="4" t="s">
        <v>516</v>
      </c>
      <c r="D27" s="4" t="s">
        <v>517</v>
      </c>
      <c r="E27" s="32" t="s">
        <v>482</v>
      </c>
      <c r="F27" s="45" t="s">
        <v>502</v>
      </c>
      <c r="G27" s="44" t="s">
        <v>5</v>
      </c>
      <c r="H27" s="44" t="s">
        <v>5</v>
      </c>
      <c r="I27" s="81" t="s">
        <v>518</v>
      </c>
      <c r="J27" s="31">
        <v>43467</v>
      </c>
      <c r="K27" s="31">
        <v>43496</v>
      </c>
      <c r="L27" s="33">
        <v>0</v>
      </c>
      <c r="M27" s="33">
        <v>0</v>
      </c>
      <c r="N27" s="75"/>
      <c r="O27" s="75">
        <v>0</v>
      </c>
      <c r="P27" s="76">
        <v>0</v>
      </c>
      <c r="Q27" s="76">
        <v>0</v>
      </c>
      <c r="R27" s="77">
        <v>0</v>
      </c>
      <c r="S27" s="77">
        <v>2</v>
      </c>
      <c r="T27" s="78">
        <v>0</v>
      </c>
      <c r="U27" s="78">
        <v>2</v>
      </c>
      <c r="V27" s="78">
        <v>2</v>
      </c>
      <c r="W27" s="33">
        <v>0</v>
      </c>
      <c r="X27" s="33">
        <v>1</v>
      </c>
      <c r="Y27" s="75">
        <v>0</v>
      </c>
      <c r="Z27" s="75">
        <v>0</v>
      </c>
      <c r="AA27" s="76">
        <v>0</v>
      </c>
      <c r="AB27" s="76">
        <v>0</v>
      </c>
      <c r="AC27" s="77">
        <v>1</v>
      </c>
      <c r="AD27" s="77">
        <v>0</v>
      </c>
      <c r="AE27" s="78">
        <v>1</v>
      </c>
      <c r="AF27" s="78">
        <v>1</v>
      </c>
      <c r="AG27" s="78">
        <v>2</v>
      </c>
      <c r="AH27" s="33">
        <v>0</v>
      </c>
      <c r="AI27" s="33">
        <v>0</v>
      </c>
      <c r="AJ27" s="75">
        <v>0</v>
      </c>
      <c r="AK27" s="75">
        <v>0</v>
      </c>
      <c r="AL27" s="76">
        <v>0</v>
      </c>
      <c r="AM27" s="76">
        <v>0</v>
      </c>
      <c r="AN27" s="77">
        <v>3</v>
      </c>
      <c r="AO27" s="77">
        <v>1</v>
      </c>
      <c r="AP27" s="78">
        <v>3</v>
      </c>
      <c r="AQ27" s="78">
        <v>1</v>
      </c>
      <c r="AR27" s="78">
        <v>4</v>
      </c>
      <c r="AS27" s="33">
        <v>0</v>
      </c>
      <c r="AT27" s="33">
        <v>0</v>
      </c>
      <c r="AU27" s="75">
        <v>0</v>
      </c>
      <c r="AV27" s="75">
        <v>0</v>
      </c>
      <c r="AW27" s="76">
        <v>0</v>
      </c>
      <c r="AX27" s="76">
        <v>0</v>
      </c>
      <c r="AY27" s="77">
        <v>0</v>
      </c>
      <c r="AZ27" s="77">
        <v>0</v>
      </c>
      <c r="BA27" s="78">
        <v>0</v>
      </c>
      <c r="BB27" s="78">
        <v>0</v>
      </c>
      <c r="BC27" s="78">
        <v>0</v>
      </c>
      <c r="BD27" s="78">
        <v>4</v>
      </c>
      <c r="BE27" s="78">
        <v>4</v>
      </c>
      <c r="BF27" s="79">
        <v>8</v>
      </c>
      <c r="BG27" s="45" t="s">
        <v>525</v>
      </c>
      <c r="BH27" s="45" t="s">
        <v>526</v>
      </c>
      <c r="BI27" s="46" t="s">
        <v>521</v>
      </c>
      <c r="BJ27" s="46" t="s">
        <v>527</v>
      </c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</row>
    <row r="28" spans="1:82" s="7" customFormat="1" ht="104.25" customHeight="1" x14ac:dyDescent="0.2">
      <c r="A28" s="44">
        <v>14</v>
      </c>
      <c r="B28" s="4" t="s">
        <v>473</v>
      </c>
      <c r="C28" s="4" t="s">
        <v>516</v>
      </c>
      <c r="D28" s="4" t="s">
        <v>517</v>
      </c>
      <c r="E28" s="32" t="s">
        <v>484</v>
      </c>
      <c r="F28" s="45" t="s">
        <v>502</v>
      </c>
      <c r="G28" s="44" t="s">
        <v>5</v>
      </c>
      <c r="H28" s="44" t="s">
        <v>5</v>
      </c>
      <c r="I28" s="81" t="s">
        <v>518</v>
      </c>
      <c r="J28" s="31">
        <v>43467</v>
      </c>
      <c r="K28" s="31">
        <v>43496</v>
      </c>
      <c r="L28" s="33">
        <v>0</v>
      </c>
      <c r="M28" s="33">
        <v>0</v>
      </c>
      <c r="N28" s="75">
        <v>2</v>
      </c>
      <c r="O28" s="75">
        <v>0</v>
      </c>
      <c r="P28" s="76">
        <v>0</v>
      </c>
      <c r="Q28" s="76">
        <v>0</v>
      </c>
      <c r="R28" s="77">
        <v>2</v>
      </c>
      <c r="S28" s="77">
        <v>0</v>
      </c>
      <c r="T28" s="78">
        <v>4</v>
      </c>
      <c r="U28" s="78">
        <v>0</v>
      </c>
      <c r="V28" s="78">
        <v>4</v>
      </c>
      <c r="W28" s="33">
        <v>0</v>
      </c>
      <c r="X28" s="33">
        <v>0</v>
      </c>
      <c r="Y28" s="75">
        <v>0</v>
      </c>
      <c r="Z28" s="75">
        <v>0</v>
      </c>
      <c r="AA28" s="76">
        <v>0</v>
      </c>
      <c r="AB28" s="76">
        <v>0</v>
      </c>
      <c r="AC28" s="77">
        <v>1</v>
      </c>
      <c r="AD28" s="77">
        <v>2</v>
      </c>
      <c r="AE28" s="78">
        <v>1</v>
      </c>
      <c r="AF28" s="78">
        <v>2</v>
      </c>
      <c r="AG28" s="78">
        <v>3</v>
      </c>
      <c r="AH28" s="33">
        <v>0</v>
      </c>
      <c r="AI28" s="33">
        <v>0</v>
      </c>
      <c r="AJ28" s="75">
        <v>0</v>
      </c>
      <c r="AK28" s="75">
        <v>0</v>
      </c>
      <c r="AL28" s="76">
        <v>0</v>
      </c>
      <c r="AM28" s="76">
        <v>0</v>
      </c>
      <c r="AN28" s="77">
        <v>0</v>
      </c>
      <c r="AO28" s="77">
        <v>5</v>
      </c>
      <c r="AP28" s="78">
        <v>0</v>
      </c>
      <c r="AQ28" s="78">
        <v>5</v>
      </c>
      <c r="AR28" s="78">
        <v>5</v>
      </c>
      <c r="AS28" s="33">
        <v>0</v>
      </c>
      <c r="AT28" s="33">
        <v>0</v>
      </c>
      <c r="AU28" s="75">
        <v>0</v>
      </c>
      <c r="AV28" s="75">
        <v>0</v>
      </c>
      <c r="AW28" s="76">
        <v>0</v>
      </c>
      <c r="AX28" s="76">
        <v>0</v>
      </c>
      <c r="AY28" s="77">
        <v>0</v>
      </c>
      <c r="AZ28" s="77">
        <v>1</v>
      </c>
      <c r="BA28" s="78">
        <v>0</v>
      </c>
      <c r="BB28" s="78">
        <v>1</v>
      </c>
      <c r="BC28" s="78">
        <v>1</v>
      </c>
      <c r="BD28" s="78">
        <v>5</v>
      </c>
      <c r="BE28" s="78">
        <v>8</v>
      </c>
      <c r="BF28" s="79">
        <v>13</v>
      </c>
      <c r="BG28" s="45" t="s">
        <v>528</v>
      </c>
      <c r="BH28" s="45" t="s">
        <v>529</v>
      </c>
      <c r="BI28" s="46" t="s">
        <v>521</v>
      </c>
      <c r="BJ28" s="4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</row>
    <row r="29" spans="1:82" s="99" customFormat="1" ht="87" customHeight="1" x14ac:dyDescent="0.25">
      <c r="A29" s="44">
        <v>15</v>
      </c>
      <c r="B29" s="83" t="s">
        <v>473</v>
      </c>
      <c r="C29" s="84" t="s">
        <v>530</v>
      </c>
      <c r="D29" s="85" t="s">
        <v>531</v>
      </c>
      <c r="E29" s="86" t="s">
        <v>480</v>
      </c>
      <c r="F29" s="83" t="s">
        <v>532</v>
      </c>
      <c r="G29" s="82" t="s">
        <v>5</v>
      </c>
      <c r="H29" s="82" t="s">
        <v>5</v>
      </c>
      <c r="I29" s="82" t="s">
        <v>533</v>
      </c>
      <c r="J29" s="87">
        <v>43466</v>
      </c>
      <c r="K29" s="88">
        <v>43496</v>
      </c>
      <c r="L29" s="89">
        <v>0</v>
      </c>
      <c r="M29" s="89">
        <v>0</v>
      </c>
      <c r="N29" s="90">
        <v>0</v>
      </c>
      <c r="O29" s="90">
        <v>0</v>
      </c>
      <c r="P29" s="91">
        <v>0</v>
      </c>
      <c r="Q29" s="91">
        <v>0</v>
      </c>
      <c r="R29" s="92">
        <v>350</v>
      </c>
      <c r="S29" s="92">
        <v>259</v>
      </c>
      <c r="T29" s="93">
        <f t="shared" ref="T29:U32" si="72">L29+N29+P29+R29</f>
        <v>350</v>
      </c>
      <c r="U29" s="93">
        <f t="shared" si="72"/>
        <v>259</v>
      </c>
      <c r="V29" s="93">
        <f t="shared" ref="V29:V32" si="73">SUM(T29:U29)</f>
        <v>609</v>
      </c>
      <c r="W29" s="89">
        <v>0</v>
      </c>
      <c r="X29" s="89">
        <v>0</v>
      </c>
      <c r="Y29" s="90">
        <v>0</v>
      </c>
      <c r="Z29" s="90">
        <v>0</v>
      </c>
      <c r="AA29" s="91">
        <v>0</v>
      </c>
      <c r="AB29" s="91">
        <v>0</v>
      </c>
      <c r="AC29" s="92">
        <v>1800</v>
      </c>
      <c r="AD29" s="92">
        <v>1200</v>
      </c>
      <c r="AE29" s="93">
        <f t="shared" ref="AE29:AF32" si="74">W29+Y29+AA29+AC29</f>
        <v>1800</v>
      </c>
      <c r="AF29" s="93">
        <f t="shared" si="74"/>
        <v>1200</v>
      </c>
      <c r="AG29" s="93">
        <f t="shared" ref="AG29:AG32" si="75">SUM(AE29:AF29)</f>
        <v>3000</v>
      </c>
      <c r="AH29" s="89">
        <v>0</v>
      </c>
      <c r="AI29" s="89">
        <v>0</v>
      </c>
      <c r="AJ29" s="90">
        <v>0</v>
      </c>
      <c r="AK29" s="90">
        <v>0</v>
      </c>
      <c r="AL29" s="91">
        <v>0</v>
      </c>
      <c r="AM29" s="91">
        <v>0</v>
      </c>
      <c r="AN29" s="92">
        <v>6800</v>
      </c>
      <c r="AO29" s="92">
        <v>4300</v>
      </c>
      <c r="AP29" s="93">
        <f t="shared" ref="AP29:AQ32" si="76">SUM(AH29+AJ29+AL29+AN29)</f>
        <v>6800</v>
      </c>
      <c r="AQ29" s="93">
        <f t="shared" si="76"/>
        <v>4300</v>
      </c>
      <c r="AR29" s="93">
        <f t="shared" ref="AR29:AR32" si="77">SUM(AP29:AQ29)</f>
        <v>11100</v>
      </c>
      <c r="AS29" s="89">
        <v>0</v>
      </c>
      <c r="AT29" s="89">
        <v>0</v>
      </c>
      <c r="AU29" s="90">
        <v>0</v>
      </c>
      <c r="AV29" s="90">
        <v>0</v>
      </c>
      <c r="AW29" s="91">
        <v>0</v>
      </c>
      <c r="AX29" s="91">
        <v>0</v>
      </c>
      <c r="AY29" s="92">
        <v>575</v>
      </c>
      <c r="AZ29" s="92">
        <v>746</v>
      </c>
      <c r="BA29" s="93">
        <f t="shared" ref="BA29:BA32" si="78">AS29+AU29+AW29+AY29</f>
        <v>575</v>
      </c>
      <c r="BB29" s="93">
        <f t="shared" ref="BB29:BB32" si="79">SUM(AT29+AV29+AX29+AZ29)</f>
        <v>746</v>
      </c>
      <c r="BC29" s="93">
        <f t="shared" ref="BC29:BC32" si="80">SUM(BA29:BB29)</f>
        <v>1321</v>
      </c>
      <c r="BD29" s="93">
        <f>T29+AC29+AN29+AY29</f>
        <v>9525</v>
      </c>
      <c r="BE29" s="93">
        <f t="shared" ref="BE29" si="81">U29+AF29+AQ29+BB29</f>
        <v>6505</v>
      </c>
      <c r="BF29" s="94">
        <f>BD29+BE29</f>
        <v>16030</v>
      </c>
      <c r="BG29" s="85" t="s">
        <v>534</v>
      </c>
      <c r="BH29" s="95" t="s">
        <v>535</v>
      </c>
      <c r="BI29" s="96"/>
      <c r="BJ29" s="97" t="s">
        <v>460</v>
      </c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</row>
    <row r="30" spans="1:82" s="99" customFormat="1" ht="81" customHeight="1" x14ac:dyDescent="0.25">
      <c r="A30" s="44">
        <v>16</v>
      </c>
      <c r="B30" s="100" t="s">
        <v>473</v>
      </c>
      <c r="C30" s="101" t="s">
        <v>473</v>
      </c>
      <c r="D30" s="85" t="s">
        <v>531</v>
      </c>
      <c r="E30" s="102" t="s">
        <v>536</v>
      </c>
      <c r="F30" s="100" t="s">
        <v>537</v>
      </c>
      <c r="G30" s="82" t="s">
        <v>5</v>
      </c>
      <c r="H30" s="82" t="s">
        <v>5</v>
      </c>
      <c r="I30" s="82" t="s">
        <v>533</v>
      </c>
      <c r="J30" s="87">
        <v>43466</v>
      </c>
      <c r="K30" s="88">
        <v>43496</v>
      </c>
      <c r="L30" s="89">
        <v>0</v>
      </c>
      <c r="M30" s="89">
        <v>0</v>
      </c>
      <c r="N30" s="90">
        <v>0</v>
      </c>
      <c r="O30" s="90">
        <v>0</v>
      </c>
      <c r="P30" s="91">
        <v>0</v>
      </c>
      <c r="Q30" s="91">
        <v>0</v>
      </c>
      <c r="R30" s="92">
        <v>173</v>
      </c>
      <c r="S30" s="92">
        <v>90</v>
      </c>
      <c r="T30" s="93">
        <f t="shared" si="72"/>
        <v>173</v>
      </c>
      <c r="U30" s="93">
        <f t="shared" si="72"/>
        <v>90</v>
      </c>
      <c r="V30" s="93">
        <f t="shared" si="73"/>
        <v>263</v>
      </c>
      <c r="W30" s="89">
        <v>0</v>
      </c>
      <c r="X30" s="89">
        <v>0</v>
      </c>
      <c r="Y30" s="90">
        <v>0</v>
      </c>
      <c r="Z30" s="90">
        <v>0</v>
      </c>
      <c r="AA30" s="91">
        <v>0</v>
      </c>
      <c r="AB30" s="91">
        <v>0</v>
      </c>
      <c r="AC30" s="92">
        <v>31</v>
      </c>
      <c r="AD30" s="92">
        <v>32</v>
      </c>
      <c r="AE30" s="93">
        <f t="shared" si="74"/>
        <v>31</v>
      </c>
      <c r="AF30" s="93">
        <f t="shared" si="74"/>
        <v>32</v>
      </c>
      <c r="AG30" s="93">
        <f t="shared" si="75"/>
        <v>63</v>
      </c>
      <c r="AH30" s="89">
        <v>0</v>
      </c>
      <c r="AI30" s="89">
        <v>0</v>
      </c>
      <c r="AJ30" s="90">
        <v>0</v>
      </c>
      <c r="AK30" s="90">
        <v>0</v>
      </c>
      <c r="AL30" s="91">
        <v>0</v>
      </c>
      <c r="AM30" s="91">
        <v>0</v>
      </c>
      <c r="AN30" s="92">
        <v>38</v>
      </c>
      <c r="AO30" s="92">
        <v>71</v>
      </c>
      <c r="AP30" s="93">
        <f t="shared" ref="AP30:AP32" si="82">AH30+AJ30+AL30+AN30</f>
        <v>38</v>
      </c>
      <c r="AQ30" s="93">
        <f t="shared" si="76"/>
        <v>71</v>
      </c>
      <c r="AR30" s="93">
        <f t="shared" si="77"/>
        <v>109</v>
      </c>
      <c r="AS30" s="89">
        <v>0</v>
      </c>
      <c r="AT30" s="89">
        <v>0</v>
      </c>
      <c r="AU30" s="90">
        <v>0</v>
      </c>
      <c r="AV30" s="90">
        <v>0</v>
      </c>
      <c r="AW30" s="91">
        <v>0</v>
      </c>
      <c r="AX30" s="91">
        <v>0</v>
      </c>
      <c r="AY30" s="92">
        <v>18</v>
      </c>
      <c r="AZ30" s="92">
        <v>70</v>
      </c>
      <c r="BA30" s="93">
        <f t="shared" si="78"/>
        <v>18</v>
      </c>
      <c r="BB30" s="93">
        <f t="shared" si="79"/>
        <v>70</v>
      </c>
      <c r="BC30" s="93">
        <f t="shared" si="80"/>
        <v>88</v>
      </c>
      <c r="BD30" s="93">
        <f t="shared" ref="BD30:BF32" si="83">T30+AE30+AP30+BA30</f>
        <v>260</v>
      </c>
      <c r="BE30" s="93">
        <f t="shared" si="83"/>
        <v>263</v>
      </c>
      <c r="BF30" s="94">
        <f t="shared" si="83"/>
        <v>523</v>
      </c>
      <c r="BG30" s="103" t="s">
        <v>538</v>
      </c>
      <c r="BH30" s="104" t="s">
        <v>539</v>
      </c>
      <c r="BI30" s="96"/>
      <c r="BJ30" s="97" t="s">
        <v>460</v>
      </c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</row>
    <row r="31" spans="1:82" s="99" customFormat="1" ht="81" customHeight="1" x14ac:dyDescent="0.25">
      <c r="A31" s="44">
        <v>17</v>
      </c>
      <c r="B31" s="100" t="s">
        <v>473</v>
      </c>
      <c r="C31" s="101" t="s">
        <v>473</v>
      </c>
      <c r="D31" s="85" t="s">
        <v>531</v>
      </c>
      <c r="E31" s="102" t="s">
        <v>483</v>
      </c>
      <c r="F31" s="100" t="s">
        <v>540</v>
      </c>
      <c r="G31" s="82" t="s">
        <v>5</v>
      </c>
      <c r="H31" s="82" t="s">
        <v>5</v>
      </c>
      <c r="I31" s="82" t="s">
        <v>533</v>
      </c>
      <c r="J31" s="87">
        <v>43466</v>
      </c>
      <c r="K31" s="88">
        <v>43496</v>
      </c>
      <c r="L31" s="89">
        <v>0</v>
      </c>
      <c r="M31" s="89">
        <v>0</v>
      </c>
      <c r="N31" s="90">
        <v>0</v>
      </c>
      <c r="O31" s="90">
        <v>0</v>
      </c>
      <c r="P31" s="91">
        <v>0</v>
      </c>
      <c r="Q31" s="91">
        <v>0</v>
      </c>
      <c r="R31" s="92">
        <v>7</v>
      </c>
      <c r="S31" s="92">
        <v>38</v>
      </c>
      <c r="T31" s="93">
        <f t="shared" si="72"/>
        <v>7</v>
      </c>
      <c r="U31" s="93">
        <f t="shared" si="72"/>
        <v>38</v>
      </c>
      <c r="V31" s="93">
        <f t="shared" si="73"/>
        <v>45</v>
      </c>
      <c r="W31" s="89">
        <v>0</v>
      </c>
      <c r="X31" s="89">
        <v>0</v>
      </c>
      <c r="Y31" s="90">
        <v>0</v>
      </c>
      <c r="Z31" s="90">
        <v>0</v>
      </c>
      <c r="AA31" s="91">
        <v>0</v>
      </c>
      <c r="AB31" s="91">
        <v>0</v>
      </c>
      <c r="AC31" s="92">
        <v>5</v>
      </c>
      <c r="AD31" s="92">
        <v>33</v>
      </c>
      <c r="AE31" s="93">
        <f t="shared" si="74"/>
        <v>5</v>
      </c>
      <c r="AF31" s="93">
        <f t="shared" si="74"/>
        <v>33</v>
      </c>
      <c r="AG31" s="93">
        <f t="shared" si="75"/>
        <v>38</v>
      </c>
      <c r="AH31" s="89">
        <v>0</v>
      </c>
      <c r="AI31" s="89">
        <v>0</v>
      </c>
      <c r="AJ31" s="90">
        <v>0</v>
      </c>
      <c r="AK31" s="90">
        <v>0</v>
      </c>
      <c r="AL31" s="91">
        <v>0</v>
      </c>
      <c r="AM31" s="91">
        <v>0</v>
      </c>
      <c r="AN31" s="92">
        <v>15</v>
      </c>
      <c r="AO31" s="92">
        <v>104</v>
      </c>
      <c r="AP31" s="93">
        <f t="shared" si="82"/>
        <v>15</v>
      </c>
      <c r="AQ31" s="93">
        <f t="shared" si="76"/>
        <v>104</v>
      </c>
      <c r="AR31" s="93">
        <f t="shared" si="77"/>
        <v>119</v>
      </c>
      <c r="AS31" s="89">
        <v>0</v>
      </c>
      <c r="AT31" s="89">
        <v>0</v>
      </c>
      <c r="AU31" s="90">
        <v>0</v>
      </c>
      <c r="AV31" s="90">
        <v>0</v>
      </c>
      <c r="AW31" s="91">
        <v>0</v>
      </c>
      <c r="AX31" s="91">
        <v>0</v>
      </c>
      <c r="AY31" s="92">
        <v>8</v>
      </c>
      <c r="AZ31" s="92">
        <v>53</v>
      </c>
      <c r="BA31" s="93">
        <f t="shared" si="78"/>
        <v>8</v>
      </c>
      <c r="BB31" s="93">
        <f t="shared" si="79"/>
        <v>53</v>
      </c>
      <c r="BC31" s="93">
        <f t="shared" si="80"/>
        <v>61</v>
      </c>
      <c r="BD31" s="93">
        <f t="shared" si="83"/>
        <v>35</v>
      </c>
      <c r="BE31" s="93">
        <f t="shared" si="83"/>
        <v>228</v>
      </c>
      <c r="BF31" s="94">
        <f t="shared" si="83"/>
        <v>263</v>
      </c>
      <c r="BG31" s="103" t="s">
        <v>541</v>
      </c>
      <c r="BH31" s="104" t="s">
        <v>542</v>
      </c>
      <c r="BI31" s="96"/>
      <c r="BJ31" s="97" t="s">
        <v>460</v>
      </c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</row>
    <row r="32" spans="1:82" s="99" customFormat="1" ht="81" customHeight="1" x14ac:dyDescent="0.25">
      <c r="A32" s="44">
        <v>18</v>
      </c>
      <c r="B32" s="100" t="s">
        <v>473</v>
      </c>
      <c r="C32" s="101" t="s">
        <v>473</v>
      </c>
      <c r="D32" s="85" t="s">
        <v>531</v>
      </c>
      <c r="E32" s="102" t="s">
        <v>543</v>
      </c>
      <c r="F32" s="100" t="s">
        <v>544</v>
      </c>
      <c r="G32" s="82" t="s">
        <v>5</v>
      </c>
      <c r="H32" s="82" t="s">
        <v>5</v>
      </c>
      <c r="I32" s="82" t="s">
        <v>533</v>
      </c>
      <c r="J32" s="87">
        <v>43466</v>
      </c>
      <c r="K32" s="88">
        <v>43496</v>
      </c>
      <c r="L32" s="89">
        <v>0</v>
      </c>
      <c r="M32" s="89">
        <v>0</v>
      </c>
      <c r="N32" s="90">
        <v>0</v>
      </c>
      <c r="O32" s="90">
        <v>0</v>
      </c>
      <c r="P32" s="91">
        <v>0</v>
      </c>
      <c r="Q32" s="91">
        <v>0</v>
      </c>
      <c r="R32" s="92">
        <v>2</v>
      </c>
      <c r="S32" s="92">
        <v>0</v>
      </c>
      <c r="T32" s="93">
        <f t="shared" si="72"/>
        <v>2</v>
      </c>
      <c r="U32" s="93">
        <v>0</v>
      </c>
      <c r="V32" s="93">
        <f t="shared" si="73"/>
        <v>2</v>
      </c>
      <c r="W32" s="89">
        <v>10</v>
      </c>
      <c r="X32" s="89">
        <v>0</v>
      </c>
      <c r="Y32" s="90">
        <v>0</v>
      </c>
      <c r="Z32" s="90">
        <v>0</v>
      </c>
      <c r="AA32" s="91">
        <v>0</v>
      </c>
      <c r="AB32" s="91">
        <v>0</v>
      </c>
      <c r="AC32" s="92">
        <v>0</v>
      </c>
      <c r="AD32" s="92">
        <v>0</v>
      </c>
      <c r="AE32" s="93">
        <f t="shared" si="74"/>
        <v>10</v>
      </c>
      <c r="AF32" s="93">
        <f t="shared" si="74"/>
        <v>0</v>
      </c>
      <c r="AG32" s="93">
        <f t="shared" si="75"/>
        <v>10</v>
      </c>
      <c r="AH32" s="89">
        <v>0</v>
      </c>
      <c r="AI32" s="89">
        <v>0</v>
      </c>
      <c r="AJ32" s="90">
        <v>0</v>
      </c>
      <c r="AK32" s="90">
        <v>0</v>
      </c>
      <c r="AL32" s="91">
        <v>0</v>
      </c>
      <c r="AM32" s="91">
        <v>0</v>
      </c>
      <c r="AN32" s="92">
        <v>0</v>
      </c>
      <c r="AO32" s="92">
        <v>0</v>
      </c>
      <c r="AP32" s="93">
        <f t="shared" si="82"/>
        <v>0</v>
      </c>
      <c r="AQ32" s="93">
        <f t="shared" si="76"/>
        <v>0</v>
      </c>
      <c r="AR32" s="93">
        <f t="shared" si="77"/>
        <v>0</v>
      </c>
      <c r="AS32" s="89">
        <v>0</v>
      </c>
      <c r="AT32" s="89">
        <v>0</v>
      </c>
      <c r="AU32" s="90">
        <v>0</v>
      </c>
      <c r="AV32" s="90">
        <v>0</v>
      </c>
      <c r="AW32" s="91">
        <v>0</v>
      </c>
      <c r="AX32" s="91">
        <v>0</v>
      </c>
      <c r="AY32" s="92">
        <v>0</v>
      </c>
      <c r="AZ32" s="92">
        <v>0</v>
      </c>
      <c r="BA32" s="93">
        <f t="shared" si="78"/>
        <v>0</v>
      </c>
      <c r="BB32" s="93">
        <f t="shared" si="79"/>
        <v>0</v>
      </c>
      <c r="BC32" s="93">
        <f t="shared" si="80"/>
        <v>0</v>
      </c>
      <c r="BD32" s="93">
        <f t="shared" si="83"/>
        <v>12</v>
      </c>
      <c r="BE32" s="93">
        <f t="shared" si="83"/>
        <v>0</v>
      </c>
      <c r="BF32" s="94">
        <f t="shared" si="83"/>
        <v>12</v>
      </c>
      <c r="BG32" s="103" t="s">
        <v>545</v>
      </c>
      <c r="BH32" s="104" t="s">
        <v>546</v>
      </c>
      <c r="BI32" s="96"/>
      <c r="BJ32" s="97" t="s">
        <v>460</v>
      </c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</row>
    <row r="33" spans="1:82" s="47" customFormat="1" x14ac:dyDescent="0.2">
      <c r="B33" s="8"/>
      <c r="C33" s="8"/>
      <c r="D33" s="8"/>
      <c r="E33" s="19" t="s">
        <v>38</v>
      </c>
      <c r="F33" s="48"/>
      <c r="G33" s="49"/>
      <c r="H33" s="49"/>
      <c r="I33" s="49"/>
      <c r="J33" s="49"/>
      <c r="K33" s="49"/>
      <c r="L33" s="50">
        <f t="shared" ref="L33:S33" si="84">SUM(L15:L32)</f>
        <v>1318</v>
      </c>
      <c r="M33" s="50">
        <f t="shared" si="84"/>
        <v>947</v>
      </c>
      <c r="N33" s="50">
        <f t="shared" si="84"/>
        <v>14</v>
      </c>
      <c r="O33" s="50">
        <f t="shared" si="84"/>
        <v>4</v>
      </c>
      <c r="P33" s="50">
        <f t="shared" si="84"/>
        <v>0</v>
      </c>
      <c r="Q33" s="50">
        <f t="shared" si="84"/>
        <v>0</v>
      </c>
      <c r="R33" s="50">
        <f t="shared" si="84"/>
        <v>28796</v>
      </c>
      <c r="S33" s="50">
        <f t="shared" si="84"/>
        <v>27196</v>
      </c>
      <c r="T33" s="50"/>
      <c r="U33" s="50"/>
      <c r="V33" s="50">
        <f t="shared" ref="V33:AD33" si="85">SUM(V15:V32)</f>
        <v>58275</v>
      </c>
      <c r="W33" s="50">
        <f t="shared" si="85"/>
        <v>963</v>
      </c>
      <c r="X33" s="50">
        <f t="shared" si="85"/>
        <v>758</v>
      </c>
      <c r="Y33" s="50">
        <f t="shared" si="85"/>
        <v>4</v>
      </c>
      <c r="Z33" s="50">
        <f t="shared" si="85"/>
        <v>4</v>
      </c>
      <c r="AA33" s="50">
        <f t="shared" si="85"/>
        <v>0</v>
      </c>
      <c r="AB33" s="50">
        <f t="shared" si="85"/>
        <v>0</v>
      </c>
      <c r="AC33" s="50">
        <f t="shared" si="85"/>
        <v>28500</v>
      </c>
      <c r="AD33" s="50">
        <f t="shared" si="85"/>
        <v>26341</v>
      </c>
      <c r="AE33" s="50"/>
      <c r="AF33" s="50"/>
      <c r="AG33" s="50">
        <f t="shared" ref="AG33:AO33" si="86">SUM(AG15:AG32)</f>
        <v>56570</v>
      </c>
      <c r="AH33" s="50">
        <f t="shared" si="86"/>
        <v>804</v>
      </c>
      <c r="AI33" s="50">
        <f t="shared" si="86"/>
        <v>716</v>
      </c>
      <c r="AJ33" s="50">
        <f t="shared" si="86"/>
        <v>2</v>
      </c>
      <c r="AK33" s="50">
        <f t="shared" si="86"/>
        <v>1</v>
      </c>
      <c r="AL33" s="50">
        <f t="shared" si="86"/>
        <v>0</v>
      </c>
      <c r="AM33" s="50">
        <f t="shared" si="86"/>
        <v>0</v>
      </c>
      <c r="AN33" s="50">
        <f t="shared" si="86"/>
        <v>25643</v>
      </c>
      <c r="AO33" s="50">
        <f t="shared" si="86"/>
        <v>22274</v>
      </c>
      <c r="AP33" s="50"/>
      <c r="AQ33" s="50"/>
      <c r="AR33" s="50">
        <f t="shared" ref="AR33:AZ33" si="87">SUM(AR15:AR32)</f>
        <v>49440</v>
      </c>
      <c r="AS33" s="50">
        <f t="shared" si="87"/>
        <v>219</v>
      </c>
      <c r="AT33" s="50">
        <f t="shared" si="87"/>
        <v>193</v>
      </c>
      <c r="AU33" s="50">
        <f t="shared" si="87"/>
        <v>2</v>
      </c>
      <c r="AV33" s="50">
        <f t="shared" si="87"/>
        <v>1</v>
      </c>
      <c r="AW33" s="50">
        <f t="shared" si="87"/>
        <v>0</v>
      </c>
      <c r="AX33" s="50">
        <f t="shared" si="87"/>
        <v>0</v>
      </c>
      <c r="AY33" s="50">
        <f t="shared" si="87"/>
        <v>9564</v>
      </c>
      <c r="AZ33" s="50">
        <f t="shared" si="87"/>
        <v>9604</v>
      </c>
      <c r="BA33" s="50"/>
      <c r="BB33" s="50"/>
      <c r="BC33" s="50">
        <f>SUM(BC15:BC32)</f>
        <v>19583</v>
      </c>
      <c r="BD33" s="50"/>
      <c r="BE33" s="50"/>
      <c r="BF33" s="50">
        <f>SUM(BF15:BF32)</f>
        <v>183868</v>
      </c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</row>
    <row r="35" spans="1:82" ht="16.5" thickBot="1" x14ac:dyDescent="0.3">
      <c r="A35" s="38" t="s">
        <v>397</v>
      </c>
      <c r="B35" s="72" t="s">
        <v>547</v>
      </c>
    </row>
    <row r="36" spans="1:82" ht="16.5" thickBot="1" x14ac:dyDescent="0.3">
      <c r="A36" s="38" t="s">
        <v>398</v>
      </c>
      <c r="B36" s="80" t="s">
        <v>548</v>
      </c>
    </row>
  </sheetData>
  <autoFilter ref="A14:CD14"/>
  <mergeCells count="9">
    <mergeCell ref="L12:BF12"/>
    <mergeCell ref="BD13:BF13"/>
    <mergeCell ref="BH13:BJ13"/>
    <mergeCell ref="W13:AG13"/>
    <mergeCell ref="AH13:AR13"/>
    <mergeCell ref="AS13:BC13"/>
    <mergeCell ref="E13:I13"/>
    <mergeCell ref="J13:K13"/>
    <mergeCell ref="L13:V13"/>
  </mergeCells>
  <dataValidations count="14">
    <dataValidation type="list" allowBlank="1" showInputMessage="1" showErrorMessage="1" sqref="B15:B28">
      <formula1>Producto</formula1>
    </dataValidation>
    <dataValidation type="list" allowBlank="1" showInputMessage="1" showErrorMessage="1" sqref="C15:C28">
      <formula1>SUB</formula1>
    </dataValidation>
    <dataValidation type="list" allowBlank="1" showInputMessage="1" showErrorMessage="1" sqref="G15:G28">
      <formula1>Departamento1</formula1>
    </dataValidation>
    <dataValidation type="list" allowBlank="1" showInputMessage="1" showErrorMessage="1" sqref="H15 H20 H25">
      <formula1>INDIRECT(DepA)</formula1>
    </dataValidation>
    <dataValidation type="list" allowBlank="1" showInputMessage="1" showErrorMessage="1" sqref="H16 H21 H26">
      <formula1>INDIRECT(DepB)</formula1>
    </dataValidation>
    <dataValidation type="list" allowBlank="1" showInputMessage="1" showErrorMessage="1" sqref="H17 H22 H27">
      <formula1>INDIRECT(DepC)</formula1>
    </dataValidation>
    <dataValidation type="list" allowBlank="1" showInputMessage="1" showErrorMessage="1" sqref="H18 H23 H28">
      <formula1>INDIRECT(DepD)</formula1>
    </dataValidation>
    <dataValidation type="list" allowBlank="1" showInputMessage="1" showErrorMessage="1" sqref="H19 H24">
      <formula1>INDIRECT(DepE)</formula1>
    </dataValidation>
    <dataValidation type="list" allowBlank="1" showInputMessage="1" showErrorMessage="1" sqref="E15:E28">
      <formula1>Actividades</formula1>
    </dataValidation>
    <dataValidation type="list" allowBlank="1" showErrorMessage="1" sqref="G29:G32">
      <formula1>Departamento1</formula1>
    </dataValidation>
    <dataValidation type="list" allowBlank="1" showErrorMessage="1" sqref="C29:C32">
      <formula1>SUB</formula1>
    </dataValidation>
    <dataValidation type="list" allowBlank="1" showErrorMessage="1" sqref="B29:B32">
      <formula1>Producto</formula1>
    </dataValidation>
    <dataValidation type="list" allowBlank="1" showErrorMessage="1" sqref="E29">
      <formula1>Actividades</formula1>
    </dataValidation>
    <dataValidation type="list" allowBlank="1" showErrorMessage="1" sqref="H29:H32">
      <formula1>INDIRECT(DepA)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5" scale="39" fitToWidth="3" fitToHeight="0" orientation="landscape" r:id="rId1"/>
  <headerFooter alignWithMargins="0">
    <oddFooter>&amp;L&amp;D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view="pageBreakPreview" topLeftCell="A7" zoomScaleSheetLayoutView="100" workbookViewId="0">
      <selection activeCell="E30" sqref="E30"/>
    </sheetView>
  </sheetViews>
  <sheetFormatPr baseColWidth="10" defaultRowHeight="12.75" x14ac:dyDescent="0.2"/>
  <cols>
    <col min="1" max="1" width="61.28515625" customWidth="1"/>
    <col min="2" max="2" width="32.7109375" customWidth="1"/>
    <col min="3" max="3" width="30.28515625" customWidth="1"/>
    <col min="4" max="4" width="27.28515625" customWidth="1"/>
    <col min="5" max="5" width="43.42578125" customWidth="1"/>
    <col min="6" max="6" width="61.28515625" style="41" customWidth="1"/>
    <col min="7" max="7" width="35" customWidth="1"/>
    <col min="8" max="8" width="38" customWidth="1"/>
    <col min="9" max="9" width="43.42578125" customWidth="1"/>
    <col min="10" max="10" width="35.5703125" customWidth="1"/>
    <col min="11" max="11" width="32.5703125" customWidth="1"/>
    <col min="12" max="13" width="4" customWidth="1"/>
    <col min="14" max="15" width="5.5703125" customWidth="1"/>
    <col min="16" max="18" width="6.5703125" customWidth="1"/>
    <col min="19" max="19" width="13.140625" bestFit="1" customWidth="1"/>
  </cols>
  <sheetData>
    <row r="1" spans="1:6" ht="15.75" x14ac:dyDescent="0.25">
      <c r="A1" s="16"/>
      <c r="B1" s="3"/>
      <c r="C1" s="3"/>
    </row>
    <row r="2" spans="1:6" ht="15.75" x14ac:dyDescent="0.25">
      <c r="A2" s="16"/>
      <c r="B2" s="3"/>
      <c r="C2" s="3"/>
    </row>
    <row r="3" spans="1:6" ht="51.75" customHeight="1" x14ac:dyDescent="0.25">
      <c r="A3" s="16"/>
      <c r="B3" s="3"/>
      <c r="C3" s="3"/>
    </row>
    <row r="4" spans="1:6" ht="31.5" customHeight="1" x14ac:dyDescent="0.25">
      <c r="A4" s="14" t="s">
        <v>36</v>
      </c>
      <c r="B4" s="21"/>
      <c r="C4" s="3"/>
    </row>
    <row r="5" spans="1:6" ht="26.25" customHeight="1" x14ac:dyDescent="0.25">
      <c r="A5" s="14" t="s">
        <v>56</v>
      </c>
      <c r="B5" s="21"/>
      <c r="C5" s="3"/>
    </row>
    <row r="6" spans="1:6" ht="26.25" customHeight="1" x14ac:dyDescent="0.25">
      <c r="A6" s="14" t="s">
        <v>57</v>
      </c>
      <c r="B6" s="21"/>
      <c r="C6" s="3"/>
    </row>
    <row r="7" spans="1:6" ht="22.5" customHeight="1" thickBot="1" x14ac:dyDescent="0.3">
      <c r="A7" s="37" t="s">
        <v>393</v>
      </c>
      <c r="B7" s="36" t="str">
        <f>'Enero 2019'!B7</f>
        <v>Áreas Sustantivas</v>
      </c>
      <c r="C7" s="3"/>
      <c r="D7" s="30" t="s">
        <v>401</v>
      </c>
      <c r="E7" s="42" t="s">
        <v>547</v>
      </c>
    </row>
    <row r="8" spans="1:6" ht="23.25" customHeight="1" thickBot="1" x14ac:dyDescent="0.3">
      <c r="A8" s="37" t="s">
        <v>394</v>
      </c>
      <c r="B8" s="36" t="str">
        <f>'Enero 2019'!B8</f>
        <v>Centros Deportivos</v>
      </c>
      <c r="C8" s="3"/>
      <c r="D8" s="43" t="s">
        <v>402</v>
      </c>
      <c r="E8" s="42" t="s">
        <v>548</v>
      </c>
    </row>
    <row r="9" spans="1:6" ht="23.25" customHeight="1" thickBot="1" x14ac:dyDescent="0.3">
      <c r="A9" s="37" t="s">
        <v>395</v>
      </c>
      <c r="B9" s="36" t="str">
        <f>'Enero 2019'!B9</f>
        <v>Arq. Maria José Valdéz</v>
      </c>
      <c r="C9" s="3"/>
      <c r="D9" s="43" t="s">
        <v>403</v>
      </c>
      <c r="E9" s="42"/>
      <c r="F9" s="42"/>
    </row>
    <row r="10" spans="1:6" ht="23.25" customHeight="1" thickBot="1" x14ac:dyDescent="0.3">
      <c r="A10" s="37" t="s">
        <v>396</v>
      </c>
      <c r="B10" s="36" t="str">
        <f>'Enero 2019'!B10</f>
        <v>Del 02 al 31 de Enero del 2019</v>
      </c>
      <c r="C10" s="35">
        <v>2019</v>
      </c>
      <c r="D10" s="30"/>
    </row>
    <row r="11" spans="1:6" ht="23.25" customHeight="1" x14ac:dyDescent="0.25">
      <c r="A11" s="15" t="s">
        <v>55</v>
      </c>
      <c r="B11" s="21"/>
      <c r="C11" s="3"/>
    </row>
    <row r="13" spans="1:6" x14ac:dyDescent="0.2">
      <c r="B13" s="39" t="s">
        <v>549</v>
      </c>
      <c r="F13"/>
    </row>
    <row r="14" spans="1:6" x14ac:dyDescent="0.2">
      <c r="A14" s="39" t="s">
        <v>461</v>
      </c>
      <c r="B14" t="s">
        <v>551</v>
      </c>
      <c r="C14" t="s">
        <v>550</v>
      </c>
      <c r="D14" t="s">
        <v>400</v>
      </c>
      <c r="F14"/>
    </row>
    <row r="15" spans="1:6" x14ac:dyDescent="0.2">
      <c r="A15" s="40" t="s">
        <v>517</v>
      </c>
      <c r="B15" s="105">
        <v>4</v>
      </c>
      <c r="C15" s="105">
        <v>4</v>
      </c>
      <c r="D15" s="105">
        <v>3510</v>
      </c>
      <c r="F15"/>
    </row>
    <row r="16" spans="1:6" x14ac:dyDescent="0.2">
      <c r="A16" s="40" t="s">
        <v>477</v>
      </c>
      <c r="B16" s="105">
        <v>5</v>
      </c>
      <c r="C16" s="105">
        <v>5</v>
      </c>
      <c r="D16" s="105">
        <v>93652</v>
      </c>
      <c r="F16"/>
    </row>
    <row r="17" spans="1:6" x14ac:dyDescent="0.2">
      <c r="A17" s="40" t="s">
        <v>501</v>
      </c>
      <c r="B17" s="105">
        <v>5</v>
      </c>
      <c r="C17" s="105">
        <v>5</v>
      </c>
      <c r="D17" s="105">
        <v>69878</v>
      </c>
      <c r="F17"/>
    </row>
    <row r="18" spans="1:6" x14ac:dyDescent="0.2">
      <c r="A18" s="40" t="s">
        <v>531</v>
      </c>
      <c r="B18" s="105">
        <v>4</v>
      </c>
      <c r="C18" s="105">
        <v>4</v>
      </c>
      <c r="D18" s="105">
        <v>16828</v>
      </c>
      <c r="F18"/>
    </row>
    <row r="19" spans="1:6" x14ac:dyDescent="0.2">
      <c r="A19" s="40" t="s">
        <v>399</v>
      </c>
      <c r="B19" s="105">
        <v>18</v>
      </c>
      <c r="C19" s="105">
        <v>18</v>
      </c>
      <c r="D19" s="105">
        <v>183868</v>
      </c>
      <c r="F19"/>
    </row>
    <row r="20" spans="1:6" x14ac:dyDescent="0.2">
      <c r="F20"/>
    </row>
    <row r="21" spans="1:6" x14ac:dyDescent="0.2">
      <c r="F21"/>
    </row>
    <row r="22" spans="1:6" x14ac:dyDescent="0.2">
      <c r="F22"/>
    </row>
    <row r="23" spans="1:6" x14ac:dyDescent="0.2">
      <c r="F23"/>
    </row>
    <row r="24" spans="1:6" x14ac:dyDescent="0.2">
      <c r="F24"/>
    </row>
    <row r="25" spans="1:6" x14ac:dyDescent="0.2">
      <c r="F25"/>
    </row>
    <row r="26" spans="1:6" x14ac:dyDescent="0.2">
      <c r="F26"/>
    </row>
    <row r="27" spans="1:6" x14ac:dyDescent="0.2">
      <c r="F27"/>
    </row>
    <row r="28" spans="1:6" x14ac:dyDescent="0.2">
      <c r="F28"/>
    </row>
    <row r="29" spans="1:6" x14ac:dyDescent="0.2">
      <c r="F29"/>
    </row>
    <row r="30" spans="1:6" x14ac:dyDescent="0.2">
      <c r="F30"/>
    </row>
    <row r="31" spans="1:6" x14ac:dyDescent="0.2">
      <c r="F31"/>
    </row>
    <row r="32" spans="1:6" x14ac:dyDescent="0.2">
      <c r="F32"/>
    </row>
    <row r="33" spans="6:6" x14ac:dyDescent="0.2">
      <c r="F33"/>
    </row>
    <row r="34" spans="6:6" x14ac:dyDescent="0.2">
      <c r="F34"/>
    </row>
    <row r="35" spans="6:6" x14ac:dyDescent="0.2">
      <c r="F35"/>
    </row>
    <row r="36" spans="6:6" x14ac:dyDescent="0.2">
      <c r="F36"/>
    </row>
    <row r="37" spans="6:6" x14ac:dyDescent="0.2">
      <c r="F37"/>
    </row>
  </sheetData>
  <pageMargins left="0.7" right="0.7" top="0.75" bottom="0.75" header="0.3" footer="0.3"/>
  <pageSetup scale="36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62</vt:i4>
      </vt:variant>
    </vt:vector>
  </HeadingPairs>
  <TitlesOfParts>
    <vt:vector size="65" baseType="lpstr">
      <vt:lpstr>Hoja1</vt:lpstr>
      <vt:lpstr>Enero 2019</vt:lpstr>
      <vt:lpstr>INFORME </vt:lpstr>
      <vt:lpstr>Actividades</vt:lpstr>
      <vt:lpstr>Adulto_Mayor</vt:lpstr>
      <vt:lpstr>Adulto_Sector_Laboral</vt:lpstr>
      <vt:lpstr>Alta_Verapaz</vt:lpstr>
      <vt:lpstr>'Enero 2019'!Área_de_impresión</vt:lpstr>
      <vt:lpstr>'INFORME '!Área_de_impresión</vt:lpstr>
      <vt:lpstr>Baja_Verapaz</vt:lpstr>
      <vt:lpstr>Capacidades</vt:lpstr>
      <vt:lpstr>Chimaltenango</vt:lpstr>
      <vt:lpstr>Chiquimula</vt:lpstr>
      <vt:lpstr>Dep</vt:lpstr>
      <vt:lpstr>DepA</vt:lpstr>
      <vt:lpstr>Departamento</vt:lpstr>
      <vt:lpstr>Departamento1</vt:lpstr>
      <vt:lpstr>DepB</vt:lpstr>
      <vt:lpstr>DepC</vt:lpstr>
      <vt:lpstr>DepD</vt:lpstr>
      <vt:lpstr>DepE</vt:lpstr>
      <vt:lpstr>El_Progreso</vt:lpstr>
      <vt:lpstr>Escuintla</vt:lpstr>
      <vt:lpstr>Eventos_Especiales</vt:lpstr>
      <vt:lpstr>Festivales_Deportivos_y_Recreativos</vt:lpstr>
      <vt:lpstr>Guatemala</vt:lpstr>
      <vt:lpstr>Huehuetenango</vt:lpstr>
      <vt:lpstr>Inclusion</vt:lpstr>
      <vt:lpstr>Izabal</vt:lpstr>
      <vt:lpstr>Jalapa</vt:lpstr>
      <vt:lpstr>Jutiapa</vt:lpstr>
      <vt:lpstr>Juventud</vt:lpstr>
      <vt:lpstr>Mujer</vt:lpstr>
      <vt:lpstr>Municipio</vt:lpstr>
      <vt:lpstr>Niñez</vt:lpstr>
      <vt:lpstr>Pelota_Maya</vt:lpstr>
      <vt:lpstr>Petén</vt:lpstr>
      <vt:lpstr>Piramide</vt:lpstr>
      <vt:lpstr>pirámide</vt:lpstr>
      <vt:lpstr>Plan_Luz</vt:lpstr>
      <vt:lpstr>'Enero 2019'!Políticas</vt:lpstr>
      <vt:lpstr>Producto</vt:lpstr>
      <vt:lpstr>Progra</vt:lpstr>
      <vt:lpstr>Progra1</vt:lpstr>
      <vt:lpstr>Progra2</vt:lpstr>
      <vt:lpstr>Progra3</vt:lpstr>
      <vt:lpstr>Progra4</vt:lpstr>
      <vt:lpstr>Programa</vt:lpstr>
      <vt:lpstr>Quetzaltenango</vt:lpstr>
      <vt:lpstr>Quiché</vt:lpstr>
      <vt:lpstr>Red_de_Promotores</vt:lpstr>
      <vt:lpstr>REGION</vt:lpstr>
      <vt:lpstr>Retalhuleu</vt:lpstr>
      <vt:lpstr>Sacatepéquez</vt:lpstr>
      <vt:lpstr>San_Marcos</vt:lpstr>
      <vt:lpstr>Santa_Rosa</vt:lpstr>
      <vt:lpstr>Servicio_Civico</vt:lpstr>
      <vt:lpstr>Sololá</vt:lpstr>
      <vt:lpstr>SUB</vt:lpstr>
      <vt:lpstr>SUB_PRODUCTO</vt:lpstr>
      <vt:lpstr>SUBPRODUCTO</vt:lpstr>
      <vt:lpstr>Suchitepéquez</vt:lpstr>
      <vt:lpstr>'Enero 2019'!Títulos_a_imprimir</vt:lpstr>
      <vt:lpstr>Totonicapán</vt:lpstr>
      <vt:lpstr>Zacapa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Haroldo Raymundo Chavez Lopez</dc:creator>
  <cp:lastModifiedBy>Sandra Zoraida Vargas Hernádez</cp:lastModifiedBy>
  <cp:lastPrinted>2017-01-27T22:20:13Z</cp:lastPrinted>
  <dcterms:created xsi:type="dcterms:W3CDTF">2016-02-08T18:15:07Z</dcterms:created>
  <dcterms:modified xsi:type="dcterms:W3CDTF">2019-02-05T17:27:36Z</dcterms:modified>
</cp:coreProperties>
</file>