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mparini.DAS\Documents\Monitoreo 2019\REPORTES\CONSOLIDADOS\12. Diciembre\12. Diciembre\"/>
    </mc:Choice>
  </mc:AlternateContent>
  <bookViews>
    <workbookView xWindow="0" yWindow="0" windowWidth="19320" windowHeight="7755" firstSheet="2" activeTab="2"/>
  </bookViews>
  <sheets>
    <sheet name="Hoja2" sheetId="7" state="hidden" r:id="rId1"/>
    <sheet name="Hoja1" sheetId="5" state="hidden" r:id="rId2"/>
    <sheet name="Temporal" sheetId="4" r:id="rId3"/>
    <sheet name="INFORME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Temporal!$A$14:$BR$57</definedName>
    <definedName name="Adulto_Mayor">Hoja1!$N$50</definedName>
    <definedName name="Adulto_Sector_Laboral">Hoja1!$M$50</definedName>
    <definedName name="Alta_Verapaz">Hoja1!$V$14:$V$30</definedName>
    <definedName name="_xlnm.Print_Area" localSheetId="3">'INFORME '!$A$1:$G$50</definedName>
    <definedName name="_xlnm.Print_Area" localSheetId="2">Temporal!$BO$10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DPSE_21">#REF!</definedName>
    <definedName name="DPSE25">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2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2">Temporal!$1:$14</definedName>
    <definedName name="Totonicapán">Hoja1!$N$14:$N$21</definedName>
    <definedName name="Zacapa">Hoja1!$Y$14:$Y$24</definedName>
  </definedNames>
  <calcPr calcId="152511"/>
  <pivotCaches>
    <pivotCache cacheId="0" r:id="rId16"/>
  </pivotCaches>
</workbook>
</file>

<file path=xl/calcChain.xml><?xml version="1.0" encoding="utf-8"?>
<calcChain xmlns="http://schemas.openxmlformats.org/spreadsheetml/2006/main">
  <c r="BM55" i="4" l="1"/>
  <c r="BF55" i="4"/>
  <c r="BE55" i="4"/>
  <c r="AU55" i="4"/>
  <c r="AT55" i="4"/>
  <c r="AJ55" i="4"/>
  <c r="AI55" i="4"/>
  <c r="Y55" i="4"/>
  <c r="X55" i="4"/>
  <c r="BM54" i="4"/>
  <c r="BF54" i="4"/>
  <c r="BE54" i="4"/>
  <c r="AU54" i="4"/>
  <c r="AT54" i="4"/>
  <c r="AJ54" i="4"/>
  <c r="AI54" i="4"/>
  <c r="AK54" i="4" s="1"/>
  <c r="Y54" i="4"/>
  <c r="X54" i="4"/>
  <c r="AV54" i="4" l="1"/>
  <c r="AV55" i="4"/>
  <c r="BG54" i="4"/>
  <c r="Z55" i="4"/>
  <c r="AK55" i="4"/>
  <c r="BI55" i="4"/>
  <c r="BH54" i="4"/>
  <c r="BI54" i="4"/>
  <c r="BG55" i="4"/>
  <c r="Z54" i="4"/>
  <c r="BH55" i="4"/>
  <c r="BM42" i="4"/>
  <c r="BF42" i="4"/>
  <c r="BE42" i="4"/>
  <c r="AU42" i="4"/>
  <c r="AT42" i="4"/>
  <c r="AJ42" i="4"/>
  <c r="AI42" i="4"/>
  <c r="Y42" i="4"/>
  <c r="X42" i="4"/>
  <c r="BJ54" i="4" l="1"/>
  <c r="BJ55" i="4"/>
  <c r="BH42" i="4"/>
  <c r="BI42" i="4"/>
  <c r="AK42" i="4"/>
  <c r="AV42" i="4"/>
  <c r="BG42" i="4"/>
  <c r="Z42" i="4"/>
  <c r="BM41" i="4"/>
  <c r="BF41" i="4"/>
  <c r="BE41" i="4"/>
  <c r="AU41" i="4"/>
  <c r="AT41" i="4"/>
  <c r="AJ41" i="4"/>
  <c r="AI41" i="4"/>
  <c r="Y41" i="4"/>
  <c r="X41" i="4"/>
  <c r="BM40" i="4"/>
  <c r="BF40" i="4"/>
  <c r="BE40" i="4"/>
  <c r="AU40" i="4"/>
  <c r="AT40" i="4"/>
  <c r="AJ40" i="4"/>
  <c r="AI40" i="4"/>
  <c r="Y40" i="4"/>
  <c r="X40" i="4"/>
  <c r="BM39" i="4"/>
  <c r="BF39" i="4"/>
  <c r="BE39" i="4"/>
  <c r="AU39" i="4"/>
  <c r="AT39" i="4"/>
  <c r="AJ39" i="4"/>
  <c r="AI39" i="4"/>
  <c r="Y39" i="4"/>
  <c r="X39" i="4"/>
  <c r="BM38" i="4"/>
  <c r="BF38" i="4"/>
  <c r="BE38" i="4"/>
  <c r="AU38" i="4"/>
  <c r="AT38" i="4"/>
  <c r="AJ38" i="4"/>
  <c r="AI38" i="4"/>
  <c r="Y38" i="4"/>
  <c r="X38" i="4"/>
  <c r="BM37" i="4"/>
  <c r="BF37" i="4"/>
  <c r="BE37" i="4"/>
  <c r="AU37" i="4"/>
  <c r="AT37" i="4"/>
  <c r="AJ37" i="4"/>
  <c r="AI37" i="4"/>
  <c r="Y37" i="4"/>
  <c r="X37" i="4"/>
  <c r="BM36" i="4"/>
  <c r="BF36" i="4"/>
  <c r="BE36" i="4"/>
  <c r="AU36" i="4"/>
  <c r="AT36" i="4"/>
  <c r="AJ36" i="4"/>
  <c r="AI36" i="4"/>
  <c r="Y36" i="4"/>
  <c r="X36" i="4"/>
  <c r="BM35" i="4"/>
  <c r="BF35" i="4"/>
  <c r="BE35" i="4"/>
  <c r="AU35" i="4"/>
  <c r="AT35" i="4"/>
  <c r="AJ35" i="4"/>
  <c r="AI35" i="4"/>
  <c r="Y35" i="4"/>
  <c r="X35" i="4"/>
  <c r="BM34" i="4"/>
  <c r="BF34" i="4"/>
  <c r="BE34" i="4"/>
  <c r="AU34" i="4"/>
  <c r="AT34" i="4"/>
  <c r="AJ34" i="4"/>
  <c r="AI34" i="4"/>
  <c r="Y34" i="4"/>
  <c r="X34" i="4"/>
  <c r="BM33" i="4"/>
  <c r="BF33" i="4"/>
  <c r="BE33" i="4"/>
  <c r="AU33" i="4"/>
  <c r="AT33" i="4"/>
  <c r="AJ33" i="4"/>
  <c r="AI33" i="4"/>
  <c r="Y33" i="4"/>
  <c r="X33" i="4"/>
  <c r="BM32" i="4"/>
  <c r="BF32" i="4"/>
  <c r="BE32" i="4"/>
  <c r="AU32" i="4"/>
  <c r="AT32" i="4"/>
  <c r="AJ32" i="4"/>
  <c r="AI32" i="4"/>
  <c r="Y32" i="4"/>
  <c r="X32" i="4"/>
  <c r="Z36" i="4" l="1"/>
  <c r="AV40" i="4"/>
  <c r="BG40" i="4"/>
  <c r="BJ42" i="4"/>
  <c r="Z32" i="4"/>
  <c r="AV35" i="4"/>
  <c r="AK37" i="4"/>
  <c r="Z40" i="4"/>
  <c r="AK36" i="4"/>
  <c r="BG37" i="4"/>
  <c r="BG41" i="4"/>
  <c r="AK32" i="4"/>
  <c r="BH41" i="4"/>
  <c r="AK33" i="4"/>
  <c r="AV32" i="4"/>
  <c r="BG36" i="4"/>
  <c r="AV39" i="4"/>
  <c r="AK40" i="4"/>
  <c r="AK41" i="4"/>
  <c r="BH37" i="4"/>
  <c r="BG33" i="4"/>
  <c r="Z38" i="4"/>
  <c r="BG32" i="4"/>
  <c r="BH33" i="4"/>
  <c r="AV36" i="4"/>
  <c r="BI33" i="4"/>
  <c r="BI37" i="4"/>
  <c r="BI41" i="4"/>
  <c r="Z33" i="4"/>
  <c r="BH34" i="4"/>
  <c r="BG34" i="4"/>
  <c r="Z37" i="4"/>
  <c r="BH38" i="4"/>
  <c r="BG38" i="4"/>
  <c r="Z41" i="4"/>
  <c r="BI34" i="4"/>
  <c r="BG35" i="4"/>
  <c r="BH39" i="4"/>
  <c r="BG39" i="4"/>
  <c r="AV33" i="4"/>
  <c r="AK34" i="4"/>
  <c r="BI35" i="4"/>
  <c r="AV37" i="4"/>
  <c r="AK38" i="4"/>
  <c r="BI39" i="4"/>
  <c r="AV41" i="4"/>
  <c r="BI38" i="4"/>
  <c r="Z34" i="4"/>
  <c r="BH35" i="4"/>
  <c r="BH32" i="4"/>
  <c r="Z35" i="4"/>
  <c r="BH36" i="4"/>
  <c r="Z39" i="4"/>
  <c r="BH40" i="4"/>
  <c r="BI32" i="4"/>
  <c r="AV34" i="4"/>
  <c r="AK35" i="4"/>
  <c r="BI36" i="4"/>
  <c r="AV38" i="4"/>
  <c r="AK39" i="4"/>
  <c r="BI40" i="4"/>
  <c r="BF56" i="4"/>
  <c r="BE56" i="4"/>
  <c r="BF52" i="4"/>
  <c r="BE52" i="4"/>
  <c r="BF51" i="4"/>
  <c r="BE51" i="4"/>
  <c r="BF50" i="4"/>
  <c r="BE50" i="4"/>
  <c r="BF49" i="4"/>
  <c r="BE49" i="4"/>
  <c r="BF48" i="4"/>
  <c r="BE48" i="4"/>
  <c r="BF47" i="4"/>
  <c r="BE47" i="4"/>
  <c r="BF46" i="4"/>
  <c r="BE46" i="4"/>
  <c r="BF45" i="4"/>
  <c r="BE45" i="4"/>
  <c r="BF44" i="4"/>
  <c r="BE44" i="4"/>
  <c r="BF43" i="4"/>
  <c r="BE43" i="4"/>
  <c r="BF31" i="4"/>
  <c r="BE31" i="4"/>
  <c r="BF30" i="4"/>
  <c r="BE30" i="4"/>
  <c r="BF29" i="4"/>
  <c r="BE29" i="4"/>
  <c r="BF28" i="4"/>
  <c r="BE28" i="4"/>
  <c r="BF27" i="4"/>
  <c r="BE27" i="4"/>
  <c r="BF26" i="4"/>
  <c r="BE26" i="4"/>
  <c r="BF25" i="4"/>
  <c r="BE25" i="4"/>
  <c r="BF24" i="4"/>
  <c r="BE24" i="4"/>
  <c r="BF23" i="4"/>
  <c r="BE23" i="4"/>
  <c r="BF22" i="4"/>
  <c r="BE22" i="4"/>
  <c r="BF21" i="4"/>
  <c r="BE21" i="4"/>
  <c r="BF20" i="4"/>
  <c r="BE20" i="4"/>
  <c r="BF19" i="4"/>
  <c r="BE19" i="4"/>
  <c r="BF18" i="4"/>
  <c r="BE18" i="4"/>
  <c r="BF17" i="4"/>
  <c r="BE17" i="4"/>
  <c r="BF16" i="4"/>
  <c r="BE16" i="4"/>
  <c r="BF15" i="4"/>
  <c r="BE15" i="4"/>
  <c r="AU56" i="4"/>
  <c r="AT56" i="4"/>
  <c r="AU52" i="4"/>
  <c r="AT52" i="4"/>
  <c r="AU51" i="4"/>
  <c r="AT51" i="4"/>
  <c r="AU50" i="4"/>
  <c r="AT50" i="4"/>
  <c r="AU49" i="4"/>
  <c r="AT49" i="4"/>
  <c r="AU48" i="4"/>
  <c r="AT48" i="4"/>
  <c r="AU47" i="4"/>
  <c r="AT47" i="4"/>
  <c r="AU46" i="4"/>
  <c r="AT46" i="4"/>
  <c r="AU45" i="4"/>
  <c r="AT45" i="4"/>
  <c r="AU44" i="4"/>
  <c r="AT44" i="4"/>
  <c r="AU43" i="4"/>
  <c r="AT43" i="4"/>
  <c r="AU31" i="4"/>
  <c r="AT31" i="4"/>
  <c r="AU30" i="4"/>
  <c r="AT30" i="4"/>
  <c r="AU29" i="4"/>
  <c r="AT29" i="4"/>
  <c r="AU28" i="4"/>
  <c r="AT28" i="4"/>
  <c r="AU27" i="4"/>
  <c r="AT27" i="4"/>
  <c r="AU26" i="4"/>
  <c r="AT26" i="4"/>
  <c r="AU25" i="4"/>
  <c r="AT25" i="4"/>
  <c r="AU24" i="4"/>
  <c r="AT24" i="4"/>
  <c r="AU23" i="4"/>
  <c r="AT23" i="4"/>
  <c r="AU22" i="4"/>
  <c r="AT22" i="4"/>
  <c r="AU21" i="4"/>
  <c r="AT21" i="4"/>
  <c r="AU20" i="4"/>
  <c r="AT20" i="4"/>
  <c r="AU19" i="4"/>
  <c r="AT19" i="4"/>
  <c r="AU18" i="4"/>
  <c r="AT18" i="4"/>
  <c r="AU17" i="4"/>
  <c r="AT17" i="4"/>
  <c r="AU16" i="4"/>
  <c r="AT16" i="4"/>
  <c r="AU15" i="4"/>
  <c r="AT15" i="4"/>
  <c r="AJ56" i="4"/>
  <c r="AI56" i="4"/>
  <c r="AJ52" i="4"/>
  <c r="AI52" i="4"/>
  <c r="AJ51" i="4"/>
  <c r="AI51" i="4"/>
  <c r="AJ50" i="4"/>
  <c r="AI50" i="4"/>
  <c r="AJ49" i="4"/>
  <c r="AI49" i="4"/>
  <c r="AJ48" i="4"/>
  <c r="AI48" i="4"/>
  <c r="AJ47" i="4"/>
  <c r="AI47" i="4"/>
  <c r="AJ46" i="4"/>
  <c r="AI46" i="4"/>
  <c r="AJ45" i="4"/>
  <c r="AI45" i="4"/>
  <c r="AJ44" i="4"/>
  <c r="AI44" i="4"/>
  <c r="AJ43" i="4"/>
  <c r="AI43" i="4"/>
  <c r="AJ31" i="4"/>
  <c r="AI31" i="4"/>
  <c r="AJ30" i="4"/>
  <c r="AI30" i="4"/>
  <c r="AJ29" i="4"/>
  <c r="AI29" i="4"/>
  <c r="AJ28" i="4"/>
  <c r="AI28" i="4"/>
  <c r="AJ27" i="4"/>
  <c r="AI27" i="4"/>
  <c r="AJ26" i="4"/>
  <c r="AI26" i="4"/>
  <c r="AJ25" i="4"/>
  <c r="AI25" i="4"/>
  <c r="AJ24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7" i="4"/>
  <c r="AI17" i="4"/>
  <c r="AJ16" i="4"/>
  <c r="AI16" i="4"/>
  <c r="AJ15" i="4"/>
  <c r="AI15" i="4"/>
  <c r="Y56" i="4"/>
  <c r="X56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BJ40" i="4" l="1"/>
  <c r="BJ36" i="4"/>
  <c r="BJ41" i="4"/>
  <c r="BJ38" i="4"/>
  <c r="BJ32" i="4"/>
  <c r="BJ33" i="4"/>
  <c r="BJ39" i="4"/>
  <c r="BJ35" i="4"/>
  <c r="BJ37" i="4"/>
  <c r="BJ34" i="4"/>
  <c r="AK24" i="4"/>
  <c r="AK47" i="4"/>
  <c r="BI16" i="4"/>
  <c r="BI20" i="4"/>
  <c r="Z25" i="4"/>
  <c r="AK43" i="4"/>
  <c r="AK45" i="4"/>
  <c r="AK49" i="4"/>
  <c r="AV15" i="4"/>
  <c r="AV17" i="4"/>
  <c r="BG24" i="4"/>
  <c r="BG28" i="4"/>
  <c r="BG21" i="4"/>
  <c r="BG49" i="4"/>
  <c r="AV23" i="4"/>
  <c r="BG47" i="4"/>
  <c r="AV20" i="4"/>
  <c r="BI15" i="4"/>
  <c r="BI17" i="4"/>
  <c r="BI21" i="4"/>
  <c r="BI43" i="4"/>
  <c r="BI45" i="4"/>
  <c r="BI49" i="4"/>
  <c r="BG56" i="4"/>
  <c r="Z19" i="4"/>
  <c r="BH27" i="4"/>
  <c r="AK15" i="4"/>
  <c r="BG30" i="4"/>
  <c r="BH20" i="4"/>
  <c r="BH24" i="4"/>
  <c r="BH47" i="4"/>
  <c r="BH51" i="4"/>
  <c r="AK30" i="4"/>
  <c r="BI56" i="4"/>
  <c r="BH21" i="4"/>
  <c r="BH52" i="4"/>
  <c r="BG48" i="4"/>
  <c r="Z18" i="4"/>
  <c r="BH15" i="4"/>
  <c r="BI24" i="4"/>
  <c r="BI28" i="4"/>
  <c r="BI47" i="4"/>
  <c r="BI51" i="4"/>
  <c r="AK19" i="4"/>
  <c r="BG19" i="4"/>
  <c r="BG27" i="4"/>
  <c r="BI44" i="4"/>
  <c r="BI18" i="4"/>
  <c r="BH22" i="4"/>
  <c r="BH26" i="4"/>
  <c r="BH30" i="4"/>
  <c r="Z56" i="4"/>
  <c r="AV26" i="4"/>
  <c r="AV30" i="4"/>
  <c r="AV49" i="4"/>
  <c r="BI22" i="4"/>
  <c r="BI26" i="4"/>
  <c r="BI30" i="4"/>
  <c r="BI29" i="4"/>
  <c r="BI48" i="4"/>
  <c r="BI19" i="4"/>
  <c r="BH31" i="4"/>
  <c r="BH46" i="4"/>
  <c r="BH50" i="4"/>
  <c r="Z16" i="4"/>
  <c r="BI23" i="4"/>
  <c r="BI46" i="4"/>
  <c r="BI50" i="4"/>
  <c r="AK18" i="4"/>
  <c r="AK22" i="4"/>
  <c r="AK26" i="4"/>
  <c r="BI52" i="4"/>
  <c r="BG22" i="4"/>
  <c r="BI27" i="4"/>
  <c r="Z49" i="4"/>
  <c r="BH56" i="4"/>
  <c r="AK31" i="4"/>
  <c r="AK56" i="4"/>
  <c r="AV24" i="4"/>
  <c r="AV46" i="4"/>
  <c r="AV50" i="4"/>
  <c r="BG23" i="4"/>
  <c r="BG31" i="4"/>
  <c r="Z24" i="4"/>
  <c r="Z28" i="4"/>
  <c r="AK50" i="4"/>
  <c r="AV29" i="4"/>
  <c r="BG50" i="4"/>
  <c r="Z27" i="4"/>
  <c r="BI25" i="4"/>
  <c r="Z29" i="4"/>
  <c r="Z48" i="4"/>
  <c r="AK21" i="4"/>
  <c r="AK29" i="4"/>
  <c r="AV18" i="4"/>
  <c r="AV48" i="4"/>
  <c r="AV52" i="4"/>
  <c r="BG25" i="4"/>
  <c r="BG51" i="4"/>
  <c r="BI31" i="4"/>
  <c r="BH19" i="4"/>
  <c r="Z23" i="4"/>
  <c r="BH43" i="4"/>
  <c r="BH49" i="4"/>
  <c r="AK44" i="4"/>
  <c r="AK48" i="4"/>
  <c r="AV19" i="4"/>
  <c r="AV27" i="4"/>
  <c r="AV31" i="4"/>
  <c r="BG18" i="4"/>
  <c r="BG43" i="4"/>
  <c r="Z43" i="4"/>
  <c r="Z45" i="4"/>
  <c r="Z51" i="4"/>
  <c r="AK17" i="4"/>
  <c r="AK28" i="4"/>
  <c r="AK52" i="4"/>
  <c r="AV22" i="4"/>
  <c r="BH23" i="4"/>
  <c r="AV47" i="4"/>
  <c r="BG26" i="4"/>
  <c r="BH18" i="4"/>
  <c r="BH45" i="4"/>
  <c r="BH28" i="4"/>
  <c r="Z22" i="4"/>
  <c r="Z26" i="4"/>
  <c r="Z52" i="4"/>
  <c r="AK25" i="4"/>
  <c r="AK46" i="4"/>
  <c r="AV16" i="4"/>
  <c r="AV44" i="4"/>
  <c r="AV51" i="4"/>
  <c r="BG15" i="4"/>
  <c r="BG16" i="4"/>
  <c r="BG20" i="4"/>
  <c r="BH29" i="4"/>
  <c r="BH48" i="4"/>
  <c r="BG44" i="4"/>
  <c r="BH16" i="4"/>
  <c r="Z15" i="4"/>
  <c r="Z20" i="4"/>
  <c r="Z46" i="4"/>
  <c r="Z50" i="4"/>
  <c r="AV43" i="4"/>
  <c r="Z17" i="4"/>
  <c r="Z30" i="4"/>
  <c r="Z47" i="4"/>
  <c r="AK16" i="4"/>
  <c r="AK23" i="4"/>
  <c r="AK51" i="4"/>
  <c r="AV21" i="4"/>
  <c r="AV28" i="4"/>
  <c r="AV45" i="4"/>
  <c r="BG17" i="4"/>
  <c r="BG45" i="4"/>
  <c r="BG52" i="4"/>
  <c r="Z21" i="4"/>
  <c r="Z31" i="4"/>
  <c r="Z44" i="4"/>
  <c r="AK20" i="4"/>
  <c r="AK27" i="4"/>
  <c r="AV25" i="4"/>
  <c r="AV56" i="4"/>
  <c r="BG29" i="4"/>
  <c r="BG46" i="4"/>
  <c r="BH17" i="4"/>
  <c r="BH25" i="4"/>
  <c r="BH44" i="4"/>
  <c r="BJ47" i="4" l="1"/>
  <c r="BJ16" i="4"/>
  <c r="BJ15" i="4"/>
  <c r="BJ25" i="4"/>
  <c r="BJ23" i="4"/>
  <c r="BJ46" i="4"/>
  <c r="BJ48" i="4"/>
  <c r="BJ49" i="4"/>
  <c r="BJ18" i="4"/>
  <c r="BJ30" i="4"/>
  <c r="BJ22" i="4"/>
  <c r="BJ43" i="4"/>
  <c r="BJ26" i="4"/>
  <c r="BJ19" i="4"/>
  <c r="BJ56" i="4"/>
  <c r="BJ50" i="4"/>
  <c r="BJ27" i="4"/>
  <c r="BJ45" i="4"/>
  <c r="BJ51" i="4"/>
  <c r="BJ44" i="4"/>
  <c r="BJ29" i="4"/>
  <c r="BJ31" i="4"/>
  <c r="BJ28" i="4"/>
  <c r="BJ24" i="4"/>
  <c r="BJ17" i="4"/>
  <c r="BJ52" i="4"/>
  <c r="BJ20" i="4"/>
  <c r="BJ21" i="4"/>
  <c r="BM15" i="4" l="1"/>
  <c r="E8" i="6" l="1"/>
  <c r="E7" i="6"/>
  <c r="G57" i="4" l="1"/>
  <c r="F57" i="4"/>
  <c r="B10" i="6" l="1"/>
  <c r="B9" i="6"/>
  <c r="B8" i="6"/>
  <c r="B7" i="6"/>
  <c r="J57" i="4" l="1"/>
  <c r="I57" i="4"/>
  <c r="BD57" i="4" l="1"/>
  <c r="BC57" i="4"/>
  <c r="BB57" i="4"/>
  <c r="BA57" i="4"/>
  <c r="AZ57" i="4"/>
  <c r="AY57" i="4"/>
  <c r="AX57" i="4"/>
  <c r="AW57" i="4"/>
  <c r="AS57" i="4"/>
  <c r="AR57" i="4"/>
  <c r="AQ57" i="4"/>
  <c r="AP57" i="4"/>
  <c r="AO57" i="4"/>
  <c r="AN57" i="4"/>
  <c r="AM57" i="4"/>
  <c r="AL57" i="4"/>
  <c r="AH57" i="4"/>
  <c r="AG57" i="4"/>
  <c r="AF57" i="4"/>
  <c r="AE57" i="4"/>
  <c r="AD57" i="4"/>
  <c r="AC57" i="4"/>
  <c r="AB57" i="4"/>
  <c r="AA57" i="4"/>
  <c r="W57" i="4"/>
  <c r="V57" i="4"/>
  <c r="U57" i="4"/>
  <c r="T57" i="4"/>
  <c r="S57" i="4"/>
  <c r="R57" i="4"/>
  <c r="Q57" i="4"/>
  <c r="P57" i="4"/>
  <c r="BG57" i="4"/>
  <c r="AV57" i="4" l="1"/>
  <c r="AK57" i="4"/>
  <c r="Z57" i="4"/>
  <c r="BJ57" i="4" l="1"/>
</calcChain>
</file>

<file path=xl/sharedStrings.xml><?xml version="1.0" encoding="utf-8"?>
<sst xmlns="http://schemas.openxmlformats.org/spreadsheetml/2006/main" count="1531" uniqueCount="691">
  <si>
    <t>No</t>
  </si>
  <si>
    <t>DEPARTAMENTO</t>
  </si>
  <si>
    <t>MUNICIPIO</t>
  </si>
  <si>
    <t>UBICACIÓN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</si>
  <si>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</si>
  <si>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</si>
  <si>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</si>
  <si>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</si>
  <si>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</si>
  <si>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</si>
  <si>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</si>
  <si>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</si>
  <si>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PRE-ORDEN</t>
  </si>
  <si>
    <t xml:space="preserve">RESPONSABLE </t>
  </si>
  <si>
    <t>OBSERVACIONES DE LA ACTIVIDAD</t>
  </si>
  <si>
    <t>PROGRAMA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</si>
  <si>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</si>
  <si>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</si>
  <si>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</si>
  <si>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</si>
  <si>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</si>
  <si>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</si>
  <si>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</si>
  <si>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</si>
  <si>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</si>
  <si>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</si>
  <si>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</si>
  <si>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</si>
  <si>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</si>
  <si>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</si>
  <si>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</si>
  <si>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</si>
  <si>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</si>
  <si>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</si>
  <si>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</si>
  <si>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</si>
  <si>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</si>
  <si>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</si>
  <si>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</si>
  <si>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</si>
  <si>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</si>
  <si>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</si>
  <si>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</si>
  <si>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</si>
  <si>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</si>
  <si>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</si>
  <si>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</si>
  <si>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</si>
  <si>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</si>
  <si>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</si>
  <si>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</si>
  <si>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</si>
  <si>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</si>
  <si>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</si>
  <si>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</si>
  <si>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</si>
  <si>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</si>
  <si>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</si>
  <si>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</si>
  <si>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</si>
  <si>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</si>
  <si>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</si>
  <si>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</si>
  <si>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</si>
  <si>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</si>
  <si>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</si>
  <si>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</si>
  <si>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</si>
  <si>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</si>
  <si>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</si>
  <si>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</si>
  <si>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</si>
  <si>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</si>
  <si>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</si>
  <si>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</si>
  <si>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</si>
  <si>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</si>
  <si>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</si>
  <si>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</si>
  <si>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</si>
  <si>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</si>
  <si>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</si>
  <si>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</si>
  <si>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</si>
  <si>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</si>
  <si>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</si>
  <si>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</si>
  <si>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</si>
  <si>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</si>
  <si>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</si>
  <si>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</si>
  <si>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</si>
  <si>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</si>
  <si>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</si>
  <si>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</si>
  <si>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</si>
  <si>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</si>
  <si>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</si>
  <si>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</si>
  <si>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</si>
  <si>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</si>
  <si>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</si>
  <si>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</si>
  <si>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</si>
  <si>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</si>
  <si>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</si>
  <si>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</si>
  <si>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</si>
  <si>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</si>
  <si>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</si>
  <si>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</si>
  <si>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</si>
  <si>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</si>
  <si>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</si>
  <si>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</si>
  <si>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</si>
  <si>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</si>
  <si>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</si>
  <si>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</si>
  <si>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</si>
  <si>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</si>
  <si>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</si>
  <si>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</si>
  <si>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</si>
  <si>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</si>
  <si>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</si>
  <si>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</si>
  <si>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</si>
  <si>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</si>
  <si>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</si>
  <si>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</si>
  <si>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</si>
  <si>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</si>
  <si>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</si>
  <si>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</si>
  <si>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</si>
  <si>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</si>
  <si>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</si>
  <si>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</si>
  <si>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</si>
  <si>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</si>
  <si>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</si>
  <si>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</si>
  <si>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</si>
  <si>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</si>
  <si>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</si>
  <si>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</si>
  <si>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</si>
  <si>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</si>
  <si>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</si>
  <si>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</si>
  <si>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</si>
  <si>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</si>
  <si>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</si>
  <si>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</si>
  <si>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</si>
  <si>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</si>
  <si>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</si>
  <si>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</si>
  <si>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</si>
  <si>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</si>
  <si>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</si>
  <si>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</si>
  <si>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</si>
  <si>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</si>
  <si>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</si>
  <si>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</si>
  <si>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</si>
  <si>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</si>
  <si>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</si>
  <si>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</si>
  <si>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</si>
  <si>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</si>
  <si>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</si>
  <si>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</si>
  <si>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</si>
  <si>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</si>
  <si>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</si>
  <si>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</si>
  <si>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</si>
  <si>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</si>
  <si>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</si>
  <si>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</si>
  <si>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</si>
  <si>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</si>
  <si>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</si>
  <si>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</si>
  <si>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</si>
  <si>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</si>
  <si>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</si>
  <si>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</si>
  <si>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</si>
  <si>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</si>
  <si>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</si>
  <si>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</si>
  <si>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</si>
  <si>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</si>
  <si>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</si>
  <si>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</si>
  <si>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</si>
  <si>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</si>
  <si>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</si>
  <si>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</si>
  <si>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</si>
  <si>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</si>
  <si>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</si>
  <si>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</si>
  <si>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</si>
  <si>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</si>
  <si>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</si>
  <si>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</si>
  <si>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</si>
  <si>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</si>
  <si>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</si>
  <si>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</si>
  <si>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</si>
  <si>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</si>
  <si>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</si>
  <si>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</si>
  <si>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</si>
  <si>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</si>
  <si>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</si>
  <si>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</si>
  <si>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</si>
  <si>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</si>
  <si>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</si>
  <si>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</si>
  <si>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</si>
  <si>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</si>
  <si>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</si>
  <si>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</si>
  <si>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</si>
  <si>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</si>
  <si>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</si>
  <si>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</si>
  <si>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</si>
  <si>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</si>
  <si>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</si>
  <si>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</si>
  <si>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</si>
  <si>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</si>
  <si>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</si>
  <si>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</si>
  <si>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</si>
  <si>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</si>
  <si>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</si>
  <si>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</si>
  <si>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</si>
  <si>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</si>
  <si>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</si>
  <si>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</si>
  <si>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</si>
  <si>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</si>
  <si>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</si>
  <si>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</si>
  <si>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</si>
  <si>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</si>
  <si>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</si>
  <si>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</si>
  <si>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</si>
  <si>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</si>
  <si>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</si>
  <si>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</si>
  <si>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</si>
  <si>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</si>
  <si>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</si>
  <si>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</si>
  <si>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</si>
  <si>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</si>
  <si>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</si>
  <si>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</si>
  <si>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</si>
  <si>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</si>
  <si>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</si>
  <si>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</si>
  <si>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</si>
  <si>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</si>
  <si>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</si>
  <si>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</si>
  <si>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</si>
  <si>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</si>
  <si>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</si>
  <si>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</si>
  <si>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</si>
  <si>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</si>
  <si>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</si>
  <si>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</si>
  <si>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</si>
  <si>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</si>
  <si>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</si>
  <si>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</si>
  <si>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</si>
  <si>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</si>
  <si>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</si>
  <si>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</si>
  <si>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</si>
  <si>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</si>
  <si>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</si>
  <si>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</si>
  <si>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</si>
  <si>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</si>
  <si>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</si>
  <si>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</si>
  <si>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</si>
  <si>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</si>
  <si>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</si>
  <si>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</si>
  <si>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</si>
  <si>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</si>
  <si>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</si>
  <si>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</si>
  <si>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</si>
  <si>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</si>
  <si>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</si>
  <si>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</si>
  <si>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</si>
  <si>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</si>
  <si>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</si>
  <si>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</si>
  <si>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</si>
  <si>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</si>
  <si>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</si>
  <si>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</si>
  <si>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</si>
  <si>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</si>
  <si>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</si>
  <si>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</si>
  <si>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</si>
  <si>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</si>
  <si>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</si>
  <si>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</si>
  <si>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</si>
  <si>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</si>
  <si>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</si>
  <si>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</si>
  <si>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</si>
  <si>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</si>
  <si>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</si>
  <si>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</si>
  <si>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</si>
  <si>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</si>
  <si>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</si>
  <si>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</si>
  <si>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</si>
  <si>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</si>
  <si>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</si>
  <si>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</si>
  <si>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</si>
  <si>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</si>
  <si>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</si>
  <si>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</si>
  <si>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</si>
  <si>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</si>
  <si>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</si>
  <si>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</si>
  <si>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</si>
  <si>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</si>
  <si>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</si>
  <si>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</si>
  <si>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</si>
  <si>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</si>
  <si>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</si>
  <si>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</si>
  <si>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</si>
  <si>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</si>
  <si>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</si>
  <si>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</si>
  <si>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</si>
  <si>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</si>
  <si>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</si>
  <si>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</si>
  <si>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</si>
  <si>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</si>
  <si>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</si>
  <si>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</si>
  <si>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</si>
  <si>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</si>
  <si>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</si>
  <si>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</si>
  <si>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</si>
  <si>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</si>
  <si>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</si>
  <si>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</si>
  <si>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</si>
  <si>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</si>
  <si>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</si>
  <si>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</si>
  <si>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</si>
  <si>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</si>
  <si>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</si>
  <si>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</si>
  <si>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</si>
  <si>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</si>
  <si>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</si>
  <si>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</si>
  <si>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</si>
  <si>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</si>
  <si>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</si>
  <si>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</si>
  <si>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</si>
  <si>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</si>
  <si>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</si>
  <si>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</si>
  <si>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</si>
  <si>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</si>
  <si>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</si>
  <si>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</si>
  <si>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</si>
  <si>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</si>
  <si>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</si>
  <si>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</si>
  <si>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</si>
  <si>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</si>
  <si>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</si>
  <si>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</si>
  <si>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</si>
  <si>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</si>
  <si>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</si>
  <si>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</si>
  <si>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</si>
  <si>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</si>
  <si>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</si>
  <si>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</si>
  <si>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</si>
  <si>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</si>
  <si>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</si>
  <si>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</si>
  <si>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</si>
  <si>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</si>
  <si>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</si>
  <si>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</si>
  <si>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</si>
  <si>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</si>
  <si>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</si>
  <si>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</si>
  <si>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</si>
  <si>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</si>
  <si>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</si>
  <si>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</si>
  <si>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</si>
  <si>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</si>
  <si>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</si>
  <si>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</si>
  <si>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</si>
  <si>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</si>
  <si>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</si>
  <si>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</si>
  <si>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</si>
  <si>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</si>
  <si>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</si>
  <si>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</si>
  <si>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</si>
  <si>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</si>
  <si>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</si>
  <si>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</si>
  <si>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</si>
  <si>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</si>
  <si>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</si>
  <si>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</si>
  <si>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</si>
  <si>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</si>
  <si>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</si>
  <si>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Total Q. por  comisión (031-029)</t>
  </si>
  <si>
    <t>Valores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</si>
  <si>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</si>
  <si>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</si>
  <si>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</si>
  <si>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</si>
  <si>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</si>
  <si>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</si>
  <si>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</si>
  <si>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</si>
  <si>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</si>
  <si>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</si>
  <si>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</si>
  <si>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</si>
  <si>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</si>
  <si>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</si>
  <si>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</si>
  <si>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</si>
  <si>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</si>
  <si>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</si>
  <si>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</si>
  <si>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</si>
  <si>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</si>
  <si>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</si>
  <si>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</si>
  <si>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</si>
  <si>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</si>
  <si>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</si>
  <si>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</si>
  <si>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</si>
  <si>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</si>
  <si>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</si>
  <si>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</si>
  <si>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</si>
  <si>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</si>
  <si>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</si>
  <si>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</si>
  <si>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</si>
  <si>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</si>
  <si>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</si>
  <si>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</si>
  <si>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</si>
  <si>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</si>
  <si>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</si>
  <si>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</si>
  <si>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</si>
  <si>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</si>
  <si>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</si>
  <si>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</si>
  <si>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</si>
  <si>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</si>
  <si>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</si>
  <si>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</si>
  <si>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</si>
  <si>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</si>
  <si>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</si>
  <si>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</si>
  <si>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</si>
  <si>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</si>
  <si>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</si>
  <si>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</si>
  <si>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</si>
  <si>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</si>
  <si>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</si>
  <si>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</si>
  <si>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</si>
  <si>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</si>
  <si>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</si>
  <si>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</si>
  <si>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Personas beneficiadas con actividades deportivas no escolares, no federadas y de recreación</t>
  </si>
  <si>
    <t>Niños y niñas de 4 a 13 años atendidos con actividades físicas,deportivas y recreativas</t>
  </si>
  <si>
    <t>Personas del sector laboral beneficiadas con actividades físicas, deportivas y recreativas</t>
  </si>
  <si>
    <t>Personas de 60 años y más, beneficiadas con actividades físicas, deportivas y recreativas</t>
  </si>
  <si>
    <t>Personas con discapacidad beneficiadas con actividades físicas, deportivas y recreativas adaptadas</t>
  </si>
  <si>
    <t>Personas beneficiadas con acceso a espacios para la práctica del deporte y la recreación física</t>
  </si>
  <si>
    <t>Personas beneficiadas con acceso a espacios para la práctica del deporte y la recreación física en el Parque Deportivo y Recreativo Erick Bernabé Barrondo</t>
  </si>
  <si>
    <t>Personas beneficiadas con acceso a espacios para la practica del deporte y la recreación física en el Centro Deportivo y Recreativo Campo Marte</t>
  </si>
  <si>
    <t>Personas beneficiadas con acceso a espacios para la práctica del deporte y la recreación física en el Centro Deportivo y Recreativo Campos del Roosevelt</t>
  </si>
  <si>
    <t>Personas beneficiadas con acceso a espacios para la práctica del deporte y la recreación física en el Centro Deportivo y Recreativo Gerona</t>
  </si>
  <si>
    <t>Mujeres beneficiadas con acceso a actividades físicas, recreativas y de sensibilización para la prevención de la violencia</t>
  </si>
  <si>
    <t>Jóvenes beneficiados con actividades físicas, deportivas y recreativas</t>
  </si>
  <si>
    <t>Jóvenes BENEFICIADOS CON ACTIVIDADES FÍSICAS, DEPORTIVAS Y RECREATIVAS</t>
  </si>
  <si>
    <t>Jóvenes involucrados en la prestación de servicio cívico para la promoción de actividades físicas y deportivas</t>
  </si>
  <si>
    <t>Personas que reciben implementos para actividades físicas, deportivas y de recreación física en su tiempo libre</t>
  </si>
  <si>
    <t>Personas en situación de vulnerabilidad o riesgo social beneficiadas con actividades físicas y deportivas</t>
  </si>
  <si>
    <t>Festivales deportivos, recreativos y otros eventos de carácter especial, realizados para promover el acceso a la actividad física y la recreación</t>
  </si>
  <si>
    <t>Eventos de exhibición y práctica de juegos ancestrales y tradicionales, en beneficio de personas</t>
  </si>
  <si>
    <t>Festivales deportivos y recreativos realizados para promover el acceso a la actividad física, el deporte no federado y no escolar</t>
  </si>
  <si>
    <t>Cantidad de Integrantes en Comisión</t>
  </si>
  <si>
    <t>Programas Sustantivos</t>
  </si>
  <si>
    <t>Angélica Morales</t>
  </si>
  <si>
    <t xml:space="preserve">PERIODO </t>
  </si>
  <si>
    <t>Actividad Recreativa Externa “Actividades en Pro del Deporte y Recreación Pacífica”</t>
  </si>
  <si>
    <t>PASE/JPS/AVMB/03-2019-jm Gestión 2019-10</t>
  </si>
  <si>
    <t>Colonia Santa Inés del Municipio de San Miguel Petapa del Departamento de Guatemala</t>
  </si>
  <si>
    <t>1. Inflable.  2. Cama Elástica.  3. Pintacaritas.  4. Globoblexia.  5.  4 promotores.</t>
  </si>
  <si>
    <t>Natividad del Socorro Rosales Vásquez</t>
  </si>
  <si>
    <t xml:space="preserve">Club de Baile </t>
  </si>
  <si>
    <t xml:space="preserve">Carlos Crocker </t>
  </si>
  <si>
    <t xml:space="preserve">Momento de Felicidad y Esparcimiento alas personad de la tercera edad </t>
  </si>
  <si>
    <t xml:space="preserve">Pase/JPS/AVMB/668-2019/rc </t>
  </si>
  <si>
    <t xml:space="preserve">Actividades Deportivas y Recreativas </t>
  </si>
  <si>
    <t xml:space="preserve">Pase/JPS/AVMB/629-2019/rc </t>
  </si>
  <si>
    <t xml:space="preserve">Uniformes,  Pachones y Balones de Futbol </t>
  </si>
  <si>
    <t xml:space="preserve">Actividad Recreativa </t>
  </si>
  <si>
    <t xml:space="preserve">Pase/JPS/AVMB/667-2019/rc </t>
  </si>
  <si>
    <t xml:space="preserve">Estadio Municipal del Municipio de San Antonio la Paz del departamento de El Progreso </t>
  </si>
  <si>
    <t>Fortalecimiento del Tejido Social/Campamentos Formativos</t>
  </si>
  <si>
    <t>Castillo de San Felipe de Lara</t>
  </si>
  <si>
    <t>Alimentación, buses</t>
  </si>
  <si>
    <t>PIC-105 y PIC 104</t>
  </si>
  <si>
    <t>Miriam Santizo</t>
  </si>
  <si>
    <t>PIC-105 y Pic 104</t>
  </si>
  <si>
    <t>Fortalecimiento del Tejido Social/ Más Recreación y Deporte, Menos Violencia a Nivel Local</t>
  </si>
  <si>
    <t>2019-3506</t>
  </si>
  <si>
    <t>Aldea Buena Vista</t>
  </si>
  <si>
    <t>Inflables, pintacaritas y globoflexia</t>
  </si>
  <si>
    <t>Fortalecimiento del Tejido Social/Actividades Recreativas y Deportivos</t>
  </si>
  <si>
    <t>2019-3688</t>
  </si>
  <si>
    <t>Aldea Acul, Aldea La Pista/Aldea Rio Azul, Aldea Xonca/ Centro Nebaj/ Aldea Tzalval, Aldea Pulay</t>
  </si>
  <si>
    <t xml:space="preserve">  Inflable, pinta carita y Globoflexia</t>
  </si>
  <si>
    <t>Fortalecimiento del Tejido Social/Un Momento Agradable en Familia</t>
  </si>
  <si>
    <t>2019-3519</t>
  </si>
  <si>
    <t>Comunidad los Eucaliptos Zona 7</t>
  </si>
  <si>
    <t xml:space="preserve"> Inflable, pinta carita y Globoflexia</t>
  </si>
  <si>
    <t>Fortalecimiento del Tejido Social/Prevención de la Violencia</t>
  </si>
  <si>
    <t>2019-3147</t>
  </si>
  <si>
    <t>Parque Erick Bernabé Barrondo</t>
  </si>
  <si>
    <t>pintacaritas y globoflexia</t>
  </si>
  <si>
    <t>Se canceló la actividad por no haber convocatoria</t>
  </si>
  <si>
    <t>Fortalecimiento del Tejido Social/Viudas y Huérfanos</t>
  </si>
  <si>
    <t xml:space="preserve">Club Social PNC, Zona 6  </t>
  </si>
  <si>
    <t>Fortalecimiento del Tejido Social/ Discapacitados</t>
  </si>
  <si>
    <t>Barrio San Antonio Zona 6</t>
  </si>
  <si>
    <t>Alimentación, pintacaritas, globoflexia</t>
  </si>
  <si>
    <t>Fortalecimiento del Tejido Social/ Actividad  Familiar</t>
  </si>
  <si>
    <t>10 calle 13-92 zona 1</t>
  </si>
  <si>
    <t>Fortalecimiento del Tejido Social/Actividades Recreativas</t>
  </si>
  <si>
    <t>2019-3880</t>
  </si>
  <si>
    <t>Ciudad Peronia</t>
  </si>
  <si>
    <t>Fortalecimiento del Tejido Social/Un Momento Agradable</t>
  </si>
  <si>
    <t>2019-3167</t>
  </si>
  <si>
    <t>Capellaniza PNC</t>
  </si>
  <si>
    <t xml:space="preserve">Inflables, pintacaritas y globoflexia, mochilas, </t>
  </si>
  <si>
    <t>Derribando Muros/Posadas Resocializadoras</t>
  </si>
  <si>
    <t>Centros Penales</t>
  </si>
  <si>
    <t>Alimentación</t>
  </si>
  <si>
    <t>Pic 130</t>
  </si>
  <si>
    <t>festival Re-creo</t>
  </si>
  <si>
    <t>Pase/JPS/AVMB/656-2019
Gestión 2019-3534</t>
  </si>
  <si>
    <t>Parque central</t>
  </si>
  <si>
    <t>Douglas Tecun</t>
  </si>
  <si>
    <t>Carlos Cinto</t>
  </si>
  <si>
    <t>Pase/JPS/AVMB/449-2019
Gestión 2019-3451</t>
  </si>
  <si>
    <t>Carmen Tello</t>
  </si>
  <si>
    <t>Pase/JPS/AVMB/651-2019
Gestión 2019-3459</t>
  </si>
  <si>
    <t>P.E.F.0423</t>
  </si>
  <si>
    <t>Eric López</t>
  </si>
  <si>
    <t>Relleno Sanitario</t>
  </si>
  <si>
    <t>Luis Miguel Talento</t>
  </si>
  <si>
    <t>Paola Leiva</t>
  </si>
  <si>
    <t>Una tarde Recreativa</t>
  </si>
  <si>
    <t>Parque Municipal</t>
  </si>
  <si>
    <t>Jessica Lemus</t>
  </si>
  <si>
    <t xml:space="preserve">La actividad fue cancelada por Dirección General, solo se entrego 200 pachones al beneficiario </t>
  </si>
  <si>
    <t xml:space="preserve">Mynor Cordón </t>
  </si>
  <si>
    <t xml:space="preserve">Parque Erick Barrondo </t>
  </si>
  <si>
    <t xml:space="preserve">4 promotores, inflable, kits athetlics, 400 almuerzos, servicio de sonido </t>
  </si>
  <si>
    <t>festival Navideño</t>
  </si>
  <si>
    <t>Carlos Oliva</t>
  </si>
  <si>
    <t>Niños y niñas de 4 a 13 años atendidos con actividades físicas, deportivas y recreativas</t>
  </si>
  <si>
    <t xml:space="preserve">Salón Municipal de San Antonio la Paz </t>
  </si>
  <si>
    <t>Pachones, Pelotas Terapéuticas, Gorras</t>
  </si>
  <si>
    <t>Av. Elena 5-15 zona 1</t>
  </si>
  <si>
    <t xml:space="preserve">Organización Sindical de Trabajadores de Aeronáutica Civil </t>
  </si>
  <si>
    <t xml:space="preserve">Pachones, Sonido, Animación. </t>
  </si>
  <si>
    <t>Día Internacional de las Personas con Discapacidad</t>
  </si>
  <si>
    <t>Día del Barrilete</t>
  </si>
  <si>
    <t>Adán Celada</t>
  </si>
  <si>
    <t>Flor Marroquín</t>
  </si>
  <si>
    <t>DICIEMBRE</t>
  </si>
  <si>
    <t>10 Eventos</t>
  </si>
  <si>
    <t>Juan José Comparini</t>
  </si>
  <si>
    <t>16 de Diciembre</t>
  </si>
  <si>
    <t>Fortalecimiento del Tejido Social/Un momento agradable en Familia</t>
  </si>
  <si>
    <t>2019-3379</t>
  </si>
  <si>
    <t>La Joyita Zona 6</t>
  </si>
  <si>
    <t xml:space="preserve"> Uniformes, pelotas, globos, hulas</t>
  </si>
  <si>
    <t>Fortalecimiento del Tejido Social/Día del Niño</t>
  </si>
  <si>
    <t>2019-3419</t>
  </si>
  <si>
    <t>Plaza de la Amistad, El Pajón</t>
  </si>
  <si>
    <t>Alimentación, Uniformes, pelotas, globos, hulas, playeras</t>
  </si>
  <si>
    <t>Fortalecimiento del Tejido Social/ Un momento agradable en familia</t>
  </si>
  <si>
    <t>2019-3376</t>
  </si>
  <si>
    <t>Amparo Zona 7</t>
  </si>
  <si>
    <t>Inflables y pintacaritas</t>
  </si>
  <si>
    <t>2019-3372</t>
  </si>
  <si>
    <t>Anexo las Victorias zona 6</t>
  </si>
  <si>
    <t>Fortalecimiento del Tejido Social/ Actividades con niños</t>
  </si>
  <si>
    <t>2019-3530</t>
  </si>
  <si>
    <t>Colón Argueta</t>
  </si>
  <si>
    <t>Derribando Muros/Victimas de Maltrato y Negligencia</t>
  </si>
  <si>
    <t>2019-3239</t>
  </si>
  <si>
    <t>Hogar Seguro Virgen de la Asunción Zona 1</t>
  </si>
  <si>
    <t>Fortalecimiento del Tejido Social/Actividades deportivas recreativas, formativas y charlas senciilización</t>
  </si>
  <si>
    <t>2019-2239</t>
  </si>
  <si>
    <t>Sede departamental</t>
  </si>
  <si>
    <t>Fortalecimiento del Tejido Social/ Actividad de Convivencia</t>
  </si>
  <si>
    <t>2019-3454</t>
  </si>
  <si>
    <t>Parque Erick Bernabé barrondo García</t>
  </si>
  <si>
    <t>Zapatos de Futbol y Pelotas de Futbol</t>
  </si>
  <si>
    <t>Fortalecimiento del Tejido Social/ Un Momento Agradable en Familia</t>
  </si>
  <si>
    <t>2019-3369</t>
  </si>
  <si>
    <t>Colonia La Berverna Zona 7</t>
  </si>
  <si>
    <t>Se ingresaró actividade pendiente de reportar por sobrepasar meta fisica en noviembre</t>
  </si>
  <si>
    <t>Centro Penal</t>
  </si>
  <si>
    <t>Refacciónes, Inflable, pinta carita y Globoflexia</t>
  </si>
  <si>
    <t>PIC-111</t>
  </si>
  <si>
    <t>23 Eventos</t>
  </si>
  <si>
    <t>No Violencia contra la Mujer</t>
  </si>
  <si>
    <t>Pase/JPS/AVMB/590-2019/jm, Gestión 2019-3205</t>
  </si>
  <si>
    <t>Salon Municipal</t>
  </si>
  <si>
    <t>Recurso Humano y pachones</t>
  </si>
  <si>
    <t>El día Inernacional de la no Violencia Contra la Mujer</t>
  </si>
  <si>
    <t>Pase/JPS/AVMB/603-2019/rc, Gestión 2019-3235</t>
  </si>
  <si>
    <t>Parque Ercik Barrondo</t>
  </si>
  <si>
    <t>Recurso humano, servicio de 5 buses 300 sillas plasticas, 300 refacciones, Sonido y Tarima, Servicio de 4 arreglos Florales</t>
  </si>
  <si>
    <t>PM123, PM124, PM125, PM126,PM 127</t>
  </si>
  <si>
    <t>Se ingresó actividade pendiente de reportar por sobrepasar meta fisica en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</si>
</sst>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6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7" xfId="0" applyFont="1" applyFill="1" applyBorder="1" applyAlignment="1">
      <alignment horizontal="center" vertical="center"/>
    </xf>
    <xf numFmtId="0" fontId="13" fillId="13" borderId="9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5" fillId="0" borderId="6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5" borderId="19" xfId="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3" fontId="0" fillId="19" borderId="0" xfId="0" applyNumberFormat="1" applyFill="1"/>
    <xf numFmtId="0" fontId="15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3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6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6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8"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35718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3267765" y="297241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3267765" y="27662281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3267765" y="30755104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3267765" y="25600399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3267765" y="2663134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56</xdr:row>
      <xdr:rowOff>0</xdr:rowOff>
    </xdr:from>
    <xdr:ext cx="0" cy="440531"/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3267765" y="28693222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3258800" y="103784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3258800" y="62550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3258800" y="65636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3258800" y="6460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3258800" y="63579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3258800" y="83124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3258800" y="85182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3258800" y="84153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3258800" y="103784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3258800" y="10481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3258800" y="109956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3258800" y="108927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3258800" y="107899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3258800" y="106870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3258800" y="10584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3258800" y="112014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3258800" y="110985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3258800" y="1220819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3258800" y="12538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3258800" y="124358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3258800" y="12332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3258800" y="122301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3258800" y="133616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3258800" y="138760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3258800" y="137731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3258800" y="136702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3258800" y="135674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3258800" y="134645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3258800" y="13978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3258800" y="91354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7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8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1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2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3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4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5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299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1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6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7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8" name="2 Rectángulo"/>
        <xdr:cNvSpPr>
          <a:spLocks noChangeArrowheads="1"/>
        </xdr:cNvSpPr>
      </xdr:nvSpPr>
      <xdr:spPr bwMode="auto">
        <a:xfrm>
          <a:off x="13258800" y="3352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0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0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4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5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6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7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19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0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1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3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4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5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7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8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29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1" name="2 Rectángulo"/>
        <xdr:cNvSpPr>
          <a:spLocks noChangeArrowheads="1"/>
        </xdr:cNvSpPr>
      </xdr:nvSpPr>
      <xdr:spPr bwMode="auto">
        <a:xfrm>
          <a:off x="13258800" y="53292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2" name="2 Rectángulo"/>
        <xdr:cNvSpPr>
          <a:spLocks noChangeArrowheads="1"/>
        </xdr:cNvSpPr>
      </xdr:nvSpPr>
      <xdr:spPr bwMode="auto">
        <a:xfrm>
          <a:off x="13258800" y="52263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3" name="2 Rectángulo"/>
        <xdr:cNvSpPr>
          <a:spLocks noChangeArrowheads="1"/>
        </xdr:cNvSpPr>
      </xdr:nvSpPr>
      <xdr:spPr bwMode="auto">
        <a:xfrm>
          <a:off x="13258800" y="51234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4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5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6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7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8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39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0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1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2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3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4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5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6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7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8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49" name="2 Rectángulo"/>
        <xdr:cNvSpPr>
          <a:spLocks noChangeArrowheads="1"/>
        </xdr:cNvSpPr>
      </xdr:nvSpPr>
      <xdr:spPr bwMode="auto">
        <a:xfrm>
          <a:off x="13258800" y="66665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0" name="2 Rectángulo"/>
        <xdr:cNvSpPr>
          <a:spLocks noChangeArrowheads="1"/>
        </xdr:cNvSpPr>
      </xdr:nvSpPr>
      <xdr:spPr bwMode="auto">
        <a:xfrm>
          <a:off x="13258800" y="70780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1" name="2 Rectángulo"/>
        <xdr:cNvSpPr>
          <a:spLocks noChangeArrowheads="1"/>
        </xdr:cNvSpPr>
      </xdr:nvSpPr>
      <xdr:spPr bwMode="auto">
        <a:xfrm>
          <a:off x="13258800" y="697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2" name="2 Rectángulo"/>
        <xdr:cNvSpPr>
          <a:spLocks noChangeArrowheads="1"/>
        </xdr:cNvSpPr>
      </xdr:nvSpPr>
      <xdr:spPr bwMode="auto">
        <a:xfrm>
          <a:off x="13258800" y="68722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3" name="2 Rectángulo"/>
        <xdr:cNvSpPr>
          <a:spLocks noChangeArrowheads="1"/>
        </xdr:cNvSpPr>
      </xdr:nvSpPr>
      <xdr:spPr bwMode="auto">
        <a:xfrm>
          <a:off x="13258800" y="6769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4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5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6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7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8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59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0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1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2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3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4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5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6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7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8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69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0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1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2" name="2 Rectángulo"/>
        <xdr:cNvSpPr>
          <a:spLocks noChangeArrowheads="1"/>
        </xdr:cNvSpPr>
      </xdr:nvSpPr>
      <xdr:spPr bwMode="auto">
        <a:xfrm>
          <a:off x="13258800" y="92382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3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4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5" name="2 Rectángulo"/>
        <xdr:cNvSpPr>
          <a:spLocks noChangeArrowheads="1"/>
        </xdr:cNvSpPr>
      </xdr:nvSpPr>
      <xdr:spPr bwMode="auto">
        <a:xfrm>
          <a:off x="13258800" y="93411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6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7" name="2 Rectángulo"/>
        <xdr:cNvSpPr>
          <a:spLocks noChangeArrowheads="1"/>
        </xdr:cNvSpPr>
      </xdr:nvSpPr>
      <xdr:spPr bwMode="auto">
        <a:xfrm>
          <a:off x="13258800" y="94440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8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79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0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1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2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3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4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5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6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7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8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89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0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1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2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3" name="2 Rectángulo"/>
        <xdr:cNvSpPr>
          <a:spLocks noChangeArrowheads="1"/>
        </xdr:cNvSpPr>
      </xdr:nvSpPr>
      <xdr:spPr bwMode="auto">
        <a:xfrm>
          <a:off x="13258800" y="113042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4" name="2 Rectángulo"/>
        <xdr:cNvSpPr>
          <a:spLocks noChangeArrowheads="1"/>
        </xdr:cNvSpPr>
      </xdr:nvSpPr>
      <xdr:spPr bwMode="auto">
        <a:xfrm>
          <a:off x="13258800" y="117157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5" name="2 Rectángulo"/>
        <xdr:cNvSpPr>
          <a:spLocks noChangeArrowheads="1"/>
        </xdr:cNvSpPr>
      </xdr:nvSpPr>
      <xdr:spPr bwMode="auto">
        <a:xfrm>
          <a:off x="13258800" y="116128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6" name="2 Rectángulo"/>
        <xdr:cNvSpPr>
          <a:spLocks noChangeArrowheads="1"/>
        </xdr:cNvSpPr>
      </xdr:nvSpPr>
      <xdr:spPr bwMode="auto">
        <a:xfrm>
          <a:off x="13258800" y="11510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7" name="2 Rectángulo"/>
        <xdr:cNvSpPr>
          <a:spLocks noChangeArrowheads="1"/>
        </xdr:cNvSpPr>
      </xdr:nvSpPr>
      <xdr:spPr bwMode="auto">
        <a:xfrm>
          <a:off x="13258800" y="114071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8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399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0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1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2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3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4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5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6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7" name="2 Rectángulo"/>
        <xdr:cNvSpPr>
          <a:spLocks noChangeArrowheads="1"/>
        </xdr:cNvSpPr>
      </xdr:nvSpPr>
      <xdr:spPr bwMode="auto">
        <a:xfrm>
          <a:off x="13258800" y="126196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8" name="2 Rectángulo"/>
        <xdr:cNvSpPr>
          <a:spLocks noChangeArrowheads="1"/>
        </xdr:cNvSpPr>
      </xdr:nvSpPr>
      <xdr:spPr bwMode="auto">
        <a:xfrm>
          <a:off x="13258800" y="127444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09" name="2 Rectángulo"/>
        <xdr:cNvSpPr>
          <a:spLocks noChangeArrowheads="1"/>
        </xdr:cNvSpPr>
      </xdr:nvSpPr>
      <xdr:spPr bwMode="auto">
        <a:xfrm>
          <a:off x="13258800" y="126415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0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1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2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3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4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5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6" name="2 Rectángulo"/>
        <xdr:cNvSpPr>
          <a:spLocks noChangeArrowheads="1"/>
        </xdr:cNvSpPr>
      </xdr:nvSpPr>
      <xdr:spPr bwMode="auto">
        <a:xfrm>
          <a:off x="13258800" y="140817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7" name="2 Rectángulo"/>
        <xdr:cNvSpPr>
          <a:spLocks noChangeArrowheads="1"/>
        </xdr:cNvSpPr>
      </xdr:nvSpPr>
      <xdr:spPr bwMode="auto">
        <a:xfrm>
          <a:off x="13258800" y="141846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8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1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4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5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2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5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6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39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0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2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3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5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6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8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49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0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1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2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3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4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5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6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7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8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59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0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1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2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3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4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5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6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7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8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69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0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1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2" name="2 Rectángulo"/>
        <xdr:cNvSpPr>
          <a:spLocks noChangeArrowheads="1"/>
        </xdr:cNvSpPr>
      </xdr:nvSpPr>
      <xdr:spPr bwMode="auto">
        <a:xfrm>
          <a:off x="13258800" y="54321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3" name="2 Rectángulo"/>
        <xdr:cNvSpPr>
          <a:spLocks noChangeArrowheads="1"/>
        </xdr:cNvSpPr>
      </xdr:nvSpPr>
      <xdr:spPr bwMode="auto">
        <a:xfrm>
          <a:off x="13258800" y="5946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4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5" name="2 Rectángulo"/>
        <xdr:cNvSpPr>
          <a:spLocks noChangeArrowheads="1"/>
        </xdr:cNvSpPr>
      </xdr:nvSpPr>
      <xdr:spPr bwMode="auto">
        <a:xfrm>
          <a:off x="13258800" y="57407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6" name="2 Rectángulo"/>
        <xdr:cNvSpPr>
          <a:spLocks noChangeArrowheads="1"/>
        </xdr:cNvSpPr>
      </xdr:nvSpPr>
      <xdr:spPr bwMode="auto">
        <a:xfrm>
          <a:off x="13258800" y="56378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7" name="2 Rectángulo"/>
        <xdr:cNvSpPr>
          <a:spLocks noChangeArrowheads="1"/>
        </xdr:cNvSpPr>
      </xdr:nvSpPr>
      <xdr:spPr bwMode="auto">
        <a:xfrm>
          <a:off x="13258800" y="55349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8" name="2 Rectángulo"/>
        <xdr:cNvSpPr>
          <a:spLocks noChangeArrowheads="1"/>
        </xdr:cNvSpPr>
      </xdr:nvSpPr>
      <xdr:spPr bwMode="auto">
        <a:xfrm>
          <a:off x="13258800" y="61521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79" name="2 Rectángulo"/>
        <xdr:cNvSpPr>
          <a:spLocks noChangeArrowheads="1"/>
        </xdr:cNvSpPr>
      </xdr:nvSpPr>
      <xdr:spPr bwMode="auto">
        <a:xfrm>
          <a:off x="13258800" y="60493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0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1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2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3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4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5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6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7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8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89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0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1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2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3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4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5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6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7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8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499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0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1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2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3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4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5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6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7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8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09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0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1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2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3" name="2 Rectángulo"/>
        <xdr:cNvSpPr>
          <a:spLocks noChangeArrowheads="1"/>
        </xdr:cNvSpPr>
      </xdr:nvSpPr>
      <xdr:spPr bwMode="auto">
        <a:xfrm>
          <a:off x="13258800" y="71808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4" name="2 Rectángulo"/>
        <xdr:cNvSpPr>
          <a:spLocks noChangeArrowheads="1"/>
        </xdr:cNvSpPr>
      </xdr:nvSpPr>
      <xdr:spPr bwMode="auto">
        <a:xfrm>
          <a:off x="13258800" y="76952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5" name="2 Rectángulo"/>
        <xdr:cNvSpPr>
          <a:spLocks noChangeArrowheads="1"/>
        </xdr:cNvSpPr>
      </xdr:nvSpPr>
      <xdr:spPr bwMode="auto">
        <a:xfrm>
          <a:off x="13258800" y="75923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6" name="2 Rectángulo"/>
        <xdr:cNvSpPr>
          <a:spLocks noChangeArrowheads="1"/>
        </xdr:cNvSpPr>
      </xdr:nvSpPr>
      <xdr:spPr bwMode="auto">
        <a:xfrm>
          <a:off x="13258800" y="74895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7" name="2 Rectángulo"/>
        <xdr:cNvSpPr>
          <a:spLocks noChangeArrowheads="1"/>
        </xdr:cNvSpPr>
      </xdr:nvSpPr>
      <xdr:spPr bwMode="auto">
        <a:xfrm>
          <a:off x="13258800" y="73866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8" name="2 Rectángulo"/>
        <xdr:cNvSpPr>
          <a:spLocks noChangeArrowheads="1"/>
        </xdr:cNvSpPr>
      </xdr:nvSpPr>
      <xdr:spPr bwMode="auto">
        <a:xfrm>
          <a:off x="13258800" y="72837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19" name="2 Rectángulo"/>
        <xdr:cNvSpPr>
          <a:spLocks noChangeArrowheads="1"/>
        </xdr:cNvSpPr>
      </xdr:nvSpPr>
      <xdr:spPr bwMode="auto">
        <a:xfrm>
          <a:off x="13258800" y="82095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0" name="2 Rectángulo"/>
        <xdr:cNvSpPr>
          <a:spLocks noChangeArrowheads="1"/>
        </xdr:cNvSpPr>
      </xdr:nvSpPr>
      <xdr:spPr bwMode="auto">
        <a:xfrm>
          <a:off x="13258800" y="81067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1" name="2 Rectángulo"/>
        <xdr:cNvSpPr>
          <a:spLocks noChangeArrowheads="1"/>
        </xdr:cNvSpPr>
      </xdr:nvSpPr>
      <xdr:spPr bwMode="auto">
        <a:xfrm>
          <a:off x="13258800" y="7900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2" name="2 Rectángulo"/>
        <xdr:cNvSpPr>
          <a:spLocks noChangeArrowheads="1"/>
        </xdr:cNvSpPr>
      </xdr:nvSpPr>
      <xdr:spPr bwMode="auto">
        <a:xfrm>
          <a:off x="13258800" y="77981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3" name="2 Rectángulo"/>
        <xdr:cNvSpPr>
          <a:spLocks noChangeArrowheads="1"/>
        </xdr:cNvSpPr>
      </xdr:nvSpPr>
      <xdr:spPr bwMode="auto">
        <a:xfrm>
          <a:off x="13258800" y="80038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4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5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6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7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8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29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0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1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2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3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4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5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6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7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8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39" name="2 Rectángulo"/>
        <xdr:cNvSpPr>
          <a:spLocks noChangeArrowheads="1"/>
        </xdr:cNvSpPr>
      </xdr:nvSpPr>
      <xdr:spPr bwMode="auto">
        <a:xfrm>
          <a:off x="13258800" y="8621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0" name="2 Rectángulo"/>
        <xdr:cNvSpPr>
          <a:spLocks noChangeArrowheads="1"/>
        </xdr:cNvSpPr>
      </xdr:nvSpPr>
      <xdr:spPr bwMode="auto">
        <a:xfrm>
          <a:off x="13258800" y="90325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1" name="2 Rectángulo"/>
        <xdr:cNvSpPr>
          <a:spLocks noChangeArrowheads="1"/>
        </xdr:cNvSpPr>
      </xdr:nvSpPr>
      <xdr:spPr bwMode="auto">
        <a:xfrm>
          <a:off x="13258800" y="89296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2" name="2 Rectángulo"/>
        <xdr:cNvSpPr>
          <a:spLocks noChangeArrowheads="1"/>
        </xdr:cNvSpPr>
      </xdr:nvSpPr>
      <xdr:spPr bwMode="auto">
        <a:xfrm>
          <a:off x="13258800" y="88268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3" name="2 Rectángulo"/>
        <xdr:cNvSpPr>
          <a:spLocks noChangeArrowheads="1"/>
        </xdr:cNvSpPr>
      </xdr:nvSpPr>
      <xdr:spPr bwMode="auto">
        <a:xfrm>
          <a:off x="13258800" y="87239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4" name="2 Rectángulo"/>
        <xdr:cNvSpPr>
          <a:spLocks noChangeArrowheads="1"/>
        </xdr:cNvSpPr>
      </xdr:nvSpPr>
      <xdr:spPr bwMode="auto">
        <a:xfrm>
          <a:off x="13258800" y="95469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5" name="2 Rectángulo"/>
        <xdr:cNvSpPr>
          <a:spLocks noChangeArrowheads="1"/>
        </xdr:cNvSpPr>
      </xdr:nvSpPr>
      <xdr:spPr bwMode="auto">
        <a:xfrm>
          <a:off x="13258800" y="100612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6" name="2 Rectángulo"/>
        <xdr:cNvSpPr>
          <a:spLocks noChangeArrowheads="1"/>
        </xdr:cNvSpPr>
      </xdr:nvSpPr>
      <xdr:spPr bwMode="auto">
        <a:xfrm>
          <a:off x="13258800" y="99583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7" name="2 Rectángulo"/>
        <xdr:cNvSpPr>
          <a:spLocks noChangeArrowheads="1"/>
        </xdr:cNvSpPr>
      </xdr:nvSpPr>
      <xdr:spPr bwMode="auto">
        <a:xfrm>
          <a:off x="13258800" y="98555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8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49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0" name="2 Rectángulo"/>
        <xdr:cNvSpPr>
          <a:spLocks noChangeArrowheads="1"/>
        </xdr:cNvSpPr>
      </xdr:nvSpPr>
      <xdr:spPr bwMode="auto">
        <a:xfrm>
          <a:off x="13258800" y="101641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1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2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3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4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5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6" name="2 Rectángulo"/>
        <xdr:cNvSpPr>
          <a:spLocks noChangeArrowheads="1"/>
        </xdr:cNvSpPr>
      </xdr:nvSpPr>
      <xdr:spPr bwMode="auto">
        <a:xfrm>
          <a:off x="13258800" y="95469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7" name="2 Rectángulo"/>
        <xdr:cNvSpPr>
          <a:spLocks noChangeArrowheads="1"/>
        </xdr:cNvSpPr>
      </xdr:nvSpPr>
      <xdr:spPr bwMode="auto">
        <a:xfrm>
          <a:off x="13258800" y="100612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8" name="2 Rectángulo"/>
        <xdr:cNvSpPr>
          <a:spLocks noChangeArrowheads="1"/>
        </xdr:cNvSpPr>
      </xdr:nvSpPr>
      <xdr:spPr bwMode="auto">
        <a:xfrm>
          <a:off x="13258800" y="99583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59" name="2 Rectángulo"/>
        <xdr:cNvSpPr>
          <a:spLocks noChangeArrowheads="1"/>
        </xdr:cNvSpPr>
      </xdr:nvSpPr>
      <xdr:spPr bwMode="auto">
        <a:xfrm>
          <a:off x="13258800" y="98555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0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1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2" name="2 Rectángulo"/>
        <xdr:cNvSpPr>
          <a:spLocks noChangeArrowheads="1"/>
        </xdr:cNvSpPr>
      </xdr:nvSpPr>
      <xdr:spPr bwMode="auto">
        <a:xfrm>
          <a:off x="13258800" y="101641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3" name="2 Rectángulo"/>
        <xdr:cNvSpPr>
          <a:spLocks noChangeArrowheads="1"/>
        </xdr:cNvSpPr>
      </xdr:nvSpPr>
      <xdr:spPr bwMode="auto">
        <a:xfrm>
          <a:off x="13258800" y="96497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4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5" name="2 Rectángulo"/>
        <xdr:cNvSpPr>
          <a:spLocks noChangeArrowheads="1"/>
        </xdr:cNvSpPr>
      </xdr:nvSpPr>
      <xdr:spPr bwMode="auto">
        <a:xfrm>
          <a:off x="13258800" y="97526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6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7" name="2 Rectángulo"/>
        <xdr:cNvSpPr>
          <a:spLocks noChangeArrowheads="1"/>
        </xdr:cNvSpPr>
      </xdr:nvSpPr>
      <xdr:spPr bwMode="auto">
        <a:xfrm>
          <a:off x="13258800" y="102755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8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69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0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1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2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3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4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5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6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7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8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79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0" name="2 Rectángulo"/>
        <xdr:cNvSpPr>
          <a:spLocks noChangeArrowheads="1"/>
        </xdr:cNvSpPr>
      </xdr:nvSpPr>
      <xdr:spPr bwMode="auto">
        <a:xfrm>
          <a:off x="13258800" y="118186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1" name="2 Rectángulo"/>
        <xdr:cNvSpPr>
          <a:spLocks noChangeArrowheads="1"/>
        </xdr:cNvSpPr>
      </xdr:nvSpPr>
      <xdr:spPr bwMode="auto">
        <a:xfrm>
          <a:off x="13258800" y="121272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2" name="2 Rectángulo"/>
        <xdr:cNvSpPr>
          <a:spLocks noChangeArrowheads="1"/>
        </xdr:cNvSpPr>
      </xdr:nvSpPr>
      <xdr:spPr bwMode="auto">
        <a:xfrm>
          <a:off x="13258800" y="120243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3" name="2 Rectángulo"/>
        <xdr:cNvSpPr>
          <a:spLocks noChangeArrowheads="1"/>
        </xdr:cNvSpPr>
      </xdr:nvSpPr>
      <xdr:spPr bwMode="auto">
        <a:xfrm>
          <a:off x="13258800" y="119214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4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5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6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7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8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89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0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1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2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3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4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5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6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7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8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599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0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1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2" name="2 Rectángulo"/>
        <xdr:cNvSpPr>
          <a:spLocks noChangeArrowheads="1"/>
        </xdr:cNvSpPr>
      </xdr:nvSpPr>
      <xdr:spPr bwMode="auto">
        <a:xfrm>
          <a:off x="13258800" y="1282541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3" name="2 Rectángulo"/>
        <xdr:cNvSpPr>
          <a:spLocks noChangeArrowheads="1"/>
        </xdr:cNvSpPr>
      </xdr:nvSpPr>
      <xdr:spPr bwMode="auto">
        <a:xfrm>
          <a:off x="13258800" y="132588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4" name="2 Rectángulo"/>
        <xdr:cNvSpPr>
          <a:spLocks noChangeArrowheads="1"/>
        </xdr:cNvSpPr>
      </xdr:nvSpPr>
      <xdr:spPr bwMode="auto">
        <a:xfrm>
          <a:off x="13258800" y="13155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5" name="2 Rectángulo"/>
        <xdr:cNvSpPr>
          <a:spLocks noChangeArrowheads="1"/>
        </xdr:cNvSpPr>
      </xdr:nvSpPr>
      <xdr:spPr bwMode="auto">
        <a:xfrm>
          <a:off x="13258800" y="130530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6" name="2 Rectángulo"/>
        <xdr:cNvSpPr>
          <a:spLocks noChangeArrowheads="1"/>
        </xdr:cNvSpPr>
      </xdr:nvSpPr>
      <xdr:spPr bwMode="auto">
        <a:xfrm>
          <a:off x="13258800" y="129501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7" name="2 Rectángulo"/>
        <xdr:cNvSpPr>
          <a:spLocks noChangeArrowheads="1"/>
        </xdr:cNvSpPr>
      </xdr:nvSpPr>
      <xdr:spPr bwMode="auto">
        <a:xfrm>
          <a:off x="13258800" y="128473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8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09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0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1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2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3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4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5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6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7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8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19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0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1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2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3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4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5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6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7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8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29" name="2 Rectángulo"/>
        <xdr:cNvSpPr>
          <a:spLocks noChangeArrowheads="1"/>
        </xdr:cNvSpPr>
      </xdr:nvSpPr>
      <xdr:spPr bwMode="auto">
        <a:xfrm>
          <a:off x="13258800" y="142875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0" name="2 Rectángulo"/>
        <xdr:cNvSpPr>
          <a:spLocks noChangeArrowheads="1"/>
        </xdr:cNvSpPr>
      </xdr:nvSpPr>
      <xdr:spPr bwMode="auto">
        <a:xfrm>
          <a:off x="13258800" y="148018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1" name="2 Rectángulo"/>
        <xdr:cNvSpPr>
          <a:spLocks noChangeArrowheads="1"/>
        </xdr:cNvSpPr>
      </xdr:nvSpPr>
      <xdr:spPr bwMode="auto">
        <a:xfrm>
          <a:off x="13258800" y="146989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2" name="2 Rectángulo"/>
        <xdr:cNvSpPr>
          <a:spLocks noChangeArrowheads="1"/>
        </xdr:cNvSpPr>
      </xdr:nvSpPr>
      <xdr:spPr bwMode="auto">
        <a:xfrm>
          <a:off x="13258800" y="145961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3" name="2 Rectángulo"/>
        <xdr:cNvSpPr>
          <a:spLocks noChangeArrowheads="1"/>
        </xdr:cNvSpPr>
      </xdr:nvSpPr>
      <xdr:spPr bwMode="auto">
        <a:xfrm>
          <a:off x="13258800" y="144932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4" name="2 Rectángulo"/>
        <xdr:cNvSpPr>
          <a:spLocks noChangeArrowheads="1"/>
        </xdr:cNvSpPr>
      </xdr:nvSpPr>
      <xdr:spPr bwMode="auto">
        <a:xfrm>
          <a:off x="13258800" y="143903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37118</xdr:rowOff>
    </xdr:to>
    <xdr:sp macro="" textlink="">
      <xdr:nvSpPr>
        <xdr:cNvPr id="635" name="2 Rectángulo"/>
        <xdr:cNvSpPr>
          <a:spLocks noChangeArrowheads="1"/>
        </xdr:cNvSpPr>
      </xdr:nvSpPr>
      <xdr:spPr bwMode="auto">
        <a:xfrm>
          <a:off x="13258800" y="14904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3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3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638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639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640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641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64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64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64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645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64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64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64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649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65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65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65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65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65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655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656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65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65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65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66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661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66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66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66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66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66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66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668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66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67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67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67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673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67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675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676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67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67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67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680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68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68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683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68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68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68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68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68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68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69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69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69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3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4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5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6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7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8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69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1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0</xdr:colOff>
      <xdr:row>55</xdr:row>
      <xdr:rowOff>440531</xdr:rowOff>
    </xdr:to>
    <xdr:sp macro="" textlink="">
      <xdr:nvSpPr>
        <xdr:cNvPr id="70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709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710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11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1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1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1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1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1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717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718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71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7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8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9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0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1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8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129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129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129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2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3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4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5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6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5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6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7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8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79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0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1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2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3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7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8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49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0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1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2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3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4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5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0</xdr:colOff>
      <xdr:row>42</xdr:row>
      <xdr:rowOff>440531</xdr:rowOff>
    </xdr:to>
    <xdr:sp macro="" textlink="">
      <xdr:nvSpPr>
        <xdr:cNvPr id="1856" name="2 Rectángulo"/>
        <xdr:cNvSpPr>
          <a:spLocks noChangeArrowheads="1"/>
        </xdr:cNvSpPr>
      </xdr:nvSpPr>
      <xdr:spPr bwMode="auto">
        <a:xfrm>
          <a:off x="13258800" y="6781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185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1858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5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6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6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6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6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64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65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66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67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6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6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7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7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7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7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74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75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76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87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878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7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8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81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88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4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5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6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89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890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1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2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3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5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6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898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89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00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01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0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03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04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05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06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07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0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0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10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11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1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1913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1914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15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16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17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18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19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20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21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22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2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24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25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26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27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28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1929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1930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3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3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4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4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5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5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5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6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6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7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7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79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8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8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199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99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0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0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0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1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1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2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2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2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3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3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4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4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49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5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5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6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6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7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7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7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8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8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9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09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09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0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0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1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1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19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2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2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3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3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4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4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4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5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5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5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15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15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55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56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5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58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5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6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6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6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63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6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65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6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6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68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6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7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7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7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217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2174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75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7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77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217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79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0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1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2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4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5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2186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8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88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89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90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91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92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93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219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195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196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197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19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19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00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201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0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203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04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205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06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207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0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209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210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11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12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1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14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15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16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17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18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19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20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21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22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23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24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2225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2226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2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2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2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3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3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4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4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4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5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5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6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6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6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7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7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8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8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89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29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29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0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0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1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1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1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2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2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3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3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3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4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4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5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5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59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6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6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7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7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8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8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8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394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39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0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08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0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1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1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22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2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29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3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36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3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0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1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2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4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4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5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6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7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8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2449" name="2 Rectángulo"/>
        <xdr:cNvSpPr>
          <a:spLocks noChangeArrowheads="1"/>
        </xdr:cNvSpPr>
      </xdr:nvSpPr>
      <xdr:spPr bwMode="auto">
        <a:xfrm>
          <a:off x="13258800" y="49987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2450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5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7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49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0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1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2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3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4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5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7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59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0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1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2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3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4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5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7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69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0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1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2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3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4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4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5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5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5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5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62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65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276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7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79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0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1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2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3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4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5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7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89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0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1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2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3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4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5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7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299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0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1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2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3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4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5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6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6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7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7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72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7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7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75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76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7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78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79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1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82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3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4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85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6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7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308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89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3090" name="2 Rectángulo"/>
        <xdr:cNvSpPr>
          <a:spLocks noChangeArrowheads="1"/>
        </xdr:cNvSpPr>
      </xdr:nvSpPr>
      <xdr:spPr bwMode="auto">
        <a:xfrm>
          <a:off x="13258800" y="40728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091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09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09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09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09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09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09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09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09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0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01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0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0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0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0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0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0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0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0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1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11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1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1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1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1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1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1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1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1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2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3121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312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Consolidado%20Programa%20NI&#209;EZ%20Semana%20del%2001%20al%2031%20Diciemb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1.%20Noviembre/2.%20semana%20del%2011%20al%2017%20de%20noviembre/Listo/Consolidado%20del%2011%20al%2017%20de%20noviembre%20%20inclus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1.%20Noviembre/3.%20semana%20del%2018%20al%2030%20de%20noviembre/Listo/Consolidado%20del%2018%20al%2030%20de%20noviembre%20muj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consolidado%2001%20al%2030%20de%20diciembre%20%202019%20may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Consolidado%20Programa%20INCLUSION%20Semana%20del%2001%20al%2031%20Dic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del%2001%20al%2031%20de%20%20DICIEMBRE%202019%20FESTIVA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Consolidado%20Programa%20MUJER%20Semana%20del%2001%20al%203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Listo/del%2001%20al%2031%20de%20%20DICIEMBRE%202019%20FESTIVALES%20REVISA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2.%20Diciembre/30.%20Consolidado%20Capacidades%20Especiales%20del%2001%20al%2031%20de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1.%20Noviembre/3.%20semana%20del%2018%20al%2030%20de%20noviembre/Listo/Consolidado%20del%2018%20al%2030%20de%20noviembre%20inclu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.DAS/Documents/Monitoreo%202019/REPORTES/CONSOLIDADOS/11.%20Noviembre/1.%20semana%20del%201%20al%2010%20de%20noviembre/Listo/Consolidado%201%20al%2010%20noviembre%20Inclu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onzalez" refreshedDate="43815.659693287038" createdVersion="5" refreshedVersion="5" minRefreshableVersion="3" recordCount="42">
  <cacheSource type="worksheet">
    <worksheetSource ref="A14:BR56" sheet="Temporal"/>
  </cacheSource>
  <cacheFields count="70">
    <cacheField name="No" numFmtId="0">
      <sharedItems containsSemiMixedTypes="0" containsString="0" containsNumber="1" containsInteger="1" minValue="1" maxValue="123"/>
    </cacheField>
    <cacheField name="PRODUCTO" numFmtId="0">
      <sharedItems/>
    </cacheField>
    <cacheField name="SUB PRODUCTO" numFmtId="0">
      <sharedItems/>
    </cacheField>
    <cacheField name="PROGRAMA" numFmtId="0">
      <sharedItems containsBlank="1" count="11">
        <s v="Niñez"/>
        <s v="Adulto Mayor"/>
        <s v="Inclusión y Convivencia"/>
        <s v="Capacidades Especiales"/>
        <s v="Festivales Deportivos y Recreativos"/>
        <s v="Mujer"/>
        <m u="1"/>
        <s v="Juventud" u="1"/>
        <s v="Juegos Autóctonos y Tradicionales" u="1"/>
        <s v="Eventos Especiales" u="1"/>
        <s v="Adulto Sector Laboral" u="1"/>
      </sharedItems>
    </cacheField>
    <cacheField name="Nombre de la Actividad" numFmtId="0">
      <sharedItems containsBlank="1" count="43">
        <s v="Actividad Recreativa Externa “Actividades en Pro del Deporte y Recreación Pacífica”"/>
        <s v="Club de Baile "/>
        <s v="Momento de Felicidad y Esparcimiento alas personad de la tercera edad "/>
        <s v="Actividades Deportivas y Recreativas "/>
        <s v="Actividad Recreativa "/>
        <s v="Fortalecimiento del Tejido Social/Campamentos Formativos"/>
        <s v="Fortalecimiento del Tejido Social/ Más Recreación y Deporte, Menos Violencia a Nivel Local"/>
        <s v="Fortalecimiento del Tejido Social/Actividades Recreativas y Deportivos"/>
        <s v="Fortalecimiento del Tejido Social/Un Momento Agradable en Familia"/>
        <s v="Fortalecimiento del Tejido Social/Prevención de la Violencia"/>
        <s v="Fortalecimiento del Tejido Social/Viudas y Huérfanos"/>
        <s v="Fortalecimiento del Tejido Social/ Discapacitados"/>
        <s v="Fortalecimiento del Tejido Social/ Actividad  Familiar"/>
        <s v="Fortalecimiento del Tejido Social/Actividades Recreativas"/>
        <s v="Fortalecimiento del Tejido Social/Un Momento Agradable"/>
        <s v="Derribando Muros/Posadas Resocializadoras"/>
        <s v="Fortalecimiento del Tejido Social/Día del Niño"/>
        <s v="Fortalecimiento del Tejido Social/ Un momento agradable en familia"/>
        <s v="Fortalecimiento del Tejido Social/ Actividades con niños"/>
        <s v="Derribando Muros/Victimas de Maltrato y Negligencia"/>
        <s v="Fortalecimiento del Tejido Social/Actividades deportivas recreativas, formativas y charlas senciilización"/>
        <s v="Fortalecimiento del Tejido Social/ Actividad de Convivencia"/>
        <s v="Día Internacional de las Personas con Discapacidad"/>
        <s v="festival Re-creo"/>
        <s v="Día del Barrilete"/>
        <s v="festival Navideño"/>
        <s v="No Violencia contra la Mujer"/>
        <s v="El día Inernacional de la no Violencia Contra la Mujer"/>
        <s v="Una tarde Recreativa"/>
        <m u="1"/>
        <s v="Dìa Internacional de las Personas con Discpacidad" u="1"/>
        <s v="Dia del Barrilete" u="1"/>
        <s v="A paso de Campeones" u="1"/>
        <s v="saber" u="1"/>
        <s v="sin movimiemto" u="1"/>
        <s v="Rally" u="1"/>
        <s v="Actividades Recreativas:  Festival Recreativo-Cultural" u="1"/>
        <s v="Actividades Recreativas y Deportivas: Día Internacional de las Personas con Discapacidad" u="1"/>
        <s v="Festival Niñez " u="1"/>
        <s v="Actividades Recreativas: Campamento de niños y jóvenes con Capacidades Diferentes" u="1"/>
        <s v="Gimnasia Laboral (Personal de Recursos Humanos MICUDE) " u="1"/>
        <s v="Exhibición del Juego de la Pelota Maya" u="1"/>
        <s v="SIN MOVIMIENTO" u="1"/>
      </sharedItems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SemiMixedTypes="0" containsString="0" containsNumber="1" containsInteger="1" minValue="0" maxValue="1"/>
    </cacheField>
    <cacheField name="No. Gestión" numFmtId="0">
      <sharedItems containsMixedTypes="1" containsNumber="1" containsInteger="1" minValue="0" maxValue="0"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emiMixedTypes="0" containsString="0" containsNumber="1" containsInteger="1" minValue="0" maxValue="1"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166">
      <sharedItems containsSemiMixedTypes="0" containsNonDate="0" containsDate="1" containsString="0" minDate="2012-12-16T00:00:00" maxDate="2019-12-16T00:00:00"/>
    </cacheField>
    <cacheField name="Fecha Final" numFmtId="166">
      <sharedItems containsSemiMixedTypes="0" containsNonDate="0" containsDate="1" containsString="0" minDate="2019-11-08T00:00:00" maxDate="2019-12-17T00:00:00"/>
    </cacheField>
    <cacheField name="Niñez Maya HOMBRE" numFmtId="3">
      <sharedItems containsSemiMixedTypes="0" containsString="0" containsNumber="1" containsInteger="1" minValue="0" maxValue="350"/>
    </cacheField>
    <cacheField name="Niñez Maya MUJER " numFmtId="3">
      <sharedItems containsSemiMixedTypes="0" containsString="0" containsNumber="1" containsInteger="1" minValue="0" maxValue="275"/>
    </cacheField>
    <cacheField name="Niñez Garífuna HOMBRE " numFmtId="0">
      <sharedItems containsSemiMixedTypes="0" containsString="0" containsNumber="1" containsInteger="1" minValue="0" maxValue="425"/>
    </cacheField>
    <cacheField name="Niñez Garífuna MUJER  " numFmtId="0">
      <sharedItems containsSemiMixedTypes="0" containsString="0" containsNumber="1" containsInteger="1" minValue="0" maxValue="350"/>
    </cacheField>
    <cacheField name="Niñez Xinca HOMBRE " numFmtId="0">
      <sharedItems containsSemiMixedTypes="0" containsString="0" containsNumber="1" containsInteger="1" minValue="0" maxValue="0"/>
    </cacheField>
    <cacheField name="Niñez Xinca MUJER" numFmtId="0">
      <sharedItems containsSemiMixedTypes="0" containsString="0" containsNumber="1" containsInteger="1" minValue="0" maxValue="0"/>
    </cacheField>
    <cacheField name="Niñez Ladino HOMBRE " numFmtId="0">
      <sharedItems containsSemiMixedTypes="0" containsString="0" containsNumber="1" containsInteger="1" minValue="0" maxValue="1250"/>
    </cacheField>
    <cacheField name="Niñez Ladino MUJER" numFmtId="0">
      <sharedItems containsSemiMixedTypes="0" containsString="0" containsNumber="1" containsInteger="1" minValue="0" maxValue="1500"/>
    </cacheField>
    <cacheField name="Total Niñez Hombre" numFmtId="3">
      <sharedItems containsSemiMixedTypes="0" containsString="0" containsNumber="1" containsInteger="1" minValue="0" maxValue="1250"/>
    </cacheField>
    <cacheField name="Total Niñez Mujer" numFmtId="3">
      <sharedItems containsSemiMixedTypes="0" containsString="0" containsNumber="1" containsInteger="1" minValue="0" maxValue="1500"/>
    </cacheField>
    <cacheField name="Total Niñez" numFmtId="3">
      <sharedItems containsSemiMixedTypes="0" containsString="0" containsNumber="1" containsInteger="1" minValue="0" maxValue="2750"/>
    </cacheField>
    <cacheField name="Juventud Maya HOMBRE " numFmtId="3">
      <sharedItems containsSemiMixedTypes="0" containsString="0" containsNumber="1" containsInteger="1" minValue="0" maxValue="60"/>
    </cacheField>
    <cacheField name="Juventud Maya MUJER" numFmtId="3">
      <sharedItems containsSemiMixedTypes="0" containsString="0" containsNumber="1" containsInteger="1" minValue="0" maxValue="90"/>
    </cacheField>
    <cacheField name="Juventud Garífuna HOMBRE " numFmtId="0">
      <sharedItems containsSemiMixedTypes="0" containsString="0" containsNumber="1" containsInteger="1" minValue="0" maxValue="125"/>
    </cacheField>
    <cacheField name="Juventud Garífuna MUJER" numFmtId="0">
      <sharedItems containsSemiMixedTypes="0" containsString="0" containsNumber="1" containsInteger="1" minValue="0" maxValue="250"/>
    </cacheField>
    <cacheField name="Juventud Xinca HOMBRE" numFmtId="0">
      <sharedItems containsSemiMixedTypes="0" containsString="0" containsNumber="1" containsInteger="1" minValue="0" maxValue="0"/>
    </cacheField>
    <cacheField name="Juventud Xinca MUJER" numFmtId="0">
      <sharedItems containsSemiMixedTypes="0" containsString="0" containsNumber="1" containsInteger="1" minValue="0" maxValue="0"/>
    </cacheField>
    <cacheField name="Juventud Ladino HOMBRE" numFmtId="0">
      <sharedItems containsSemiMixedTypes="0" containsString="0" containsNumber="1" containsInteger="1" minValue="0" maxValue="1550"/>
    </cacheField>
    <cacheField name="Juventud Ladino MUJER" numFmtId="0">
      <sharedItems containsSemiMixedTypes="0" containsString="0" containsNumber="1" containsInteger="1" minValue="0" maxValue="1900"/>
    </cacheField>
    <cacheField name="Total Juventud Hombre" numFmtId="3">
      <sharedItems containsSemiMixedTypes="0" containsString="0" containsNumber="1" containsInteger="1" minValue="0" maxValue="1550"/>
    </cacheField>
    <cacheField name="Total Juventud Mujer" numFmtId="3">
      <sharedItems containsSemiMixedTypes="0" containsString="0" containsNumber="1" containsInteger="1" minValue="0" maxValue="1900"/>
    </cacheField>
    <cacheField name="Total Juventud" numFmtId="3">
      <sharedItems containsSemiMixedTypes="0" containsString="0" containsNumber="1" containsInteger="1" minValue="0" maxValue="3450"/>
    </cacheField>
    <cacheField name="Adulto Maya HOMBRE " numFmtId="3">
      <sharedItems containsSemiMixedTypes="0" containsString="0" containsNumber="1" containsInteger="1" minValue="0" maxValue="500"/>
    </cacheField>
    <cacheField name="Adulto Maya MUJER" numFmtId="3">
      <sharedItems containsSemiMixedTypes="0" containsString="0" containsNumber="1" containsInteger="1" minValue="0" maxValue="500"/>
    </cacheField>
    <cacheField name="Adulto Garífuna HOMBRE " numFmtId="0">
      <sharedItems containsSemiMixedTypes="0" containsString="0" containsNumber="1" containsInteger="1" minValue="0" maxValue="20"/>
    </cacheField>
    <cacheField name="Adulto Garífuna MUJER" numFmtId="0">
      <sharedItems containsSemiMixedTypes="0" containsString="0" containsNumber="1" containsInteger="1" minValue="0" maxValue="18"/>
    </cacheField>
    <cacheField name="Adulto Xinca HOMBRE " numFmtId="0">
      <sharedItems containsSemiMixedTypes="0" containsString="0" containsNumber="1" containsInteger="1" minValue="0" maxValue="0"/>
    </cacheField>
    <cacheField name="Adulto Xinca MUJER" numFmtId="0">
      <sharedItems containsSemiMixedTypes="0" containsString="0" containsNumber="1" containsInteger="1" minValue="0" maxValue="0"/>
    </cacheField>
    <cacheField name="Adulto Ladino HOMBRE" numFmtId="0">
      <sharedItems containsSemiMixedTypes="0" containsString="0" containsNumber="1" containsInteger="1" minValue="0" maxValue="500"/>
    </cacheField>
    <cacheField name="Adulto Ladino MUJER" numFmtId="0">
      <sharedItems containsSemiMixedTypes="0" containsString="0" containsNumber="1" containsInteger="1" minValue="0" maxValue="800"/>
    </cacheField>
    <cacheField name="Total Adulto Hombre" numFmtId="3">
      <sharedItems containsSemiMixedTypes="0" containsString="0" containsNumber="1" containsInteger="1" minValue="0" maxValue="500"/>
    </cacheField>
    <cacheField name="Total Adulto Mujer" numFmtId="3">
      <sharedItems containsSemiMixedTypes="0" containsString="0" containsNumber="1" containsInteger="1" minValue="0" maxValue="800"/>
    </cacheField>
    <cacheField name="Total Adulto" numFmtId="3">
      <sharedItems containsSemiMixedTypes="0" containsString="0" containsNumber="1" containsInteger="1" minValue="0" maxValue="1300"/>
    </cacheField>
    <cacheField name="Mayor  Maya HOMBRE " numFmtId="3">
      <sharedItems containsSemiMixedTypes="0" containsString="0" containsNumber="1" containsInteger="1" minValue="0" maxValue="40"/>
    </cacheField>
    <cacheField name="Mayor Maya MUJER" numFmtId="3">
      <sharedItems containsSemiMixedTypes="0" containsString="0" containsNumber="1" containsInteger="1" minValue="0" maxValue="90"/>
    </cacheField>
    <cacheField name="Mayo Garífuna HOMBRE " numFmtId="0">
      <sharedItems containsSemiMixedTypes="0" containsString="0" containsNumber="1" containsInteger="1" minValue="0" maxValue="5"/>
    </cacheField>
    <cacheField name="Mayor Garífuna MUJER" numFmtId="0">
      <sharedItems containsSemiMixedTypes="0" containsString="0" containsNumber="1" containsInteger="1" minValue="0" maxValue="7"/>
    </cacheField>
    <cacheField name="Mayor Xinca HOMBRE" numFmtId="0">
      <sharedItems containsSemiMixedTypes="0" containsString="0" containsNumber="1" containsInteger="1" minValue="0" maxValue="0"/>
    </cacheField>
    <cacheField name="Mayor Xinca MUJER  " numFmtId="0">
      <sharedItems containsSemiMixedTypes="0" containsString="0" containsNumber="1" containsInteger="1" minValue="0" maxValue="0"/>
    </cacheField>
    <cacheField name="Mayor Ladino HOMBRE" numFmtId="0">
      <sharedItems containsSemiMixedTypes="0" containsString="0" containsNumber="1" containsInteger="1" minValue="0" maxValue="200"/>
    </cacheField>
    <cacheField name="Mayor Ladino MUJER" numFmtId="0">
      <sharedItems containsSemiMixedTypes="0" containsString="0" containsNumber="1" containsInteger="1" minValue="0" maxValue="300"/>
    </cacheField>
    <cacheField name="Total Mayor Hombre" numFmtId="3">
      <sharedItems containsSemiMixedTypes="0" containsString="0" containsNumber="1" containsInteger="1" minValue="0" maxValue="200"/>
    </cacheField>
    <cacheField name="Total Mayor Mujer" numFmtId="3">
      <sharedItems containsSemiMixedTypes="0" containsString="0" containsNumber="1" containsInteger="1" minValue="0" maxValue="300"/>
    </cacheField>
    <cacheField name="Total Mayor" numFmtId="3">
      <sharedItems containsSemiMixedTypes="0" containsString="0" containsNumber="1" containsInteger="1" minValue="0" maxValue="500"/>
    </cacheField>
    <cacheField name="Total Hombre" numFmtId="3">
      <sharedItems containsSemiMixedTypes="0" containsString="0" containsNumber="1" containsInteger="1" minValue="0" maxValue="3500"/>
    </cacheField>
    <cacheField name="Total Mujer" numFmtId="3">
      <sharedItems containsSemiMixedTypes="0" containsString="0" containsNumber="1" containsInteger="1" minValue="0" maxValue="4500"/>
    </cacheField>
    <cacheField name="Total por Actividad" numFmtId="3">
      <sharedItems containsSemiMixedTypes="0" containsString="0" containsNumber="1" containsInteger="1" minValue="0" maxValue="8000"/>
    </cacheField>
    <cacheField name="Cantidad de Integrantes en Comisión" numFmtId="3">
      <sharedItems containsSemiMixedTypes="0" containsString="0" containsNumber="1" containsInteger="1" minValue="0" maxValue="6"/>
    </cacheField>
    <cacheField name="No. De días de Comisión" numFmtId="3">
      <sharedItems containsSemiMixedTypes="0" containsString="0" containsNumber="1" containsInteger="1" minValue="0" maxValue="5"/>
    </cacheField>
    <cacheField name="Total Q. por  comisión (031-029)" numFmtId="167">
      <sharedItems containsSemiMixedTypes="0" containsString="0" containsNumber="1" containsInteger="1" minValue="0" maxValue="12600"/>
    </cacheField>
    <cacheField name="Costo aproximado sin viático ni combustible (basarse en POA)" numFmtId="164">
      <sharedItems containsSemiMixedTypes="0" containsString="0" containsNumber="1" containsInteger="1" minValue="0" maxValue="20000"/>
    </cacheField>
    <cacheField name="Descripción de insumos y recurso humano utilizado" numFmtId="0">
      <sharedItems/>
    </cacheField>
    <cacheField name="PRE-ORDEN" numFmtId="0">
      <sharedItems/>
    </cacheField>
    <cacheField name="RESPONSABLE " numFmtId="0">
      <sharedItems/>
    </cacheField>
    <cacheField name="OBSERVACIONES DE LA ACTIVIDA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n v="1"/>
    <s v="Personas beneficiadas con actividades deportivas no escolares, no federadas y de recreación"/>
    <s v="Niños y niñas de 4 a 13 años atendidos con actividades físicas, deportivas y recreativas"/>
    <x v="0"/>
    <x v="0"/>
    <n v="0"/>
    <n v="1"/>
    <s v="PASE/JPS/AVMB/03-2019-jm Gestión 2019-10"/>
    <n v="1"/>
    <n v="0"/>
    <s v="Guatemala"/>
    <s v="Petapa"/>
    <s v="Colonia Santa Inés del Municipio de San Miguel Petapa del Departamento de Guatemala"/>
    <d v="2019-12-13T00:00:00"/>
    <d v="2019-12-13T00:00:00"/>
    <n v="0"/>
    <n v="0"/>
    <n v="0"/>
    <n v="0"/>
    <n v="0"/>
    <n v="0"/>
    <n v="35"/>
    <n v="47"/>
    <n v="35"/>
    <n v="47"/>
    <n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47"/>
    <n v="82"/>
    <n v="4"/>
    <n v="0"/>
    <n v="0"/>
    <n v="0"/>
    <s v="1. Inflable.  2. Cama Elástica.  3. Pintacaritas.  4. Globoblexia.  5.  4 promotores."/>
    <s v="n/a"/>
    <s v="Natividad del Socorro Rosales Vásquez"/>
    <s v="Sin Observaciones"/>
  </r>
  <r>
    <n v="2"/>
    <s v="Personas beneficiadas con actividades deportivas no escolares, no federadas y de recreación"/>
    <s v="Personas de 60 años y más, beneficiadas con actividades físicas, deportivas y recreativas"/>
    <x v="1"/>
    <x v="1"/>
    <n v="1"/>
    <n v="0"/>
    <s v="n/a"/>
    <n v="1"/>
    <n v="0"/>
    <s v="El_Progreso"/>
    <s v="San Antonio la Paz"/>
    <s v="Salón Municipal de San Antonio la Paz "/>
    <d v="2019-12-08T00:00:00"/>
    <d v="2019-12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135"/>
    <n v="50"/>
    <n v="135"/>
    <n v="185"/>
    <n v="50"/>
    <n v="135"/>
    <n v="185"/>
    <n v="0"/>
    <n v="0"/>
    <n v="0"/>
    <n v="0"/>
    <s v="Pachones, Pelotas Terapéuticas, Gorras"/>
    <s v="n/a"/>
    <s v="Carlos Crocker "/>
    <s v="Sin Observaciones"/>
  </r>
  <r>
    <n v="3"/>
    <s v="Personas beneficiadas con actividades deportivas no escolares, no federadas y de recreación"/>
    <s v="Personas de 60 años y más, beneficiadas con actividades físicas, deportivas y recreativas"/>
    <x v="1"/>
    <x v="2"/>
    <n v="0"/>
    <n v="1"/>
    <s v="Pase/JPS/AVMB/668-2019/rc "/>
    <n v="1"/>
    <n v="0"/>
    <s v="Guatemala"/>
    <s v="Guatemala"/>
    <s v="Av. Elena 5-15 zona 1"/>
    <d v="2012-12-16T00:00:00"/>
    <d v="2019-12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38"/>
    <n v="35"/>
    <n v="38"/>
    <n v="73"/>
    <n v="35"/>
    <n v="38"/>
    <n v="73"/>
    <n v="0"/>
    <n v="0"/>
    <n v="0"/>
    <n v="0"/>
    <s v="n/a"/>
    <s v="n/a"/>
    <s v="Carlos Crocker "/>
    <s v="Sin Observaciones"/>
  </r>
  <r>
    <n v="4"/>
    <s v="Personas beneficiadas con actividades deportivas no escolares, no federadas y de recreación"/>
    <s v="Personas de 60 años y más, beneficiadas con actividades físicas, deportivas y recreativas"/>
    <x v="1"/>
    <x v="3"/>
    <n v="0"/>
    <n v="1"/>
    <s v="Pase/JPS/AVMB/629-2019/rc "/>
    <n v="1"/>
    <n v="0"/>
    <s v="Guatemala"/>
    <s v="Guatemala"/>
    <s v="Organización Sindical de Trabajadores de Aeronáutica Civil "/>
    <d v="2019-12-13T00:00:00"/>
    <d v="2019-12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"/>
    <n v="0"/>
    <n v="58"/>
    <n v="58"/>
    <n v="0"/>
    <n v="58"/>
    <n v="58"/>
    <n v="0"/>
    <n v="0"/>
    <n v="0"/>
    <n v="0"/>
    <s v="Uniformes,  Pachones y Balones de Futbol "/>
    <s v="n/a"/>
    <s v="Carlos Crocker "/>
    <s v="Sin Observaciones"/>
  </r>
  <r>
    <n v="5"/>
    <s v="Personas beneficiadas con actividades deportivas no escolares, no federadas y de recreación"/>
    <s v="Personas de 60 años y más, beneficiadas con actividades físicas, deportivas y recreativas"/>
    <x v="1"/>
    <x v="4"/>
    <n v="0"/>
    <n v="1"/>
    <s v="Pase/JPS/AVMB/667-2019/rc "/>
    <n v="1"/>
    <n v="0"/>
    <s v="El_Progreso"/>
    <s v="San Antonio la Paz"/>
    <s v="Estadio Municipal del Municipio de San Antonio la Paz del departamento de El Progreso "/>
    <d v="2019-12-08T00:00:00"/>
    <d v="2019-12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35"/>
    <n v="22"/>
    <n v="35"/>
    <n v="57"/>
    <n v="22"/>
    <n v="35"/>
    <n v="57"/>
    <n v="0"/>
    <n v="0"/>
    <n v="0"/>
    <n v="0"/>
    <s v="Pachones, Sonido, Animación. "/>
    <s v="n/a"/>
    <s v="Carlos Crocker "/>
    <s v="Sin Observaciones"/>
  </r>
  <r>
    <n v="6"/>
    <s v="Personas en situación de vulnerabilidad o riesgo social beneficiadas con actividades físicas y deportivas"/>
    <s v="Personas en situación de vulnerabilidad o riesgo social beneficiadas con actividades físicas y deportivas"/>
    <x v="2"/>
    <x v="5"/>
    <n v="1"/>
    <n v="0"/>
    <s v="n/a"/>
    <n v="1"/>
    <n v="0"/>
    <s v="Izabal"/>
    <s v="Livingston"/>
    <s v="Castillo de San Felipe de Lara"/>
    <d v="2019-12-01T00:00:00"/>
    <d v="2019-12-01T00:00:00"/>
    <n v="0"/>
    <n v="0"/>
    <n v="0"/>
    <n v="0"/>
    <n v="0"/>
    <n v="0"/>
    <n v="0"/>
    <n v="0"/>
    <n v="0"/>
    <n v="0"/>
    <n v="0"/>
    <n v="0"/>
    <n v="0"/>
    <n v="0"/>
    <n v="3"/>
    <n v="0"/>
    <n v="0"/>
    <n v="75"/>
    <n v="42"/>
    <n v="75"/>
    <n v="45"/>
    <n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45"/>
    <n v="120"/>
    <n v="5"/>
    <n v="0"/>
    <n v="0"/>
    <n v="0"/>
    <s v="Alimentación, buses"/>
    <s v="PIC-105 y PIC 104"/>
    <s v="Miriam Santizo"/>
    <s v="Sin Observaciones"/>
  </r>
  <r>
    <n v="7"/>
    <s v="Personas en situación de vulnerabilidad o riesgo social beneficiadas con actividades físicas y deportivas"/>
    <s v="Personas en situación de vulnerabilidad o riesgo social beneficiadas con actividades físicas y deportivas"/>
    <x v="2"/>
    <x v="5"/>
    <n v="1"/>
    <n v="0"/>
    <s v="n/a"/>
    <n v="1"/>
    <n v="0"/>
    <s v="Izabal"/>
    <s v="Livingston"/>
    <s v="Castillo de San Felipe de Lara"/>
    <d v="2019-12-02T00:00:00"/>
    <d v="2019-12-02T00:00:00"/>
    <n v="0"/>
    <n v="0"/>
    <n v="0"/>
    <n v="0"/>
    <n v="0"/>
    <n v="0"/>
    <n v="0"/>
    <n v="0"/>
    <n v="0"/>
    <n v="0"/>
    <n v="0"/>
    <n v="0"/>
    <n v="0"/>
    <n v="0"/>
    <n v="3"/>
    <n v="0"/>
    <n v="0"/>
    <n v="75"/>
    <n v="42"/>
    <n v="75"/>
    <n v="45"/>
    <n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45"/>
    <n v="120"/>
    <n v="5"/>
    <n v="0"/>
    <n v="0"/>
    <n v="0"/>
    <s v="Alimentación, buses"/>
    <s v="PIC-105 y PIC 104"/>
    <s v="Miriam Santizo"/>
    <s v="Sin Observaciones"/>
  </r>
  <r>
    <n v="8"/>
    <s v="Personas en situación de vulnerabilidad o riesgo social beneficiadas con actividades físicas y deportivas"/>
    <s v="Personas en situación de vulnerabilidad o riesgo social beneficiadas con actividades físicas y deportivas"/>
    <x v="2"/>
    <x v="6"/>
    <n v="0"/>
    <n v="1"/>
    <s v="2019-3506"/>
    <n v="1"/>
    <n v="0"/>
    <s v="Chimaltenango"/>
    <s v="Chimaltenango"/>
    <s v="Aldea Buena Vista"/>
    <d v="2019-12-04T00:00:00"/>
    <d v="2019-12-04T00:00:00"/>
    <n v="83"/>
    <n v="35"/>
    <n v="0"/>
    <n v="0"/>
    <n v="0"/>
    <n v="0"/>
    <n v="25"/>
    <n v="7"/>
    <n v="108"/>
    <n v="42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"/>
    <n v="42"/>
    <n v="150"/>
    <n v="3"/>
    <n v="0"/>
    <n v="0"/>
    <n v="0"/>
    <s v="Inflables, pintacaritas y globoflexia"/>
    <s v="n/a"/>
    <s v="Miriam Santizo"/>
    <s v="Sin Observaciones"/>
  </r>
  <r>
    <n v="9"/>
    <s v="Personas en situación de vulnerabilidad o riesgo social beneficiadas con actividades físicas y deportivas"/>
    <s v="Personas en situación de vulnerabilidad o riesgo social beneficiadas con actividades físicas y deportivas"/>
    <x v="2"/>
    <x v="7"/>
    <n v="0"/>
    <n v="1"/>
    <s v="2019-3688"/>
    <n v="1"/>
    <n v="0"/>
    <s v="Quiché"/>
    <s v="Nebaj"/>
    <s v="Aldea Acul, Aldea La Pista/Aldea Rio Azul, Aldea Xonca/ Centro Nebaj/ Aldea Tzalval, Aldea Pulay"/>
    <d v="2019-12-06T00:00:00"/>
    <d v="2019-12-10T00:00:00"/>
    <n v="40"/>
    <n v="25"/>
    <n v="0"/>
    <n v="0"/>
    <n v="0"/>
    <n v="0"/>
    <n v="0"/>
    <n v="0"/>
    <n v="40"/>
    <n v="25"/>
    <n v="65"/>
    <n v="45"/>
    <n v="20"/>
    <n v="0"/>
    <n v="0"/>
    <n v="0"/>
    <n v="0"/>
    <n v="0"/>
    <n v="0"/>
    <n v="45"/>
    <n v="20"/>
    <n v="65"/>
    <n v="15"/>
    <n v="25"/>
    <n v="0"/>
    <n v="0"/>
    <n v="0"/>
    <n v="0"/>
    <n v="0"/>
    <n v="0"/>
    <n v="15"/>
    <n v="25"/>
    <n v="40"/>
    <n v="12"/>
    <n v="7"/>
    <n v="0"/>
    <n v="0"/>
    <n v="0"/>
    <n v="0"/>
    <n v="0"/>
    <n v="0"/>
    <n v="12"/>
    <n v="7"/>
    <n v="19"/>
    <n v="112"/>
    <n v="77"/>
    <n v="189"/>
    <n v="2"/>
    <n v="5"/>
    <n v="4200"/>
    <n v="0"/>
    <s v="  Inflable, pinta carita y Globoflexia"/>
    <s v="n/a"/>
    <s v="Miriam Santizo"/>
    <s v="Sin Observaciones"/>
  </r>
  <r>
    <n v="10"/>
    <s v="Personas en situación de vulnerabilidad o riesgo social beneficiadas con actividades físicas y deportivas"/>
    <s v="Personas en situación de vulnerabilidad o riesgo social beneficiadas con actividades físicas y deportivas"/>
    <x v="2"/>
    <x v="8"/>
    <n v="0"/>
    <n v="1"/>
    <s v="2019-3519"/>
    <n v="1"/>
    <n v="0"/>
    <s v="Guatemala"/>
    <s v="Guatemala"/>
    <s v="Comunidad los Eucaliptos Zona 7"/>
    <d v="2019-12-10T00:00:00"/>
    <d v="2019-12-10T00:00:00"/>
    <n v="0"/>
    <n v="0"/>
    <n v="0"/>
    <n v="0"/>
    <n v="0"/>
    <n v="0"/>
    <n v="75"/>
    <n v="22"/>
    <n v="75"/>
    <n v="22"/>
    <n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22"/>
    <n v="97"/>
    <n v="3"/>
    <n v="2"/>
    <n v="2520"/>
    <n v="0"/>
    <s v=" Inflable, pinta carita y Globoflexia"/>
    <s v="n/a"/>
    <s v="Miriam Santizo"/>
    <s v="Sin Observaciones"/>
  </r>
  <r>
    <n v="11"/>
    <s v="Personas en situación de vulnerabilidad o riesgo social beneficiadas con actividades físicas y deportivas"/>
    <s v="Personas en situación de vulnerabilidad o riesgo social beneficiadas con actividades físicas y deportivas"/>
    <x v="2"/>
    <x v="9"/>
    <n v="0"/>
    <n v="1"/>
    <s v="2019-3147"/>
    <n v="1"/>
    <n v="0"/>
    <s v="Guatemala"/>
    <s v="Guatemala"/>
    <s v="Parque Erick Bernabé Barrondo"/>
    <d v="2019-12-07T00:00:00"/>
    <d v="2019-12-07T00:00:00"/>
    <n v="0"/>
    <n v="0"/>
    <n v="0"/>
    <n v="0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3"/>
    <n v="0"/>
    <n v="0"/>
    <n v="0"/>
    <n v="0"/>
    <s v="pintacaritas y globoflexia"/>
    <s v="n/a"/>
    <s v="Miriam Santizo"/>
    <s v="Se canceló la actividad por no haber convocatoria"/>
  </r>
  <r>
    <n v="12"/>
    <s v="Personas en situación de vulnerabilidad o riesgo social beneficiadas con actividades físicas y deportivas"/>
    <s v="Personas en situación de vulnerabilidad o riesgo social beneficiadas con actividades físicas y deportivas"/>
    <x v="2"/>
    <x v="10"/>
    <n v="0"/>
    <n v="1"/>
    <s v="2019-3147"/>
    <n v="1"/>
    <n v="0"/>
    <s v="Guatemala"/>
    <s v="Guatemala"/>
    <s v="Club Social PNC, Zona 6  "/>
    <d v="2019-12-06T00:00:00"/>
    <d v="2019-12-06T00:00:00"/>
    <n v="240"/>
    <n v="135"/>
    <n v="0"/>
    <n v="0"/>
    <n v="0"/>
    <n v="0"/>
    <n v="45"/>
    <n v="75"/>
    <n v="285"/>
    <n v="210"/>
    <n v="495"/>
    <n v="0"/>
    <n v="0"/>
    <n v="0"/>
    <n v="0"/>
    <n v="0"/>
    <n v="0"/>
    <n v="125"/>
    <n v="115"/>
    <n v="125"/>
    <n v="115"/>
    <n v="240"/>
    <n v="75"/>
    <n v="100"/>
    <n v="0"/>
    <n v="0"/>
    <n v="0"/>
    <n v="0"/>
    <n v="25"/>
    <n v="35"/>
    <n v="100"/>
    <n v="135"/>
    <n v="235"/>
    <n v="0"/>
    <n v="0"/>
    <n v="0"/>
    <n v="0"/>
    <n v="0"/>
    <n v="0"/>
    <n v="70"/>
    <n v="67"/>
    <n v="70"/>
    <n v="67"/>
    <n v="137"/>
    <n v="580"/>
    <n v="527"/>
    <n v="1107"/>
    <n v="0"/>
    <n v="0"/>
    <n v="0"/>
    <n v="0"/>
    <s v="Inflables, pintacaritas y globoflexia"/>
    <s v="n/a"/>
    <s v="Miriam Santizo"/>
    <s v="Se canceló la actividad por no haber convocatoria"/>
  </r>
  <r>
    <n v="13"/>
    <s v="Personas en situación de vulnerabilidad o riesgo social beneficiadas con actividades físicas y deportivas"/>
    <s v="Personas en situación de vulnerabilidad o riesgo social beneficiadas con actividades físicas y deportivas"/>
    <x v="2"/>
    <x v="11"/>
    <n v="0"/>
    <n v="1"/>
    <s v="2019-3147"/>
    <n v="1"/>
    <n v="0"/>
    <s v="Guatemala"/>
    <s v="Guatemala"/>
    <s v="Barrio San Antonio Zona 6"/>
    <d v="2019-12-11T00:00:00"/>
    <d v="2019-12-11T00:00:00"/>
    <n v="125"/>
    <n v="87"/>
    <n v="0"/>
    <n v="0"/>
    <n v="0"/>
    <n v="0"/>
    <n v="0"/>
    <n v="0"/>
    <n v="125"/>
    <n v="87"/>
    <n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87"/>
    <n v="212"/>
    <n v="0"/>
    <n v="0"/>
    <n v="0"/>
    <n v="0"/>
    <s v="Alimentación, pintacaritas, globoflexia"/>
    <s v="n/a"/>
    <s v="Miriam Santizo"/>
    <s v="Sin Observaciones"/>
  </r>
  <r>
    <n v="14"/>
    <s v="Personas en situación de vulnerabilidad o riesgo social beneficiadas con actividades físicas y deportivas"/>
    <s v="Personas en situación de vulnerabilidad o riesgo social beneficiadas con actividades físicas y deportivas"/>
    <x v="2"/>
    <x v="12"/>
    <n v="0"/>
    <n v="1"/>
    <s v="2019-3147"/>
    <n v="1"/>
    <n v="0"/>
    <s v="Guatemala"/>
    <s v="Guatemala"/>
    <s v="10 calle 13-92 zona 1"/>
    <d v="2019-12-14T00:00:00"/>
    <d v="2019-12-14T00:00:00"/>
    <n v="135"/>
    <n v="135"/>
    <n v="0"/>
    <n v="0"/>
    <n v="0"/>
    <n v="0"/>
    <n v="275"/>
    <n v="215"/>
    <n v="410"/>
    <n v="350"/>
    <n v="760"/>
    <n v="0"/>
    <n v="0"/>
    <n v="0"/>
    <n v="0"/>
    <n v="0"/>
    <n v="0"/>
    <n v="0"/>
    <n v="0"/>
    <n v="0"/>
    <n v="0"/>
    <n v="0"/>
    <n v="15"/>
    <n v="10"/>
    <n v="0"/>
    <n v="0"/>
    <n v="0"/>
    <n v="0"/>
    <n v="15"/>
    <n v="20"/>
    <n v="30"/>
    <n v="30"/>
    <n v="60"/>
    <n v="0"/>
    <n v="0"/>
    <n v="0"/>
    <n v="0"/>
    <n v="0"/>
    <n v="0"/>
    <n v="0"/>
    <n v="0"/>
    <n v="0"/>
    <n v="0"/>
    <n v="0"/>
    <n v="440"/>
    <n v="380"/>
    <n v="820"/>
    <n v="0"/>
    <n v="0"/>
    <n v="0"/>
    <n v="0"/>
    <s v="Inflables, pintacaritas y globoflexia"/>
    <s v="n/a"/>
    <s v="Miriam Santizo"/>
    <s v="Sin Observaciones"/>
  </r>
  <r>
    <n v="15"/>
    <s v="Personas en situación de vulnerabilidad o riesgo social beneficiadas con actividades físicas y deportivas"/>
    <s v="Personas en situación de vulnerabilidad o riesgo social beneficiadas con actividades físicas y deportivas"/>
    <x v="2"/>
    <x v="13"/>
    <n v="0"/>
    <n v="1"/>
    <s v="2019-3880"/>
    <n v="1"/>
    <n v="0"/>
    <s v="Guatemala"/>
    <s v="Villa Nueva"/>
    <s v="Ciudad Peronia"/>
    <d v="2019-12-15T00:00:00"/>
    <d v="2019-12-15T00:00:00"/>
    <n v="55"/>
    <n v="75"/>
    <n v="0"/>
    <n v="0"/>
    <n v="0"/>
    <n v="0"/>
    <n v="25"/>
    <n v="35"/>
    <n v="80"/>
    <n v="110"/>
    <n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110"/>
    <n v="190"/>
    <n v="0"/>
    <n v="0"/>
    <n v="0"/>
    <n v="0"/>
    <s v="Inflables, pintacaritas y globoflexia"/>
    <s v="n/a"/>
    <s v="Miriam Santizo"/>
    <s v="Sin Observaciones"/>
  </r>
  <r>
    <n v="16"/>
    <s v="Personas en situación de vulnerabilidad o riesgo social beneficiadas con actividades físicas y deportivas"/>
    <s v="Personas en situación de vulnerabilidad o riesgo social beneficiadas con actividades físicas y deportivas"/>
    <x v="2"/>
    <x v="14"/>
    <n v="0"/>
    <n v="1"/>
    <s v="2019-3167"/>
    <n v="1"/>
    <n v="0"/>
    <s v="Suchitepéquez"/>
    <s v="Mazatenango"/>
    <s v="Capellaniza PNC"/>
    <d v="2019-12-15T00:00:00"/>
    <d v="2019-12-15T00:00:00"/>
    <n v="185"/>
    <n v="140"/>
    <n v="0"/>
    <n v="0"/>
    <n v="0"/>
    <n v="0"/>
    <n v="0"/>
    <n v="0"/>
    <n v="185"/>
    <n v="140"/>
    <n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"/>
    <n v="140"/>
    <n v="325"/>
    <n v="0"/>
    <n v="0"/>
    <n v="0"/>
    <n v="0"/>
    <s v="Inflables, pintacaritas y globoflexia, mochilas, "/>
    <s v="n/a"/>
    <s v="Miriam Santizo"/>
    <s v="Sin Observaciones"/>
  </r>
  <r>
    <n v="17"/>
    <s v="Personas en situación de vulnerabilidad o riesgo social beneficiadas con actividades físicas y deportivas"/>
    <s v="Personas en situación de vulnerabilidad o riesgo social beneficiadas con actividades físicas y deportivas"/>
    <x v="2"/>
    <x v="15"/>
    <n v="1"/>
    <n v="0"/>
    <s v="n/a"/>
    <n v="1"/>
    <n v="0"/>
    <s v="Guatemala"/>
    <s v="Fraijanes"/>
    <s v="Centros Penales"/>
    <d v="2019-12-15T00:00:00"/>
    <d v="2019-12-15T00:00:00"/>
    <n v="115"/>
    <n v="85"/>
    <n v="0"/>
    <n v="0"/>
    <n v="0"/>
    <n v="0"/>
    <n v="0"/>
    <n v="0"/>
    <n v="115"/>
    <n v="85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"/>
    <n v="85"/>
    <n v="200"/>
    <n v="0"/>
    <n v="0"/>
    <n v="0"/>
    <n v="0"/>
    <s v="Alimentación"/>
    <s v="Pic 130"/>
    <s v="Miriam Santizo"/>
    <s v="Sin Observaciones"/>
  </r>
  <r>
    <n v="66"/>
    <s v="Personas en situación de vulnerabilidad o riesgo social beneficiadas con actividades físicas y deportivas"/>
    <s v="Personas en situación de vulnerabilidad o riesgo social beneficiadas con actividades físicas y deportivas"/>
    <x v="2"/>
    <x v="8"/>
    <n v="0"/>
    <n v="1"/>
    <s v="2019-3379"/>
    <n v="1"/>
    <n v="0"/>
    <s v="Guatemala"/>
    <s v="Guatemala"/>
    <s v="La Joyita Zona 6"/>
    <d v="2019-11-08T00:00:00"/>
    <d v="2019-11-08T00:00:00"/>
    <n v="0"/>
    <n v="0"/>
    <n v="0"/>
    <n v="0"/>
    <n v="0"/>
    <n v="0"/>
    <n v="50"/>
    <n v="78"/>
    <n v="50"/>
    <n v="78"/>
    <n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78"/>
    <n v="128"/>
    <n v="3"/>
    <n v="1"/>
    <n v="1260"/>
    <n v="0"/>
    <s v=" Uniformes, pelotas, globos, hulas"/>
    <s v="n/a"/>
    <s v="Miriam Santizo"/>
    <s v="Se ingresó actividade pendiente de reportar por sobrepasar meta fisica en noviembre"/>
  </r>
  <r>
    <n v="67"/>
    <s v="Personas en situación de vulnerabilidad o riesgo social beneficiadas con actividades físicas y deportivas"/>
    <s v="Personas en situación de vulnerabilidad o riesgo social beneficiadas con actividades físicas y deportivas"/>
    <x v="2"/>
    <x v="16"/>
    <n v="0"/>
    <n v="1"/>
    <s v="2019-3419"/>
    <n v="1"/>
    <n v="0"/>
    <s v="Guatemala"/>
    <s v="Santa Catarina Pinula"/>
    <s v="Plaza de la Amistad, El Pajón"/>
    <d v="2019-11-10T00:00:00"/>
    <d v="2019-11-10T00:00:00"/>
    <n v="0"/>
    <n v="0"/>
    <n v="0"/>
    <n v="0"/>
    <n v="0"/>
    <n v="0"/>
    <n v="60"/>
    <n v="76"/>
    <n v="60"/>
    <n v="76"/>
    <n v="136"/>
    <n v="0"/>
    <n v="0"/>
    <n v="0"/>
    <n v="0"/>
    <n v="0"/>
    <n v="0"/>
    <n v="0"/>
    <n v="0"/>
    <n v="0"/>
    <n v="0"/>
    <n v="0"/>
    <n v="0"/>
    <n v="25"/>
    <n v="0"/>
    <n v="0"/>
    <n v="0"/>
    <n v="0"/>
    <n v="20"/>
    <n v="30"/>
    <n v="20"/>
    <n v="55"/>
    <n v="75"/>
    <n v="0"/>
    <n v="0"/>
    <n v="0"/>
    <n v="0"/>
    <n v="0"/>
    <n v="0"/>
    <n v="0"/>
    <n v="0"/>
    <n v="0"/>
    <n v="0"/>
    <n v="0"/>
    <n v="80"/>
    <n v="131"/>
    <n v="211"/>
    <n v="3"/>
    <n v="1"/>
    <n v="1260"/>
    <n v="0"/>
    <s v="Alimentación, Uniformes, pelotas, globos, hulas, playeras"/>
    <s v="n/a"/>
    <s v="Miriam Santizo"/>
    <s v="Se ingresó actividade pendiente de reportar por sobrepasar meta fisica en noviembre"/>
  </r>
  <r>
    <n v="68"/>
    <s v="Personas en situación de vulnerabilidad o riesgo social beneficiadas con actividades físicas y deportivas"/>
    <s v="Personas en situación de vulnerabilidad o riesgo social beneficiadas con actividades físicas y deportivas"/>
    <x v="2"/>
    <x v="17"/>
    <n v="0"/>
    <n v="1"/>
    <s v="2019-3376"/>
    <n v="1"/>
    <n v="0"/>
    <s v="Guatemala"/>
    <s v="Guatemala"/>
    <s v="Amparo Zona 7"/>
    <d v="2019-11-13T00:00:00"/>
    <d v="2019-11-13T00:00:00"/>
    <n v="0"/>
    <n v="0"/>
    <n v="0"/>
    <n v="0"/>
    <n v="0"/>
    <n v="0"/>
    <n v="40"/>
    <n v="20"/>
    <n v="40"/>
    <n v="2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20"/>
    <n v="60"/>
    <n v="3"/>
    <n v="1"/>
    <n v="1260"/>
    <n v="0"/>
    <s v="Inflables y pintacaritas"/>
    <s v="n/a"/>
    <s v="Miriam Santizo"/>
    <s v="Se ingresó actividade pendiente de reportar por sobrepasar meta fisica en noviembre"/>
  </r>
  <r>
    <n v="70"/>
    <s v="Personas en situación de vulnerabilidad o riesgo social beneficiadas con actividades físicas y deportivas"/>
    <s v="Personas en situación de vulnerabilidad o riesgo social beneficiadas con actividades físicas y deportivas"/>
    <x v="2"/>
    <x v="17"/>
    <n v="0"/>
    <n v="1"/>
    <s v="2019-3372"/>
    <n v="1"/>
    <n v="0"/>
    <s v="San_Marcos"/>
    <s v="Malacatán"/>
    <s v="Anexo las Victorias zona 6"/>
    <d v="2019-11-15T00:00:00"/>
    <d v="2019-11-15T00:00:00"/>
    <n v="0"/>
    <n v="0"/>
    <n v="0"/>
    <n v="0"/>
    <n v="0"/>
    <n v="0"/>
    <n v="20"/>
    <n v="20"/>
    <n v="20"/>
    <n v="2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20"/>
    <n v="40"/>
    <n v="3"/>
    <n v="1"/>
    <n v="1260"/>
    <n v="0"/>
    <s v="Inflables, pintacaritas y globoflexia"/>
    <s v="n/a"/>
    <s v="Miriam Santizo"/>
    <s v="Se ingresó actividade pendiente de reportar por sobrepasar meta fisica en noviembre"/>
  </r>
  <r>
    <n v="72"/>
    <s v="Personas en situación de vulnerabilidad o riesgo social beneficiadas con actividades físicas y deportivas"/>
    <s v="Personas en situación de vulnerabilidad o riesgo social beneficiadas con actividades físicas y deportivas"/>
    <x v="2"/>
    <x v="18"/>
    <n v="0"/>
    <n v="1"/>
    <s v="2019-3530"/>
    <n v="1"/>
    <n v="0"/>
    <s v="Guatemala"/>
    <s v="Guatemala"/>
    <s v="Colón Argueta"/>
    <d v="2019-11-16T00:00:00"/>
    <d v="2019-11-16T00:00:00"/>
    <n v="0"/>
    <n v="0"/>
    <n v="0"/>
    <n v="0"/>
    <n v="0"/>
    <n v="0"/>
    <n v="100"/>
    <n v="150"/>
    <n v="100"/>
    <n v="150"/>
    <n v="250"/>
    <n v="0"/>
    <n v="0"/>
    <n v="0"/>
    <n v="0"/>
    <n v="0"/>
    <n v="0"/>
    <n v="0"/>
    <n v="0"/>
    <n v="0"/>
    <n v="0"/>
    <n v="0"/>
    <n v="500"/>
    <n v="500"/>
    <n v="0"/>
    <n v="0"/>
    <n v="0"/>
    <n v="0"/>
    <n v="0"/>
    <n v="0"/>
    <n v="500"/>
    <n v="500"/>
    <n v="1000"/>
    <n v="0"/>
    <n v="0"/>
    <n v="0"/>
    <n v="0"/>
    <n v="0"/>
    <n v="0"/>
    <n v="0"/>
    <n v="0"/>
    <n v="0"/>
    <n v="0"/>
    <n v="0"/>
    <n v="600"/>
    <n v="650"/>
    <n v="1250"/>
    <n v="2"/>
    <n v="1"/>
    <n v="840"/>
    <n v="0"/>
    <s v="Inflables y pintacaritas"/>
    <s v="n/a"/>
    <s v="Miriam Santizo"/>
    <s v="Se ingresó actividade pendiente de reportar por sobrepasar meta fisica en noviembre"/>
  </r>
  <r>
    <n v="74"/>
    <s v="Personas en situación de vulnerabilidad o riesgo social beneficiadas con actividades físicas y deportivas"/>
    <s v="Personas en situación de vulnerabilidad o riesgo social beneficiadas con actividades físicas y deportivas"/>
    <x v="2"/>
    <x v="19"/>
    <n v="0"/>
    <n v="1"/>
    <s v="2019-3239"/>
    <n v="1"/>
    <n v="0"/>
    <s v="Guatemala"/>
    <s v="Guatemala"/>
    <s v="Hogar Seguro Virgen de la Asunción Zona 1"/>
    <d v="2019-11-13T00:00:00"/>
    <d v="2019-11-13T00:00:00"/>
    <n v="0"/>
    <n v="0"/>
    <n v="0"/>
    <n v="0"/>
    <n v="0"/>
    <n v="0"/>
    <n v="0"/>
    <n v="36"/>
    <n v="0"/>
    <n v="36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"/>
    <n v="37"/>
    <n v="72"/>
    <n v="37"/>
    <n v="109"/>
    <n v="72"/>
    <n v="73"/>
    <n v="145"/>
    <n v="2"/>
    <n v="1"/>
    <n v="840"/>
    <n v="0"/>
    <s v="Inflables, pintacaritas y globoflexia"/>
    <s v="n/a"/>
    <s v="Miriam Santizo"/>
    <s v="Se ingresaró actividade pendiente de reportar por sobrepasar meta fisica en noviembre"/>
  </r>
  <r>
    <n v="75"/>
    <s v="Personas en situación de vulnerabilidad o riesgo social beneficiadas con actividades físicas y deportivas"/>
    <s v="Personas en situación de vulnerabilidad o riesgo social beneficiadas con actividades físicas y deportivas"/>
    <x v="2"/>
    <x v="20"/>
    <n v="0"/>
    <n v="1"/>
    <s v="2019-2239"/>
    <n v="1"/>
    <n v="0"/>
    <s v="Jutiapa"/>
    <s v="Jutiapa"/>
    <s v="Sede departamental"/>
    <d v="2019-11-14T00:00:00"/>
    <d v="2019-11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0"/>
    <n v="80"/>
    <n v="0"/>
    <n v="80"/>
    <n v="0"/>
    <n v="0"/>
    <n v="0"/>
    <n v="0"/>
    <n v="0"/>
    <n v="0"/>
    <n v="0"/>
    <n v="0"/>
    <n v="0"/>
    <n v="0"/>
    <n v="0"/>
    <n v="80"/>
    <n v="0"/>
    <n v="80"/>
    <n v="3"/>
    <n v="1"/>
    <n v="1260"/>
    <n v="0"/>
    <s v="Inflables y pintacaritas"/>
    <s v="n/a"/>
    <s v="Miriam Santizo"/>
    <s v="Se ingresó actividade pendiente de reportar por sobrepasar meta fisica en noviembre"/>
  </r>
  <r>
    <n v="77"/>
    <s v="Personas en situación de vulnerabilidad o riesgo social beneficiadas con actividades físicas y deportivas"/>
    <s v="Personas en situación de vulnerabilidad o riesgo social beneficiadas con actividades físicas y deportivas"/>
    <x v="2"/>
    <x v="21"/>
    <n v="0"/>
    <n v="1"/>
    <s v="2019-3454"/>
    <n v="1"/>
    <n v="0"/>
    <s v="Guatemala"/>
    <s v="Guatemala"/>
    <s v="Parque Erick Bernabé barrondo García"/>
    <d v="2019-11-21T00:00:00"/>
    <d v="2019-11-21T00:00:00"/>
    <n v="0"/>
    <n v="0"/>
    <n v="0"/>
    <n v="0"/>
    <n v="0"/>
    <n v="0"/>
    <n v="0"/>
    <n v="0"/>
    <n v="0"/>
    <n v="0"/>
    <n v="0"/>
    <n v="60"/>
    <n v="90"/>
    <n v="0"/>
    <n v="0"/>
    <n v="0"/>
    <n v="0"/>
    <n v="0"/>
    <n v="0"/>
    <n v="60"/>
    <n v="9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90"/>
    <n v="150"/>
    <n v="2"/>
    <n v="0"/>
    <n v="0"/>
    <n v="0"/>
    <s v="Zapatos de Futbol y Pelotas de Futbol"/>
    <s v="n/a"/>
    <s v="Miriam Santizo"/>
    <s v="Se ingresó actividade pendiente de reportar por sobrepasar meta fisica en noviembre"/>
  </r>
  <r>
    <n v="78"/>
    <s v="Personas en situación de vulnerabilidad o riesgo social beneficiadas con actividades físicas y deportivas"/>
    <s v="Personas en situación de vulnerabilidad o riesgo social beneficiadas con actividades físicas y deportivas"/>
    <x v="2"/>
    <x v="17"/>
    <n v="0"/>
    <n v="1"/>
    <s v="2019-3369"/>
    <n v="1"/>
    <n v="0"/>
    <s v="Guatemala"/>
    <s v="Guatemala"/>
    <s v="Colonia La Berverna Zona 7"/>
    <d v="2019-11-21T00:00:00"/>
    <d v="2019-11-21T00:00:00"/>
    <n v="0"/>
    <n v="0"/>
    <n v="0"/>
    <n v="0"/>
    <n v="0"/>
    <n v="0"/>
    <n v="15"/>
    <n v="5"/>
    <n v="15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5"/>
    <n v="20"/>
    <n v="2"/>
    <n v="0"/>
    <n v="0"/>
    <n v="0"/>
    <s v="Inflables, pintacaritas y globoflexia"/>
    <s v="n/a"/>
    <s v="Miriam Santizo"/>
    <s v="Se ingresó actividade pendiente de reportar por sobrepasar meta fisica en noviembre"/>
  </r>
  <r>
    <n v="82"/>
    <s v="Personas en situación de vulnerabilidad o riesgo social beneficiadas con actividades físicas y deportivas"/>
    <s v="Personas en situación de vulnerabilidad o riesgo social beneficiadas con actividades físicas y deportivas"/>
    <x v="2"/>
    <x v="16"/>
    <n v="0"/>
    <n v="1"/>
    <s v="2019-3419"/>
    <n v="1"/>
    <n v="0"/>
    <s v="Guatemala"/>
    <s v="Santa Catarina Pinula"/>
    <s v="Plaza de la Amistad, El Pajón"/>
    <d v="2019-11-10T00:00:00"/>
    <d v="2019-11-10T00:00:00"/>
    <n v="0"/>
    <n v="0"/>
    <n v="0"/>
    <n v="0"/>
    <n v="0"/>
    <n v="0"/>
    <n v="60"/>
    <n v="76"/>
    <n v="60"/>
    <n v="76"/>
    <n v="136"/>
    <n v="0"/>
    <n v="0"/>
    <n v="0"/>
    <n v="0"/>
    <n v="0"/>
    <n v="0"/>
    <n v="0"/>
    <n v="0"/>
    <n v="0"/>
    <n v="0"/>
    <n v="0"/>
    <n v="0"/>
    <n v="25"/>
    <n v="0"/>
    <n v="0"/>
    <n v="0"/>
    <n v="0"/>
    <n v="20"/>
    <n v="30"/>
    <n v="20"/>
    <n v="55"/>
    <n v="75"/>
    <n v="0"/>
    <n v="0"/>
    <n v="0"/>
    <n v="0"/>
    <n v="0"/>
    <n v="0"/>
    <n v="0"/>
    <n v="0"/>
    <n v="0"/>
    <n v="0"/>
    <n v="0"/>
    <n v="80"/>
    <n v="131"/>
    <n v="211"/>
    <n v="3"/>
    <n v="1"/>
    <n v="1260"/>
    <n v="0"/>
    <s v="Alimentación, Uniformes, pelotas, globos, hulas, playeras"/>
    <s v="n/a"/>
    <s v="Miriam Santizo"/>
    <s v="Se ingresó actividade pendiente de reportar por sobrepasar meta fisica en noviembre"/>
  </r>
  <r>
    <n v="79"/>
    <s v="Personas en situación de vulnerabilidad o riesgo social beneficiadas con actividades físicas y deportivas"/>
    <s v="Personas en situación de vulnerabilidad o riesgo social beneficiadas con actividades físicas y deportivas"/>
    <x v="2"/>
    <x v="15"/>
    <n v="1"/>
    <n v="0"/>
    <s v="n/a"/>
    <n v="1"/>
    <n v="0"/>
    <s v="Petén"/>
    <s v="Flores"/>
    <s v="Centro Penal"/>
    <d v="2019-11-24T00:00:00"/>
    <d v="2019-11-25T00:00:00"/>
    <n v="185"/>
    <n v="75"/>
    <n v="0"/>
    <n v="0"/>
    <n v="0"/>
    <n v="0"/>
    <n v="45"/>
    <n v="25"/>
    <n v="230"/>
    <n v="100"/>
    <n v="330"/>
    <n v="55"/>
    <n v="45"/>
    <n v="0"/>
    <n v="0"/>
    <n v="0"/>
    <n v="0"/>
    <n v="66"/>
    <n v="26"/>
    <n v="121"/>
    <n v="71"/>
    <n v="192"/>
    <n v="0"/>
    <n v="0"/>
    <n v="0"/>
    <n v="0"/>
    <n v="0"/>
    <n v="0"/>
    <n v="27"/>
    <n v="88"/>
    <n v="27"/>
    <n v="88"/>
    <n v="115"/>
    <n v="0"/>
    <n v="0"/>
    <n v="0"/>
    <n v="0"/>
    <n v="0"/>
    <n v="0"/>
    <n v="0"/>
    <n v="0"/>
    <n v="0"/>
    <n v="0"/>
    <n v="0"/>
    <n v="378"/>
    <n v="259"/>
    <n v="637"/>
    <n v="3"/>
    <n v="2"/>
    <n v="2520"/>
    <n v="0"/>
    <s v="Refacciónes, Inflable, pinta carita y Globoflexia"/>
    <s v="PIC-111"/>
    <s v="Miriam Santizo"/>
    <s v="Se ingresó actividade pendiente de reportar por sobrepasar meta fisica en noviembre"/>
  </r>
  <r>
    <n v="18"/>
    <s v="Personas beneficiadas con actividades deportivas no escolares, no federadas y de recreación"/>
    <s v="Jóvenes beneficiados con actividades físicas, deportivas y recreativas"/>
    <x v="3"/>
    <x v="22"/>
    <n v="1"/>
    <n v="0"/>
    <s v="n/a"/>
    <n v="1"/>
    <n v="0"/>
    <s v="Guatemala"/>
    <s v="Guatemala"/>
    <s v="Parque Erick Barrondo "/>
    <d v="2019-12-03T00:00:00"/>
    <d v="2019-12-03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200"/>
    <n v="200"/>
    <n v="400"/>
    <n v="0"/>
    <n v="0"/>
    <n v="0"/>
    <n v="20000"/>
    <s v="4 promotores, inflable, kits athetlics, 400 almuerzos, servicio de sonido "/>
    <s v="n/a"/>
    <s v="Mynor Cordón "/>
    <s v="Sin Observaciones"/>
  </r>
  <r>
    <n v="1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0"/>
    <n v="1"/>
    <s v="Pase/JPS/AVMB/656-2019_x000a_Gestión 2019-3534"/>
    <n v="1"/>
    <n v="0"/>
    <s v="Escuintla"/>
    <s v="Nueva Concepción"/>
    <s v="Parque central"/>
    <d v="2019-12-04T00:00:00"/>
    <d v="2019-12-04T00:00:00"/>
    <n v="0"/>
    <n v="0"/>
    <n v="0"/>
    <n v="0"/>
    <n v="0"/>
    <n v="0"/>
    <n v="50"/>
    <n v="55"/>
    <n v="50"/>
    <n v="55"/>
    <n v="105"/>
    <n v="0"/>
    <n v="0"/>
    <n v="0"/>
    <n v="0"/>
    <n v="0"/>
    <n v="0"/>
    <n v="35"/>
    <n v="40"/>
    <n v="35"/>
    <n v="40"/>
    <n v="75"/>
    <n v="0"/>
    <n v="0"/>
    <n v="0"/>
    <n v="0"/>
    <n v="0"/>
    <n v="0"/>
    <n v="10"/>
    <n v="15"/>
    <n v="10"/>
    <n v="15"/>
    <n v="25"/>
    <n v="0"/>
    <n v="0"/>
    <n v="0"/>
    <n v="0"/>
    <n v="0"/>
    <n v="0"/>
    <n v="3"/>
    <n v="2"/>
    <n v="3"/>
    <n v="2"/>
    <n v="5"/>
    <n v="98"/>
    <n v="112"/>
    <n v="210"/>
    <n v="3"/>
    <n v="1"/>
    <n v="1260"/>
    <n v="125"/>
    <s v="n/a"/>
    <s v="n/a"/>
    <s v="Douglas Tecun"/>
    <s v="Sin Observaciones"/>
  </r>
  <r>
    <n v="2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1"/>
    <n v="0"/>
    <s v="n/a"/>
    <n v="1"/>
    <n v="0"/>
    <s v="Sacatepéquez"/>
    <s v="Antigua Guatemala"/>
    <s v="Parque central"/>
    <d v="2019-12-01T00:00:00"/>
    <d v="2019-12-02T00:00:00"/>
    <n v="350"/>
    <n v="275"/>
    <n v="0"/>
    <n v="0"/>
    <n v="0"/>
    <n v="0"/>
    <n v="100"/>
    <n v="175"/>
    <n v="450"/>
    <n v="450"/>
    <n v="900"/>
    <n v="45"/>
    <n v="80"/>
    <n v="0"/>
    <n v="0"/>
    <n v="0"/>
    <n v="0"/>
    <n v="45"/>
    <n v="90"/>
    <n v="90"/>
    <n v="170"/>
    <n v="260"/>
    <n v="45"/>
    <n v="80"/>
    <n v="0"/>
    <n v="0"/>
    <n v="0"/>
    <n v="0"/>
    <n v="10"/>
    <n v="20"/>
    <n v="55"/>
    <n v="100"/>
    <n v="155"/>
    <n v="40"/>
    <n v="90"/>
    <n v="0"/>
    <n v="0"/>
    <n v="0"/>
    <n v="0"/>
    <n v="20"/>
    <n v="36"/>
    <n v="60"/>
    <n v="126"/>
    <n v="186"/>
    <n v="655"/>
    <n v="846"/>
    <n v="1501"/>
    <n v="6"/>
    <n v="5"/>
    <n v="12600"/>
    <n v="125"/>
    <s v="n/a"/>
    <s v="n/a"/>
    <s v="Carlos Cinto"/>
    <s v="Sin Observaciones"/>
  </r>
  <r>
    <n v="2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4"/>
    <n v="0"/>
    <n v="1"/>
    <s v="Pase/JPS/AVMB/449-2019_x000a_Gestión 2019-3451"/>
    <n v="1"/>
    <n v="0"/>
    <s v="Santa_Rosa"/>
    <s v="Chiquimulilla"/>
    <s v="Parque central"/>
    <d v="2019-12-01T00:00:00"/>
    <d v="2019-12-03T00:00:00"/>
    <n v="0"/>
    <n v="0"/>
    <n v="0"/>
    <n v="0"/>
    <n v="0"/>
    <n v="0"/>
    <n v="125"/>
    <n v="100"/>
    <n v="125"/>
    <n v="100"/>
    <n v="225"/>
    <n v="0"/>
    <n v="0"/>
    <n v="0"/>
    <n v="0"/>
    <n v="0"/>
    <n v="0"/>
    <n v="20"/>
    <n v="16"/>
    <n v="20"/>
    <n v="16"/>
    <n v="36"/>
    <n v="0"/>
    <n v="0"/>
    <n v="0"/>
    <n v="0"/>
    <n v="0"/>
    <n v="0"/>
    <n v="15"/>
    <n v="20"/>
    <n v="15"/>
    <n v="20"/>
    <n v="35"/>
    <n v="0"/>
    <n v="0"/>
    <n v="0"/>
    <n v="0"/>
    <n v="0"/>
    <n v="0"/>
    <n v="5"/>
    <n v="4"/>
    <n v="5"/>
    <n v="4"/>
    <n v="9"/>
    <n v="165"/>
    <n v="140"/>
    <n v="305"/>
    <n v="3"/>
    <n v="2"/>
    <n v="2520"/>
    <n v="125"/>
    <s v="n/a"/>
    <s v="n/a"/>
    <s v="Carmen Tello"/>
    <s v="Sin Observaciones"/>
  </r>
  <r>
    <n v="2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0"/>
    <n v="1"/>
    <s v="Pase/JPS/AVMB/651-2019_x000a_Gestión 2019-3459"/>
    <n v="1"/>
    <n v="0"/>
    <s v="Alta_Verapaz"/>
    <s v="San Juan Chamelco"/>
    <s v="Parque central"/>
    <d v="2019-12-02T00:00:00"/>
    <d v="2019-12-04T00:00:00"/>
    <n v="125"/>
    <n v="150"/>
    <n v="0"/>
    <n v="0"/>
    <n v="0"/>
    <n v="0"/>
    <n v="0"/>
    <n v="0"/>
    <n v="125"/>
    <n v="150"/>
    <n v="275"/>
    <n v="20"/>
    <n v="15"/>
    <n v="0"/>
    <n v="0"/>
    <n v="0"/>
    <n v="0"/>
    <n v="0"/>
    <n v="0"/>
    <n v="20"/>
    <n v="15"/>
    <n v="35"/>
    <n v="20"/>
    <n v="35"/>
    <n v="0"/>
    <n v="0"/>
    <n v="0"/>
    <n v="0"/>
    <n v="0"/>
    <n v="0"/>
    <n v="20"/>
    <n v="35"/>
    <n v="55"/>
    <n v="15"/>
    <n v="20"/>
    <n v="0"/>
    <n v="0"/>
    <n v="0"/>
    <n v="0"/>
    <n v="0"/>
    <n v="0"/>
    <n v="15"/>
    <n v="20"/>
    <n v="35"/>
    <n v="180"/>
    <n v="220"/>
    <n v="400"/>
    <n v="3"/>
    <n v="3"/>
    <n v="3780"/>
    <n v="125"/>
    <s v="n/a"/>
    <s v="P.E.F.0423"/>
    <s v="Eric López"/>
    <s v="Sin Observaciones"/>
  </r>
  <r>
    <n v="2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1"/>
    <n v="0"/>
    <s v="n/a"/>
    <n v="1"/>
    <n v="0"/>
    <s v="Guatemala"/>
    <s v="Guatemala"/>
    <s v="Relleno Sanitario"/>
    <d v="2019-12-05T00:00:00"/>
    <d v="2019-12-05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20"/>
    <n v="25"/>
    <n v="20"/>
    <n v="25"/>
    <n v="45"/>
    <n v="0"/>
    <n v="0"/>
    <n v="0"/>
    <n v="0"/>
    <n v="0"/>
    <n v="0"/>
    <n v="15"/>
    <n v="13"/>
    <n v="15"/>
    <n v="13"/>
    <n v="28"/>
    <n v="0"/>
    <n v="0"/>
    <n v="0"/>
    <n v="0"/>
    <n v="0"/>
    <n v="0"/>
    <n v="1"/>
    <n v="1"/>
    <n v="1"/>
    <n v="1"/>
    <n v="2"/>
    <n v="136"/>
    <n v="139"/>
    <n v="275"/>
    <n v="0"/>
    <n v="0"/>
    <n v="0"/>
    <n v="125"/>
    <s v="n/a"/>
    <s v="n/a"/>
    <s v="Douglas Tecun"/>
    <s v="Sin Observaciones"/>
  </r>
  <r>
    <n v="2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1"/>
    <n v="0"/>
    <s v="n/a"/>
    <n v="1"/>
    <n v="0"/>
    <s v="Chiquimula"/>
    <s v="Chiquimula"/>
    <s v="Parque central"/>
    <d v="2019-12-06T00:00:00"/>
    <d v="2019-12-07T00:00:00"/>
    <n v="0"/>
    <n v="0"/>
    <n v="0"/>
    <n v="0"/>
    <n v="0"/>
    <n v="0"/>
    <n v="250"/>
    <n v="350"/>
    <n v="250"/>
    <n v="350"/>
    <n v="600"/>
    <n v="0"/>
    <n v="0"/>
    <n v="0"/>
    <n v="0"/>
    <n v="0"/>
    <n v="0"/>
    <n v="200"/>
    <n v="250"/>
    <n v="200"/>
    <n v="250"/>
    <n v="450"/>
    <n v="0"/>
    <n v="0"/>
    <n v="0"/>
    <n v="0"/>
    <n v="0"/>
    <n v="0"/>
    <n v="45"/>
    <n v="55"/>
    <n v="45"/>
    <n v="55"/>
    <n v="100"/>
    <n v="0"/>
    <n v="0"/>
    <n v="0"/>
    <n v="0"/>
    <n v="0"/>
    <n v="0"/>
    <n v="30"/>
    <n v="20"/>
    <n v="30"/>
    <n v="20"/>
    <n v="50"/>
    <n v="525"/>
    <n v="675"/>
    <n v="1200"/>
    <n v="3"/>
    <n v="2"/>
    <n v="2520"/>
    <n v="0"/>
    <s v="n/a"/>
    <s v="n/a"/>
    <s v="Luis Miguel Talento"/>
    <s v="Sin Observaciones"/>
  </r>
  <r>
    <n v="2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1"/>
    <n v="0"/>
    <s v="n/a"/>
    <n v="1"/>
    <n v="0"/>
    <s v="Alta_Verapaz"/>
    <s v="Cobán"/>
    <s v="Parque central"/>
    <d v="2019-12-06T00:00:00"/>
    <d v="2019-12-07T00:00:00"/>
    <n v="0"/>
    <n v="0"/>
    <n v="0"/>
    <n v="0"/>
    <n v="0"/>
    <n v="0"/>
    <n v="350"/>
    <n v="275"/>
    <n v="350"/>
    <n v="275"/>
    <n v="625"/>
    <n v="0"/>
    <n v="0"/>
    <n v="0"/>
    <n v="0"/>
    <n v="0"/>
    <n v="0"/>
    <n v="200"/>
    <n v="300"/>
    <n v="200"/>
    <n v="300"/>
    <n v="500"/>
    <n v="0"/>
    <n v="0"/>
    <n v="0"/>
    <n v="0"/>
    <n v="0"/>
    <n v="0"/>
    <n v="22"/>
    <n v="35"/>
    <n v="22"/>
    <n v="35"/>
    <n v="57"/>
    <n v="0"/>
    <n v="0"/>
    <n v="0"/>
    <n v="0"/>
    <n v="0"/>
    <n v="0"/>
    <n v="8"/>
    <n v="10"/>
    <n v="8"/>
    <n v="10"/>
    <n v="18"/>
    <n v="580"/>
    <n v="620"/>
    <n v="1200"/>
    <n v="3"/>
    <n v="2"/>
    <n v="2520"/>
    <n v="0"/>
    <s v="n/a"/>
    <s v="n/a"/>
    <s v="Adán Celada"/>
    <s v="Sin Observaciones"/>
  </r>
  <r>
    <n v="2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1"/>
    <n v="0"/>
    <s v="n/a"/>
    <n v="1"/>
    <n v="0"/>
    <s v="Izabal"/>
    <s v="Puerto Barrios"/>
    <s v="Parque central"/>
    <d v="2019-12-06T00:00:00"/>
    <d v="2019-12-07T00:00:00"/>
    <n v="0"/>
    <n v="0"/>
    <n v="0"/>
    <n v="0"/>
    <n v="0"/>
    <n v="0"/>
    <n v="350"/>
    <n v="420"/>
    <n v="350"/>
    <n v="420"/>
    <n v="770"/>
    <n v="0"/>
    <n v="0"/>
    <n v="0"/>
    <n v="0"/>
    <n v="0"/>
    <n v="0"/>
    <n v="150"/>
    <n v="200"/>
    <n v="150"/>
    <n v="200"/>
    <n v="350"/>
    <n v="0"/>
    <n v="0"/>
    <n v="0"/>
    <n v="0"/>
    <n v="0"/>
    <n v="0"/>
    <n v="15"/>
    <n v="45"/>
    <n v="15"/>
    <n v="45"/>
    <n v="60"/>
    <n v="0"/>
    <n v="0"/>
    <n v="0"/>
    <n v="0"/>
    <n v="0"/>
    <n v="0"/>
    <n v="10"/>
    <n v="10"/>
    <n v="10"/>
    <n v="10"/>
    <n v="20"/>
    <n v="525"/>
    <n v="675"/>
    <n v="1200"/>
    <n v="3"/>
    <n v="2"/>
    <n v="2520"/>
    <n v="0"/>
    <s v="n/a"/>
    <s v="n/a"/>
    <s v="Flor Marroquín"/>
    <s v="Sin Observaciones"/>
  </r>
  <r>
    <n v="2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3"/>
    <n v="1"/>
    <n v="0"/>
    <s v="n/a"/>
    <n v="1"/>
    <n v="0"/>
    <s v="Quetzaltenango"/>
    <s v="Quetzaltenango"/>
    <s v="Parque central"/>
    <d v="2019-12-06T00:00:00"/>
    <d v="2019-12-07T00:00:00"/>
    <n v="0"/>
    <n v="0"/>
    <n v="425"/>
    <n v="350"/>
    <n v="0"/>
    <n v="0"/>
    <n v="0"/>
    <n v="0"/>
    <n v="425"/>
    <n v="350"/>
    <n v="775"/>
    <n v="0"/>
    <n v="0"/>
    <n v="125"/>
    <n v="250"/>
    <n v="0"/>
    <n v="0"/>
    <n v="0"/>
    <n v="0"/>
    <n v="125"/>
    <n v="250"/>
    <n v="375"/>
    <n v="0"/>
    <n v="0"/>
    <n v="20"/>
    <n v="18"/>
    <n v="0"/>
    <n v="0"/>
    <n v="0"/>
    <n v="0"/>
    <n v="20"/>
    <n v="18"/>
    <n v="38"/>
    <n v="0"/>
    <n v="0"/>
    <n v="5"/>
    <n v="7"/>
    <n v="0"/>
    <n v="0"/>
    <n v="0"/>
    <n v="0"/>
    <n v="5"/>
    <n v="7"/>
    <n v="12"/>
    <n v="575"/>
    <n v="625"/>
    <n v="1200"/>
    <n v="3"/>
    <n v="2"/>
    <n v="2520"/>
    <n v="0"/>
    <s v="n/a"/>
    <s v="n/a"/>
    <s v="Paola Leiva"/>
    <s v="Sin Observaciones"/>
  </r>
  <r>
    <n v="2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4"/>
    <x v="25"/>
    <n v="1"/>
    <n v="0"/>
    <n v="0"/>
    <n v="1"/>
    <n v="0"/>
    <s v="Guatemala"/>
    <s v="Guatemala"/>
    <s v="Parque central"/>
    <d v="2019-12-06T00:00:00"/>
    <d v="2019-12-06T00:00:00"/>
    <n v="0"/>
    <n v="0"/>
    <n v="0"/>
    <n v="0"/>
    <n v="0"/>
    <n v="0"/>
    <n v="1250"/>
    <n v="1500"/>
    <n v="1250"/>
    <n v="1500"/>
    <n v="2750"/>
    <n v="0"/>
    <n v="0"/>
    <n v="0"/>
    <n v="0"/>
    <n v="0"/>
    <n v="0"/>
    <n v="1550"/>
    <n v="1900"/>
    <n v="1550"/>
    <n v="1900"/>
    <n v="3450"/>
    <n v="0"/>
    <n v="0"/>
    <n v="0"/>
    <n v="0"/>
    <n v="0"/>
    <n v="0"/>
    <n v="500"/>
    <n v="800"/>
    <n v="500"/>
    <n v="800"/>
    <n v="1300"/>
    <n v="0"/>
    <n v="0"/>
    <n v="0"/>
    <n v="0"/>
    <n v="0"/>
    <n v="0"/>
    <n v="200"/>
    <n v="300"/>
    <n v="200"/>
    <n v="300"/>
    <n v="500"/>
    <n v="3500"/>
    <n v="4500"/>
    <n v="8000"/>
    <n v="0"/>
    <n v="0"/>
    <n v="0"/>
    <n v="0"/>
    <s v="n/a"/>
    <s v="n/a"/>
    <s v="Carlos Oliva"/>
    <s v="Sin Observaciones"/>
  </r>
  <r>
    <n v="122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5"/>
    <x v="26"/>
    <n v="0"/>
    <n v="1"/>
    <s v="Pase/JPS/AVMB/590-2019/jm, Gestión 2019-3205"/>
    <n v="1"/>
    <n v="0"/>
    <s v="Sacatepéquez"/>
    <s v="San Bartolomé Milpas Altas"/>
    <s v="Salon Municipal"/>
    <d v="2019-11-26T00:00:00"/>
    <d v="2019-11-26T00:00:00"/>
    <n v="0"/>
    <n v="0"/>
    <n v="0"/>
    <n v="0"/>
    <n v="0"/>
    <n v="0"/>
    <n v="10"/>
    <n v="30"/>
    <n v="10"/>
    <n v="30"/>
    <n v="40"/>
    <n v="0"/>
    <n v="0"/>
    <n v="0"/>
    <n v="0"/>
    <n v="0"/>
    <n v="0"/>
    <n v="10"/>
    <n v="50"/>
    <n v="10"/>
    <n v="50"/>
    <n v="60"/>
    <n v="0"/>
    <n v="0"/>
    <n v="0"/>
    <n v="0"/>
    <n v="0"/>
    <n v="0"/>
    <n v="0"/>
    <n v="100"/>
    <n v="0"/>
    <n v="100"/>
    <n v="100"/>
    <n v="0"/>
    <n v="0"/>
    <n v="0"/>
    <n v="0"/>
    <n v="0"/>
    <n v="0"/>
    <n v="0"/>
    <n v="50"/>
    <n v="0"/>
    <n v="50"/>
    <n v="50"/>
    <n v="20"/>
    <n v="230"/>
    <n v="250"/>
    <n v="0"/>
    <n v="0"/>
    <n v="0"/>
    <n v="0"/>
    <s v="Recurso Humano y pachones"/>
    <s v="n/a"/>
    <s v="Jessica Lemus"/>
    <s v="Se ingresó actividade pendiente de reportar por sobrepasar meta fisica en noviembre"/>
  </r>
  <r>
    <n v="123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5"/>
    <x v="27"/>
    <n v="0"/>
    <n v="1"/>
    <s v="Pase/JPS/AVMB/603-2019/rc, Gestión 2019-3235"/>
    <n v="1"/>
    <n v="0"/>
    <s v="Guatemala"/>
    <s v="Guatemala"/>
    <s v="Parque Ercik Barrondo"/>
    <d v="2019-11-29T00:00:00"/>
    <d v="2019-11-29T00:00:00"/>
    <n v="0"/>
    <n v="0"/>
    <n v="0"/>
    <n v="0"/>
    <n v="0"/>
    <n v="0"/>
    <n v="0"/>
    <n v="10"/>
    <n v="0"/>
    <n v="10"/>
    <n v="10"/>
    <n v="0"/>
    <n v="0"/>
    <n v="0"/>
    <n v="0"/>
    <n v="0"/>
    <n v="0"/>
    <n v="0"/>
    <n v="100"/>
    <n v="0"/>
    <n v="100"/>
    <n v="100"/>
    <n v="0"/>
    <n v="0"/>
    <n v="0"/>
    <n v="0"/>
    <n v="0"/>
    <n v="0"/>
    <n v="0"/>
    <n v="100"/>
    <n v="0"/>
    <n v="100"/>
    <n v="100"/>
    <n v="0"/>
    <n v="0"/>
    <n v="0"/>
    <n v="0"/>
    <n v="0"/>
    <n v="0"/>
    <n v="0"/>
    <n v="90"/>
    <n v="0"/>
    <n v="90"/>
    <n v="90"/>
    <n v="0"/>
    <n v="300"/>
    <n v="300"/>
    <n v="0"/>
    <n v="0"/>
    <n v="0"/>
    <n v="0"/>
    <s v="Recurso humano, servicio de 5 buses 300 sillas plasticas, 300 refacciones, Sonido y Tarima, Servicio de 4 arreglos Florales"/>
    <s v="PM123, PM124, PM125, PM126,PM 127"/>
    <s v="Jessica Lemus"/>
    <s v="Se ingresó actividade pendiente de reportar por sobrepasar meta fisica en noviembre"/>
  </r>
  <r>
    <n v="29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5"/>
    <x v="28"/>
    <n v="0"/>
    <n v="1"/>
    <n v="0"/>
    <n v="0"/>
    <n v="1"/>
    <s v="Jutiapa"/>
    <s v="Moyuta"/>
    <s v="Parque Municipal"/>
    <d v="2019-12-05T00:00:00"/>
    <d v="2019-12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La actividad fue cancelada por Dirección General, solo se entrego 200 pachones al beneficiario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50" firstHeaderRow="1" firstDataRow="2" firstDataCol="1"/>
  <pivotFields count="70">
    <pivotField showAll="0"/>
    <pivotField showAll="0"/>
    <pivotField showAll="0"/>
    <pivotField axis="axisRow" showAll="0">
      <items count="12">
        <item x="0"/>
        <item x="1"/>
        <item m="1" x="6"/>
        <item m="1" x="7"/>
        <item m="1" x="10"/>
        <item x="2"/>
        <item m="1" x="9"/>
        <item x="3"/>
        <item x="4"/>
        <item m="1" x="8"/>
        <item x="5"/>
        <item t="default"/>
      </items>
    </pivotField>
    <pivotField axis="axisRow" showAll="0">
      <items count="44">
        <item m="1" x="40"/>
        <item m="1" x="35"/>
        <item m="1" x="33"/>
        <item m="1" x="29"/>
        <item x="0"/>
        <item m="1" x="4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34"/>
        <item m="1" x="39"/>
        <item m="1" x="37"/>
        <item m="1" x="36"/>
        <item m="1" x="38"/>
        <item m="1" x="32"/>
        <item m="1" x="30"/>
        <item x="23"/>
        <item m="1" x="31"/>
        <item m="1" x="41"/>
        <item x="28"/>
        <item x="22"/>
        <item x="24"/>
        <item x="25"/>
        <item x="16"/>
        <item x="17"/>
        <item x="18"/>
        <item x="19"/>
        <item x="20"/>
        <item x="21"/>
        <item x="26"/>
        <item x="27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 defaultSubtotal="0"/>
    <pivotField numFmtId="3" showAll="0" defaultSubtotal="0"/>
    <pivotField showAll="0" defaultSubtotal="0"/>
    <pivotField numFmtId="164" showAll="0"/>
    <pivotField showAll="0"/>
    <pivotField showAll="0"/>
    <pivotField showAll="0"/>
    <pivotField showAll="0"/>
  </pivotFields>
  <rowFields count="2">
    <field x="3"/>
    <field x="4"/>
  </rowFields>
  <rowItems count="36">
    <i>
      <x/>
    </i>
    <i r="1">
      <x v="4"/>
    </i>
    <i>
      <x v="1"/>
    </i>
    <i r="1">
      <x v="6"/>
    </i>
    <i r="1">
      <x v="7"/>
    </i>
    <i r="1">
      <x v="8"/>
    </i>
    <i r="1">
      <x v="9"/>
    </i>
    <i>
      <x v="5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5"/>
    </i>
    <i r="1">
      <x v="36"/>
    </i>
    <i r="1">
      <x v="37"/>
    </i>
    <i r="1">
      <x v="38"/>
    </i>
    <i r="1">
      <x v="39"/>
    </i>
    <i r="1">
      <x v="40"/>
    </i>
    <i>
      <x v="7"/>
    </i>
    <i r="1">
      <x v="32"/>
    </i>
    <i>
      <x v="8"/>
    </i>
    <i r="1">
      <x v="28"/>
    </i>
    <i r="1">
      <x v="33"/>
    </i>
    <i r="1">
      <x v="34"/>
    </i>
    <i>
      <x v="10"/>
    </i>
    <i r="1">
      <x v="31"/>
    </i>
    <i r="1">
      <x v="41"/>
    </i>
    <i r="1">
      <x v="4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5" subtotal="count" baseField="0" baseItem="0"/>
    <dataField name="Cuenta de Externa" fld="6" subtotal="count" baseField="0" baseItem="0"/>
    <dataField name="Suma de Ejecutada" fld="8" baseField="0" baseItem="0"/>
    <dataField name="Suma de No Ejecutada" fld="9" baseField="0" baseItem="0"/>
    <dataField name="Suma de Total por Actividad" fld="61" baseField="0" baseItem="0" numFmtId="3"/>
  </dataFields>
  <formats count="8">
    <format dxfId="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topLeftCell="A7" workbookViewId="0">
      <selection activeCell="F50" sqref="F50"/>
    </sheetView>
  </sheetViews>
  <sheetFormatPr baseColWidth="10" defaultRowHeight="12.75" x14ac:dyDescent="0.2"/>
  <cols>
    <col min="10" max="10" width="11.42578125" customWidth="1"/>
  </cols>
  <sheetData>
    <row r="3" spans="2:3" x14ac:dyDescent="0.2">
      <c r="B3" t="s">
        <v>531</v>
      </c>
    </row>
    <row r="5" spans="2:3" x14ac:dyDescent="0.2">
      <c r="C5" t="s">
        <v>532</v>
      </c>
    </row>
    <row r="6" spans="2:3" x14ac:dyDescent="0.2">
      <c r="C6" t="s">
        <v>533</v>
      </c>
    </row>
    <row r="7" spans="2:3" x14ac:dyDescent="0.2">
      <c r="C7" t="s">
        <v>534</v>
      </c>
    </row>
    <row r="8" spans="2:3" x14ac:dyDescent="0.2">
      <c r="C8" t="s">
        <v>535</v>
      </c>
    </row>
    <row r="11" spans="2:3" x14ac:dyDescent="0.2">
      <c r="B11" t="s">
        <v>536</v>
      </c>
    </row>
    <row r="13" spans="2:3" x14ac:dyDescent="0.2">
      <c r="C13" t="s">
        <v>537</v>
      </c>
    </row>
    <row r="14" spans="2:3" x14ac:dyDescent="0.2">
      <c r="C14" t="s">
        <v>538</v>
      </c>
    </row>
    <row r="15" spans="2:3" x14ac:dyDescent="0.2">
      <c r="C15" t="s">
        <v>539</v>
      </c>
    </row>
    <row r="16" spans="2:3" x14ac:dyDescent="0.2">
      <c r="C16" t="s">
        <v>540</v>
      </c>
    </row>
    <row r="18" spans="2:3" x14ac:dyDescent="0.2">
      <c r="B18" t="s">
        <v>541</v>
      </c>
    </row>
    <row r="20" spans="2:3" x14ac:dyDescent="0.2">
      <c r="C20" t="s">
        <v>541</v>
      </c>
    </row>
    <row r="22" spans="2:3" x14ac:dyDescent="0.2">
      <c r="B22" t="s">
        <v>542</v>
      </c>
    </row>
    <row r="24" spans="2:3" x14ac:dyDescent="0.2">
      <c r="C24" t="s">
        <v>543</v>
      </c>
    </row>
    <row r="25" spans="2:3" x14ac:dyDescent="0.2">
      <c r="C25" t="s">
        <v>544</v>
      </c>
    </row>
    <row r="27" spans="2:3" x14ac:dyDescent="0.2">
      <c r="B27" t="s">
        <v>545</v>
      </c>
    </row>
    <row r="29" spans="2:3" x14ac:dyDescent="0.2">
      <c r="C29" t="s">
        <v>545</v>
      </c>
    </row>
    <row r="31" spans="2:3" x14ac:dyDescent="0.2">
      <c r="B31" t="s">
        <v>546</v>
      </c>
    </row>
    <row r="33" spans="2:14" x14ac:dyDescent="0.2">
      <c r="C33" t="s">
        <v>546</v>
      </c>
    </row>
    <row r="35" spans="2:14" x14ac:dyDescent="0.2">
      <c r="B35" t="s">
        <v>547</v>
      </c>
    </row>
    <row r="37" spans="2:14" x14ac:dyDescent="0.2">
      <c r="C37" t="s">
        <v>548</v>
      </c>
    </row>
    <row r="38" spans="2:14" x14ac:dyDescent="0.2">
      <c r="C38" t="s">
        <v>549</v>
      </c>
    </row>
    <row r="41" spans="2:14" x14ac:dyDescent="0.2">
      <c r="G41" t="s">
        <v>531</v>
      </c>
      <c r="M41">
        <v>1</v>
      </c>
      <c r="N41" t="s">
        <v>532</v>
      </c>
    </row>
    <row r="42" spans="2:14" x14ac:dyDescent="0.2">
      <c r="G42" t="s">
        <v>541</v>
      </c>
      <c r="M42">
        <v>2</v>
      </c>
      <c r="N42" t="s">
        <v>533</v>
      </c>
    </row>
    <row r="43" spans="2:14" x14ac:dyDescent="0.2">
      <c r="G43" t="s">
        <v>542</v>
      </c>
      <c r="M43">
        <v>3</v>
      </c>
      <c r="N43" t="s">
        <v>534</v>
      </c>
    </row>
    <row r="44" spans="2:14" x14ac:dyDescent="0.2">
      <c r="G44" t="s">
        <v>546</v>
      </c>
      <c r="M44">
        <v>4</v>
      </c>
      <c r="N44" t="s">
        <v>535</v>
      </c>
    </row>
    <row r="45" spans="2:14" x14ac:dyDescent="0.2">
      <c r="G45" t="s">
        <v>547</v>
      </c>
      <c r="M45">
        <v>5</v>
      </c>
      <c r="N45" t="s">
        <v>541</v>
      </c>
    </row>
    <row r="46" spans="2:14" x14ac:dyDescent="0.2">
      <c r="M46">
        <v>6</v>
      </c>
      <c r="N46" t="s">
        <v>542</v>
      </c>
    </row>
    <row r="47" spans="2:14" x14ac:dyDescent="0.2">
      <c r="M47">
        <v>7</v>
      </c>
      <c r="N47" t="s">
        <v>546</v>
      </c>
    </row>
    <row r="48" spans="2:14" x14ac:dyDescent="0.2">
      <c r="M48">
        <v>8</v>
      </c>
      <c r="N48" t="s">
        <v>548</v>
      </c>
    </row>
    <row r="49" spans="13:14" x14ac:dyDescent="0.2">
      <c r="M49">
        <v>9</v>
      </c>
      <c r="N49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workbookViewId="0">
      <selection activeCell="A13" sqref="A13"/>
    </sheetView>
  </sheetViews>
  <sheetFormatPr baseColWidth="10" defaultRowHeight="12.75" x14ac:dyDescent="0.2"/>
  <cols>
    <col min="1" max="1" width="97.42578125" style="17" customWidth="1"/>
    <col min="2" max="2" width="26.5703125" style="17" customWidth="1"/>
    <col min="3" max="3" width="133.140625" style="17" customWidth="1"/>
    <col min="4" max="4" width="147.140625" style="17" customWidth="1"/>
    <col min="5" max="5" width="11.42578125" style="17"/>
    <col min="6" max="6" width="45.85546875" style="17" bestFit="1" customWidth="1"/>
    <col min="7" max="7" width="22.42578125" style="17" bestFit="1" customWidth="1"/>
    <col min="8" max="8" width="25.28515625" style="17" bestFit="1" customWidth="1"/>
    <col min="9" max="9" width="25.5703125" style="17" bestFit="1" customWidth="1"/>
    <col min="10" max="10" width="20" style="17" bestFit="1" customWidth="1"/>
    <col min="11" max="11" width="24.5703125" style="17" bestFit="1" customWidth="1"/>
    <col min="12" max="12" width="18.85546875" style="17" bestFit="1" customWidth="1"/>
    <col min="13" max="13" width="23.140625" style="17" bestFit="1" customWidth="1"/>
    <col min="14" max="14" width="23" style="17" bestFit="1" customWidth="1"/>
    <col min="15" max="15" width="22.7109375" style="17" bestFit="1" customWidth="1"/>
    <col min="16" max="16" width="27" style="17" bestFit="1" customWidth="1"/>
    <col min="17" max="17" width="19.85546875" style="17" bestFit="1" customWidth="1"/>
    <col min="18" max="18" width="24.5703125" style="17" bestFit="1" customWidth="1"/>
    <col min="19" max="19" width="27" style="17" bestFit="1" customWidth="1"/>
    <col min="20" max="20" width="24.5703125" style="17" bestFit="1" customWidth="1"/>
    <col min="21" max="21" width="16.140625" style="17" bestFit="1" customWidth="1"/>
    <col min="22" max="22" width="25.42578125" style="17" bestFit="1" customWidth="1"/>
    <col min="23" max="23" width="17.42578125" style="17" bestFit="1" customWidth="1"/>
    <col min="24" max="24" width="12.85546875" style="17" bestFit="1" customWidth="1"/>
    <col min="25" max="25" width="10.28515625" style="17" bestFit="1" customWidth="1"/>
    <col min="26" max="26" width="20" style="17" bestFit="1" customWidth="1"/>
    <col min="27" max="27" width="11.42578125" style="17"/>
    <col min="28" max="28" width="17.85546875" style="17" bestFit="1" customWidth="1"/>
    <col min="29" max="16384" width="11.42578125" style="17"/>
  </cols>
  <sheetData>
    <row r="1" spans="1:35" x14ac:dyDescent="0.2">
      <c r="B1" s="64"/>
    </row>
    <row r="2" spans="1:35" s="18" customFormat="1" x14ac:dyDescent="0.2">
      <c r="A2" s="18" t="s">
        <v>444</v>
      </c>
      <c r="B2" s="18" t="s">
        <v>76</v>
      </c>
      <c r="C2" s="18" t="s">
        <v>77</v>
      </c>
      <c r="D2" s="18" t="s">
        <v>78</v>
      </c>
    </row>
    <row r="3" spans="1:35" x14ac:dyDescent="0.2">
      <c r="A3" s="59" t="s">
        <v>439</v>
      </c>
      <c r="B3" s="17" t="s">
        <v>48</v>
      </c>
      <c r="C3" s="17" t="s">
        <v>531</v>
      </c>
      <c r="D3" s="23" t="s">
        <v>532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x14ac:dyDescent="0.2">
      <c r="A4" s="59" t="s">
        <v>440</v>
      </c>
      <c r="B4" s="17" t="s">
        <v>79</v>
      </c>
      <c r="C4" s="17" t="s">
        <v>541</v>
      </c>
      <c r="D4" s="20" t="s">
        <v>533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59" t="s">
        <v>441</v>
      </c>
      <c r="B5" s="17" t="s">
        <v>80</v>
      </c>
      <c r="C5" s="17" t="s">
        <v>542</v>
      </c>
      <c r="D5" s="20" t="s">
        <v>534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59" t="s">
        <v>442</v>
      </c>
      <c r="B6" s="17" t="s">
        <v>81</v>
      </c>
      <c r="C6" s="17" t="s">
        <v>546</v>
      </c>
      <c r="D6" s="20" t="s">
        <v>535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59" t="s">
        <v>443</v>
      </c>
      <c r="B7" s="17" t="s">
        <v>82</v>
      </c>
      <c r="C7" s="17" t="s">
        <v>547</v>
      </c>
      <c r="D7" s="20" t="s">
        <v>541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17" t="s">
        <v>47</v>
      </c>
      <c r="B8" s="17" t="s">
        <v>83</v>
      </c>
      <c r="D8" s="21" t="s">
        <v>542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x14ac:dyDescent="0.2">
      <c r="A9" s="59" t="s">
        <v>445</v>
      </c>
      <c r="B9" s="17" t="s">
        <v>84</v>
      </c>
      <c r="D9" s="20" t="s">
        <v>546</v>
      </c>
      <c r="E9" s="20"/>
      <c r="F9" s="20" t="s">
        <v>510</v>
      </c>
      <c r="G9" s="20"/>
      <c r="H9" s="20" t="s">
        <v>511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B10" s="17" t="s">
        <v>85</v>
      </c>
      <c r="D10" s="20" t="s">
        <v>548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B11" s="17" t="s">
        <v>86</v>
      </c>
      <c r="D11" s="20" t="s">
        <v>549</v>
      </c>
      <c r="E11" s="20"/>
      <c r="F11" s="20" t="s">
        <v>509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.5" thickBot="1" x14ac:dyDescent="0.25">
      <c r="B12" s="17" t="s">
        <v>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 thickBot="1" x14ac:dyDescent="0.25">
      <c r="B13" s="17" t="s">
        <v>89</v>
      </c>
      <c r="D13" s="20"/>
      <c r="E13" s="20"/>
      <c r="F13" s="52" t="s">
        <v>92</v>
      </c>
      <c r="G13" s="48" t="s">
        <v>4</v>
      </c>
      <c r="H13" s="48" t="s">
        <v>464</v>
      </c>
      <c r="I13" s="48" t="s">
        <v>108</v>
      </c>
      <c r="J13" s="48" t="s">
        <v>96</v>
      </c>
      <c r="K13" s="48" t="s">
        <v>99</v>
      </c>
      <c r="L13" s="48" t="s">
        <v>465</v>
      </c>
      <c r="M13" s="48" t="s">
        <v>111</v>
      </c>
      <c r="N13" s="48" t="s">
        <v>113</v>
      </c>
      <c r="O13" s="48" t="s">
        <v>105</v>
      </c>
      <c r="P13" s="48" t="s">
        <v>112</v>
      </c>
      <c r="Q13" s="48" t="s">
        <v>107</v>
      </c>
      <c r="R13" s="48" t="s">
        <v>466</v>
      </c>
      <c r="S13" s="48" t="s">
        <v>100</v>
      </c>
      <c r="T13" s="48" t="s">
        <v>106</v>
      </c>
      <c r="U13" s="48" t="s">
        <v>467</v>
      </c>
      <c r="V13" s="48" t="s">
        <v>468</v>
      </c>
      <c r="W13" s="48" t="s">
        <v>104</v>
      </c>
      <c r="X13" s="48" t="s">
        <v>101</v>
      </c>
      <c r="Y13" s="48" t="s">
        <v>114</v>
      </c>
      <c r="Z13" s="48" t="s">
        <v>97</v>
      </c>
      <c r="AA13" s="48" t="s">
        <v>102</v>
      </c>
      <c r="AB13" s="48" t="s">
        <v>103</v>
      </c>
      <c r="AC13" s="20"/>
      <c r="AD13" s="20"/>
      <c r="AE13" s="20"/>
      <c r="AF13" s="20"/>
      <c r="AG13" s="20"/>
      <c r="AH13" s="20"/>
      <c r="AI13" s="20"/>
    </row>
    <row r="14" spans="1:35" ht="15" x14ac:dyDescent="0.2">
      <c r="B14" s="17" t="s">
        <v>90</v>
      </c>
      <c r="D14" s="20"/>
      <c r="E14" s="20"/>
      <c r="F14" s="53" t="s">
        <v>4</v>
      </c>
      <c r="G14" s="49" t="s">
        <v>4</v>
      </c>
      <c r="H14" s="50" t="s">
        <v>175</v>
      </c>
      <c r="I14" s="49" t="s">
        <v>333</v>
      </c>
      <c r="J14" s="49" t="s">
        <v>96</v>
      </c>
      <c r="K14" s="51" t="s">
        <v>99</v>
      </c>
      <c r="L14" s="49" t="s">
        <v>262</v>
      </c>
      <c r="M14" s="49" t="s">
        <v>111</v>
      </c>
      <c r="N14" s="51" t="s">
        <v>113</v>
      </c>
      <c r="O14" s="49" t="s">
        <v>105</v>
      </c>
      <c r="P14" s="49" t="s">
        <v>427</v>
      </c>
      <c r="Q14" s="50" t="s">
        <v>107</v>
      </c>
      <c r="R14" s="50" t="s">
        <v>109</v>
      </c>
      <c r="S14" s="49" t="s">
        <v>100</v>
      </c>
      <c r="T14" s="49" t="s">
        <v>189</v>
      </c>
      <c r="U14" s="50" t="s">
        <v>162</v>
      </c>
      <c r="V14" s="49" t="s">
        <v>140</v>
      </c>
      <c r="W14" s="49" t="s">
        <v>212</v>
      </c>
      <c r="X14" s="50" t="s">
        <v>227</v>
      </c>
      <c r="Y14" s="49" t="s">
        <v>114</v>
      </c>
      <c r="Z14" s="49" t="s">
        <v>97</v>
      </c>
      <c r="AA14" s="50" t="s">
        <v>102</v>
      </c>
      <c r="AB14" s="49" t="s">
        <v>103</v>
      </c>
      <c r="AC14" s="20"/>
      <c r="AD14" s="20"/>
      <c r="AE14" s="20"/>
      <c r="AF14" s="20"/>
      <c r="AG14" s="20"/>
      <c r="AH14" s="20"/>
      <c r="AI14" s="20"/>
    </row>
    <row r="15" spans="1:35" ht="15.75" customHeight="1" x14ac:dyDescent="0.2">
      <c r="D15" s="24"/>
      <c r="E15" s="24"/>
      <c r="F15" s="54" t="s">
        <v>464</v>
      </c>
      <c r="G15" s="49" t="s">
        <v>124</v>
      </c>
      <c r="H15" s="50" t="s">
        <v>176</v>
      </c>
      <c r="I15" s="49" t="s">
        <v>335</v>
      </c>
      <c r="J15" s="49" t="s">
        <v>469</v>
      </c>
      <c r="K15" s="51" t="s">
        <v>329</v>
      </c>
      <c r="L15" s="49" t="s">
        <v>275</v>
      </c>
      <c r="M15" s="49" t="s">
        <v>414</v>
      </c>
      <c r="N15" s="51" t="s">
        <v>381</v>
      </c>
      <c r="O15" s="49" t="s">
        <v>292</v>
      </c>
      <c r="P15" s="49" t="s">
        <v>429</v>
      </c>
      <c r="Q15" s="50" t="s">
        <v>354</v>
      </c>
      <c r="R15" s="50" t="s">
        <v>131</v>
      </c>
      <c r="S15" s="49" t="s">
        <v>301</v>
      </c>
      <c r="T15" s="49" t="s">
        <v>193</v>
      </c>
      <c r="U15" s="50" t="s">
        <v>163</v>
      </c>
      <c r="V15" s="49" t="s">
        <v>154</v>
      </c>
      <c r="W15" s="49" t="s">
        <v>215</v>
      </c>
      <c r="X15" s="50" t="s">
        <v>228</v>
      </c>
      <c r="Y15" s="49" t="s">
        <v>233</v>
      </c>
      <c r="Z15" s="49" t="s">
        <v>172</v>
      </c>
      <c r="AA15" s="50" t="s">
        <v>241</v>
      </c>
      <c r="AB15" s="49" t="s">
        <v>98</v>
      </c>
      <c r="AC15" s="24"/>
      <c r="AD15" s="24"/>
      <c r="AE15" s="24"/>
      <c r="AF15" s="22"/>
      <c r="AG15" s="22"/>
      <c r="AH15" s="22"/>
      <c r="AI15" s="22"/>
    </row>
    <row r="16" spans="1:35" ht="15" x14ac:dyDescent="0.2">
      <c r="D16" s="19"/>
      <c r="E16" s="19"/>
      <c r="F16" s="54" t="s">
        <v>108</v>
      </c>
      <c r="G16" s="49" t="s">
        <v>125</v>
      </c>
      <c r="H16" s="50" t="s">
        <v>177</v>
      </c>
      <c r="I16" s="49" t="s">
        <v>337</v>
      </c>
      <c r="J16" s="49" t="s">
        <v>277</v>
      </c>
      <c r="K16" s="51" t="s">
        <v>306</v>
      </c>
      <c r="L16" s="49" t="s">
        <v>273</v>
      </c>
      <c r="M16" s="49" t="s">
        <v>425</v>
      </c>
      <c r="N16" s="51" t="s">
        <v>470</v>
      </c>
      <c r="O16" s="49" t="s">
        <v>289</v>
      </c>
      <c r="P16" s="49" t="s">
        <v>438</v>
      </c>
      <c r="Q16" s="50" t="s">
        <v>355</v>
      </c>
      <c r="R16" s="50" t="s">
        <v>397</v>
      </c>
      <c r="S16" s="49" t="s">
        <v>307</v>
      </c>
      <c r="T16" s="49" t="s">
        <v>195</v>
      </c>
      <c r="U16" s="50" t="s">
        <v>161</v>
      </c>
      <c r="V16" s="49" t="s">
        <v>143</v>
      </c>
      <c r="W16" s="49" t="s">
        <v>211</v>
      </c>
      <c r="X16" s="50" t="s">
        <v>229</v>
      </c>
      <c r="Y16" s="49" t="s">
        <v>237</v>
      </c>
      <c r="Z16" s="49" t="s">
        <v>471</v>
      </c>
      <c r="AA16" s="50" t="s">
        <v>242</v>
      </c>
      <c r="AB16" s="49" t="s">
        <v>259</v>
      </c>
      <c r="AC16" s="19"/>
      <c r="AD16" s="19"/>
      <c r="AE16" s="19"/>
      <c r="AF16" s="19"/>
      <c r="AG16" s="19"/>
      <c r="AH16" s="19"/>
      <c r="AI16" s="19"/>
    </row>
    <row r="17" spans="1:35" ht="15" x14ac:dyDescent="0.2">
      <c r="D17" s="19"/>
      <c r="E17" s="19"/>
      <c r="F17" s="54" t="s">
        <v>96</v>
      </c>
      <c r="G17" s="49" t="s">
        <v>126</v>
      </c>
      <c r="H17" s="50" t="s">
        <v>222</v>
      </c>
      <c r="I17" s="49" t="s">
        <v>347</v>
      </c>
      <c r="J17" s="49" t="s">
        <v>472</v>
      </c>
      <c r="K17" s="51" t="s">
        <v>330</v>
      </c>
      <c r="L17" s="49" t="s">
        <v>263</v>
      </c>
      <c r="M17" s="49" t="s">
        <v>424</v>
      </c>
      <c r="N17" s="51" t="s">
        <v>379</v>
      </c>
      <c r="O17" s="49" t="s">
        <v>293</v>
      </c>
      <c r="P17" s="49" t="s">
        <v>435</v>
      </c>
      <c r="Q17" s="50" t="s">
        <v>352</v>
      </c>
      <c r="R17" s="50" t="s">
        <v>358</v>
      </c>
      <c r="S17" s="49" t="s">
        <v>304</v>
      </c>
      <c r="T17" s="49" t="s">
        <v>210</v>
      </c>
      <c r="U17" s="50" t="s">
        <v>157</v>
      </c>
      <c r="V17" s="49" t="s">
        <v>144</v>
      </c>
      <c r="W17" s="49" t="s">
        <v>220</v>
      </c>
      <c r="X17" s="50" t="s">
        <v>230</v>
      </c>
      <c r="Y17" s="49" t="s">
        <v>234</v>
      </c>
      <c r="Z17" s="49" t="s">
        <v>169</v>
      </c>
      <c r="AA17" s="50" t="s">
        <v>243</v>
      </c>
      <c r="AB17" s="49" t="s">
        <v>247</v>
      </c>
      <c r="AC17" s="19"/>
      <c r="AD17" s="19"/>
      <c r="AE17" s="19"/>
      <c r="AF17" s="19"/>
      <c r="AG17" s="19"/>
      <c r="AH17" s="19"/>
      <c r="AI17" s="19"/>
    </row>
    <row r="18" spans="1:35" s="18" customFormat="1" ht="15" x14ac:dyDescent="0.2">
      <c r="A18" s="18" t="s">
        <v>92</v>
      </c>
      <c r="B18" s="18" t="s">
        <v>93</v>
      </c>
      <c r="C18" s="18" t="s">
        <v>115</v>
      </c>
      <c r="F18" s="54" t="s">
        <v>99</v>
      </c>
      <c r="G18" s="49" t="s">
        <v>127</v>
      </c>
      <c r="H18" s="50" t="s">
        <v>223</v>
      </c>
      <c r="I18" s="49" t="s">
        <v>346</v>
      </c>
      <c r="J18" s="49" t="s">
        <v>279</v>
      </c>
      <c r="K18" s="51" t="s">
        <v>324</v>
      </c>
      <c r="L18" s="49" t="s">
        <v>473</v>
      </c>
      <c r="M18" s="49" t="s">
        <v>410</v>
      </c>
      <c r="N18" s="51" t="s">
        <v>378</v>
      </c>
      <c r="O18" s="49" t="s">
        <v>298</v>
      </c>
      <c r="P18" s="49" t="s">
        <v>474</v>
      </c>
      <c r="Q18" s="50" t="s">
        <v>353</v>
      </c>
      <c r="R18" s="50" t="s">
        <v>400</v>
      </c>
      <c r="S18" s="49" t="s">
        <v>308</v>
      </c>
      <c r="T18" s="49" t="s">
        <v>191</v>
      </c>
      <c r="U18" s="50" t="s">
        <v>159</v>
      </c>
      <c r="V18" s="49" t="s">
        <v>146</v>
      </c>
      <c r="W18" s="49" t="s">
        <v>214</v>
      </c>
      <c r="X18" s="50" t="s">
        <v>231</v>
      </c>
      <c r="Y18" s="49" t="s">
        <v>239</v>
      </c>
      <c r="Z18" s="49" t="s">
        <v>165</v>
      </c>
      <c r="AA18" s="50" t="s">
        <v>244</v>
      </c>
      <c r="AB18" s="49" t="s">
        <v>248</v>
      </c>
    </row>
    <row r="19" spans="1:35" ht="15" x14ac:dyDescent="0.2">
      <c r="A19" s="17" t="s">
        <v>94</v>
      </c>
      <c r="B19" s="17" t="s">
        <v>4</v>
      </c>
      <c r="C19" s="17" t="s">
        <v>116</v>
      </c>
      <c r="F19" s="54" t="s">
        <v>465</v>
      </c>
      <c r="G19" s="49" t="s">
        <v>128</v>
      </c>
      <c r="H19" s="50" t="s">
        <v>224</v>
      </c>
      <c r="I19" s="49" t="s">
        <v>345</v>
      </c>
      <c r="J19" s="49" t="s">
        <v>280</v>
      </c>
      <c r="K19" s="51" t="s">
        <v>331</v>
      </c>
      <c r="L19" s="49" t="s">
        <v>267</v>
      </c>
      <c r="M19" s="49" t="s">
        <v>475</v>
      </c>
      <c r="N19" s="51" t="s">
        <v>384</v>
      </c>
      <c r="O19" s="49" t="s">
        <v>386</v>
      </c>
      <c r="P19" s="49" t="s">
        <v>476</v>
      </c>
      <c r="Q19" s="50" t="s">
        <v>351</v>
      </c>
      <c r="R19" s="50" t="s">
        <v>359</v>
      </c>
      <c r="S19" s="49" t="s">
        <v>316</v>
      </c>
      <c r="T19" s="49" t="s">
        <v>194</v>
      </c>
      <c r="U19" s="50" t="s">
        <v>477</v>
      </c>
      <c r="V19" s="49" t="s">
        <v>145</v>
      </c>
      <c r="W19" s="49" t="s">
        <v>213</v>
      </c>
      <c r="X19"/>
      <c r="Y19" s="49" t="s">
        <v>240</v>
      </c>
      <c r="Z19" s="49" t="s">
        <v>170</v>
      </c>
      <c r="AA19" s="50" t="s">
        <v>245</v>
      </c>
      <c r="AB19" s="49" t="s">
        <v>260</v>
      </c>
    </row>
    <row r="20" spans="1:35" ht="15" x14ac:dyDescent="0.2">
      <c r="A20" s="17" t="s">
        <v>95</v>
      </c>
      <c r="B20" s="17" t="s">
        <v>124</v>
      </c>
      <c r="C20" s="17" t="s">
        <v>117</v>
      </c>
      <c r="F20" s="54" t="s">
        <v>111</v>
      </c>
      <c r="G20" s="49" t="s">
        <v>129</v>
      </c>
      <c r="H20" s="50" t="s">
        <v>225</v>
      </c>
      <c r="I20" s="49" t="s">
        <v>339</v>
      </c>
      <c r="J20" s="49" t="s">
        <v>281</v>
      </c>
      <c r="K20" s="51" t="s">
        <v>323</v>
      </c>
      <c r="L20" s="49" t="s">
        <v>269</v>
      </c>
      <c r="M20" s="49" t="s">
        <v>478</v>
      </c>
      <c r="N20" s="51" t="s">
        <v>479</v>
      </c>
      <c r="O20" s="49" t="s">
        <v>387</v>
      </c>
      <c r="P20" s="49" t="s">
        <v>371</v>
      </c>
      <c r="Q20" s="50" t="s">
        <v>348</v>
      </c>
      <c r="R20" s="50" t="s">
        <v>405</v>
      </c>
      <c r="S20" s="49" t="s">
        <v>305</v>
      </c>
      <c r="T20" s="49" t="s">
        <v>201</v>
      </c>
      <c r="U20" s="50" t="s">
        <v>164</v>
      </c>
      <c r="V20" s="49" t="s">
        <v>147</v>
      </c>
      <c r="W20" s="49" t="s">
        <v>219</v>
      </c>
      <c r="X20"/>
      <c r="Y20" s="49" t="s">
        <v>232</v>
      </c>
      <c r="Z20" s="49" t="s">
        <v>167</v>
      </c>
      <c r="AA20" s="50" t="s">
        <v>246</v>
      </c>
      <c r="AB20" s="49" t="s">
        <v>249</v>
      </c>
    </row>
    <row r="21" spans="1:35" ht="15" x14ac:dyDescent="0.2">
      <c r="A21" s="17" t="s">
        <v>96</v>
      </c>
      <c r="B21" s="17" t="s">
        <v>125</v>
      </c>
      <c r="C21" s="17" t="s">
        <v>118</v>
      </c>
      <c r="F21" s="54" t="s">
        <v>113</v>
      </c>
      <c r="G21" s="49" t="s">
        <v>130</v>
      </c>
      <c r="H21" s="50" t="s">
        <v>480</v>
      </c>
      <c r="I21" s="49" t="s">
        <v>340</v>
      </c>
      <c r="J21" s="49" t="s">
        <v>282</v>
      </c>
      <c r="K21" s="51" t="s">
        <v>321</v>
      </c>
      <c r="L21" s="49" t="s">
        <v>264</v>
      </c>
      <c r="M21" s="49" t="s">
        <v>409</v>
      </c>
      <c r="N21" s="51" t="s">
        <v>380</v>
      </c>
      <c r="O21" s="49" t="s">
        <v>481</v>
      </c>
      <c r="P21" s="49" t="s">
        <v>433</v>
      </c>
      <c r="Q21" s="50" t="s">
        <v>350</v>
      </c>
      <c r="R21" s="50" t="s">
        <v>403</v>
      </c>
      <c r="S21" s="49" t="s">
        <v>482</v>
      </c>
      <c r="T21" s="49" t="s">
        <v>204</v>
      </c>
      <c r="U21" s="50" t="s">
        <v>160</v>
      </c>
      <c r="V21" s="49" t="s">
        <v>148</v>
      </c>
      <c r="W21" s="49" t="s">
        <v>209</v>
      </c>
      <c r="X21"/>
      <c r="Y21" s="49" t="s">
        <v>238</v>
      </c>
      <c r="Z21" s="49" t="s">
        <v>166</v>
      </c>
      <c r="AA21"/>
      <c r="AB21" s="49" t="s">
        <v>483</v>
      </c>
    </row>
    <row r="22" spans="1:35" ht="15" x14ac:dyDescent="0.2">
      <c r="A22" s="17" t="s">
        <v>97</v>
      </c>
      <c r="B22" s="17" t="s">
        <v>126</v>
      </c>
      <c r="C22" s="17" t="s">
        <v>119</v>
      </c>
      <c r="F22" s="54" t="s">
        <v>105</v>
      </c>
      <c r="G22" s="49" t="s">
        <v>131</v>
      </c>
      <c r="H22"/>
      <c r="I22" s="49" t="s">
        <v>343</v>
      </c>
      <c r="J22" s="49" t="s">
        <v>283</v>
      </c>
      <c r="K22" s="51" t="s">
        <v>215</v>
      </c>
      <c r="L22" s="49" t="s">
        <v>274</v>
      </c>
      <c r="M22" s="49" t="s">
        <v>412</v>
      </c>
      <c r="N22"/>
      <c r="O22" s="49" t="s">
        <v>484</v>
      </c>
      <c r="P22" s="49" t="s">
        <v>373</v>
      </c>
      <c r="Q22" s="50" t="s">
        <v>349</v>
      </c>
      <c r="R22" s="50" t="s">
        <v>406</v>
      </c>
      <c r="S22" s="49" t="s">
        <v>485</v>
      </c>
      <c r="T22" s="49" t="s">
        <v>207</v>
      </c>
      <c r="U22"/>
      <c r="V22" s="49" t="s">
        <v>141</v>
      </c>
      <c r="W22" s="49" t="s">
        <v>217</v>
      </c>
      <c r="X22"/>
      <c r="Y22" s="49" t="s">
        <v>236</v>
      </c>
      <c r="Z22" s="49" t="s">
        <v>486</v>
      </c>
      <c r="AA22"/>
      <c r="AB22" s="49" t="s">
        <v>252</v>
      </c>
    </row>
    <row r="23" spans="1:35" ht="15" x14ac:dyDescent="0.2">
      <c r="A23" s="17" t="s">
        <v>98</v>
      </c>
      <c r="B23" s="17" t="s">
        <v>127</v>
      </c>
      <c r="C23" s="17" t="s">
        <v>120</v>
      </c>
      <c r="F23" s="54" t="s">
        <v>112</v>
      </c>
      <c r="G23" s="49" t="s">
        <v>132</v>
      </c>
      <c r="H23"/>
      <c r="I23" s="49" t="s">
        <v>336</v>
      </c>
      <c r="J23" s="49" t="s">
        <v>284</v>
      </c>
      <c r="K23" s="51" t="s">
        <v>322</v>
      </c>
      <c r="L23" s="49" t="s">
        <v>272</v>
      </c>
      <c r="M23" s="49" t="s">
        <v>411</v>
      </c>
      <c r="N23"/>
      <c r="O23" s="49" t="s">
        <v>296</v>
      </c>
      <c r="P23" s="49" t="s">
        <v>434</v>
      </c>
      <c r="Q23"/>
      <c r="R23" s="50" t="s">
        <v>407</v>
      </c>
      <c r="S23" s="49" t="s">
        <v>182</v>
      </c>
      <c r="T23" s="49" t="s">
        <v>196</v>
      </c>
      <c r="U23"/>
      <c r="V23" s="49" t="s">
        <v>142</v>
      </c>
      <c r="W23" s="49" t="s">
        <v>221</v>
      </c>
      <c r="X23"/>
      <c r="Y23" s="49" t="s">
        <v>235</v>
      </c>
      <c r="Z23" s="49" t="s">
        <v>174</v>
      </c>
      <c r="AA23"/>
      <c r="AB23" s="49" t="s">
        <v>261</v>
      </c>
    </row>
    <row r="24" spans="1:35" ht="15" x14ac:dyDescent="0.2">
      <c r="A24" s="17" t="s">
        <v>99</v>
      </c>
      <c r="B24" s="17" t="s">
        <v>128</v>
      </c>
      <c r="C24" s="17" t="s">
        <v>121</v>
      </c>
      <c r="F24" s="54" t="s">
        <v>107</v>
      </c>
      <c r="G24" s="49" t="s">
        <v>133</v>
      </c>
      <c r="H24"/>
      <c r="I24" s="49" t="s">
        <v>344</v>
      </c>
      <c r="J24" s="49" t="s">
        <v>285</v>
      </c>
      <c r="K24" s="51" t="s">
        <v>326</v>
      </c>
      <c r="L24" s="49" t="s">
        <v>265</v>
      </c>
      <c r="M24" s="49" t="s">
        <v>421</v>
      </c>
      <c r="N24"/>
      <c r="O24" s="49" t="s">
        <v>391</v>
      </c>
      <c r="P24" s="49" t="s">
        <v>372</v>
      </c>
      <c r="Q24"/>
      <c r="R24" s="50" t="s">
        <v>487</v>
      </c>
      <c r="S24" s="49" t="s">
        <v>214</v>
      </c>
      <c r="T24" s="49" t="s">
        <v>206</v>
      </c>
      <c r="U24"/>
      <c r="V24" s="49" t="s">
        <v>150</v>
      </c>
      <c r="W24" s="49" t="s">
        <v>216</v>
      </c>
      <c r="X24"/>
      <c r="Y24" s="49" t="s">
        <v>488</v>
      </c>
      <c r="Z24" s="49" t="s">
        <v>168</v>
      </c>
      <c r="AA24"/>
      <c r="AB24" s="49" t="s">
        <v>250</v>
      </c>
    </row>
    <row r="25" spans="1:35" ht="15" x14ac:dyDescent="0.2">
      <c r="A25" s="17" t="s">
        <v>4</v>
      </c>
      <c r="B25" s="17" t="s">
        <v>129</v>
      </c>
      <c r="C25" s="17" t="s">
        <v>122</v>
      </c>
      <c r="F25" s="54" t="s">
        <v>466</v>
      </c>
      <c r="G25" s="49" t="s">
        <v>134</v>
      </c>
      <c r="H25"/>
      <c r="I25" s="49" t="s">
        <v>334</v>
      </c>
      <c r="J25" s="49" t="s">
        <v>489</v>
      </c>
      <c r="K25" s="51" t="s">
        <v>328</v>
      </c>
      <c r="L25" s="49" t="s">
        <v>271</v>
      </c>
      <c r="M25" s="49" t="s">
        <v>413</v>
      </c>
      <c r="N25"/>
      <c r="O25" s="49" t="s">
        <v>295</v>
      </c>
      <c r="P25" s="49" t="s">
        <v>437</v>
      </c>
      <c r="Q25"/>
      <c r="R25" s="50" t="s">
        <v>490</v>
      </c>
      <c r="S25" s="49" t="s">
        <v>306</v>
      </c>
      <c r="T25" s="49" t="s">
        <v>198</v>
      </c>
      <c r="U25"/>
      <c r="V25" s="49" t="s">
        <v>149</v>
      </c>
      <c r="W25" s="49" t="s">
        <v>218</v>
      </c>
      <c r="X25"/>
      <c r="Y25"/>
      <c r="Z25"/>
      <c r="AA25"/>
      <c r="AB25" s="49" t="s">
        <v>253</v>
      </c>
    </row>
    <row r="26" spans="1:35" ht="15" x14ac:dyDescent="0.2">
      <c r="A26" s="17" t="s">
        <v>100</v>
      </c>
      <c r="B26" s="17" t="s">
        <v>130</v>
      </c>
      <c r="C26" s="17" t="s">
        <v>123</v>
      </c>
      <c r="F26" s="54" t="s">
        <v>100</v>
      </c>
      <c r="G26" s="49" t="s">
        <v>135</v>
      </c>
      <c r="H26"/>
      <c r="I26" s="49" t="s">
        <v>341</v>
      </c>
      <c r="J26" s="49" t="s">
        <v>287</v>
      </c>
      <c r="K26" s="51" t="s">
        <v>325</v>
      </c>
      <c r="L26" s="49" t="s">
        <v>268</v>
      </c>
      <c r="M26" s="49" t="s">
        <v>416</v>
      </c>
      <c r="N26"/>
      <c r="O26" s="49" t="s">
        <v>385</v>
      </c>
      <c r="P26" s="49" t="s">
        <v>428</v>
      </c>
      <c r="Q26"/>
      <c r="R26" s="50" t="s">
        <v>362</v>
      </c>
      <c r="S26" s="49" t="s">
        <v>315</v>
      </c>
      <c r="T26" s="49" t="s">
        <v>199</v>
      </c>
      <c r="U26"/>
      <c r="V26" s="49" t="s">
        <v>153</v>
      </c>
      <c r="W26" s="49" t="s">
        <v>491</v>
      </c>
      <c r="X26"/>
      <c r="Y26"/>
      <c r="Z26"/>
      <c r="AA26"/>
      <c r="AB26" s="49" t="s">
        <v>251</v>
      </c>
    </row>
    <row r="27" spans="1:35" ht="15" x14ac:dyDescent="0.2">
      <c r="A27" s="17" t="s">
        <v>101</v>
      </c>
      <c r="B27" s="17" t="s">
        <v>131</v>
      </c>
      <c r="F27" s="54" t="s">
        <v>106</v>
      </c>
      <c r="G27" s="49" t="s">
        <v>136</v>
      </c>
      <c r="H27"/>
      <c r="I27" s="49" t="s">
        <v>332</v>
      </c>
      <c r="J27" s="49" t="s">
        <v>288</v>
      </c>
      <c r="K27"/>
      <c r="L27" s="49" t="s">
        <v>266</v>
      </c>
      <c r="M27" s="49" t="s">
        <v>492</v>
      </c>
      <c r="N27"/>
      <c r="O27" s="49" t="s">
        <v>388</v>
      </c>
      <c r="P27" s="49" t="s">
        <v>430</v>
      </c>
      <c r="Q27"/>
      <c r="R27" s="50" t="s">
        <v>361</v>
      </c>
      <c r="S27" s="49" t="s">
        <v>493</v>
      </c>
      <c r="T27" s="49" t="s">
        <v>203</v>
      </c>
      <c r="U27"/>
      <c r="V27" s="49" t="s">
        <v>151</v>
      </c>
      <c r="W27" s="49" t="s">
        <v>494</v>
      </c>
      <c r="X27"/>
      <c r="Y27"/>
      <c r="Z27"/>
      <c r="AA27"/>
      <c r="AB27" s="49" t="s">
        <v>255</v>
      </c>
    </row>
    <row r="28" spans="1:35" ht="15" x14ac:dyDescent="0.2">
      <c r="A28" s="17" t="s">
        <v>102</v>
      </c>
      <c r="B28" s="17" t="s">
        <v>132</v>
      </c>
      <c r="F28" s="54" t="s">
        <v>467</v>
      </c>
      <c r="G28" s="49" t="s">
        <v>137</v>
      </c>
      <c r="H28"/>
      <c r="I28" s="49" t="s">
        <v>338</v>
      </c>
      <c r="J28" s="49" t="s">
        <v>319</v>
      </c>
      <c r="K28"/>
      <c r="L28"/>
      <c r="M28" s="49" t="s">
        <v>495</v>
      </c>
      <c r="N28"/>
      <c r="O28" s="49" t="s">
        <v>395</v>
      </c>
      <c r="P28" s="49" t="s">
        <v>182</v>
      </c>
      <c r="Q28"/>
      <c r="R28" s="50" t="s">
        <v>365</v>
      </c>
      <c r="S28" s="49" t="s">
        <v>187</v>
      </c>
      <c r="T28" s="49" t="s">
        <v>208</v>
      </c>
      <c r="U28"/>
      <c r="V28" s="49" t="s">
        <v>152</v>
      </c>
      <c r="W28"/>
      <c r="X28"/>
      <c r="Y28"/>
      <c r="Z28"/>
      <c r="AA28"/>
      <c r="AB28" s="49" t="s">
        <v>256</v>
      </c>
    </row>
    <row r="29" spans="1:35" ht="15" x14ac:dyDescent="0.2">
      <c r="A29" s="17" t="s">
        <v>103</v>
      </c>
      <c r="B29" s="17" t="s">
        <v>133</v>
      </c>
      <c r="F29" s="54" t="s">
        <v>468</v>
      </c>
      <c r="G29" s="49" t="s">
        <v>138</v>
      </c>
      <c r="H29"/>
      <c r="I29" s="49" t="s">
        <v>342</v>
      </c>
      <c r="J29" s="49" t="s">
        <v>320</v>
      </c>
      <c r="K29"/>
      <c r="L29"/>
      <c r="M29" s="49" t="s">
        <v>496</v>
      </c>
      <c r="N29"/>
      <c r="O29" s="49" t="s">
        <v>299</v>
      </c>
      <c r="P29" s="49" t="s">
        <v>370</v>
      </c>
      <c r="Q29"/>
      <c r="R29" s="50" t="s">
        <v>357</v>
      </c>
      <c r="S29" s="49" t="s">
        <v>312</v>
      </c>
      <c r="T29" s="49" t="s">
        <v>202</v>
      </c>
      <c r="U29"/>
      <c r="V29" s="49" t="s">
        <v>497</v>
      </c>
      <c r="W29"/>
      <c r="X29"/>
      <c r="Y29"/>
      <c r="Z29"/>
      <c r="AA29"/>
      <c r="AB29" s="49" t="s">
        <v>258</v>
      </c>
    </row>
    <row r="30" spans="1:35" ht="15" x14ac:dyDescent="0.2">
      <c r="A30" s="17" t="s">
        <v>104</v>
      </c>
      <c r="B30" s="17" t="s">
        <v>134</v>
      </c>
      <c r="F30" s="54" t="s">
        <v>104</v>
      </c>
      <c r="G30" s="49" t="s">
        <v>498</v>
      </c>
      <c r="H30"/>
      <c r="I30"/>
      <c r="J30"/>
      <c r="K30"/>
      <c r="L30"/>
      <c r="M30" s="49" t="s">
        <v>499</v>
      </c>
      <c r="N30"/>
      <c r="O30" s="49" t="s">
        <v>390</v>
      </c>
      <c r="P30" s="49" t="s">
        <v>500</v>
      </c>
      <c r="Q30"/>
      <c r="R30" s="50" t="s">
        <v>356</v>
      </c>
      <c r="S30" s="49" t="s">
        <v>184</v>
      </c>
      <c r="T30" s="49" t="s">
        <v>205</v>
      </c>
      <c r="U30"/>
      <c r="V30" s="49" t="s">
        <v>156</v>
      </c>
      <c r="W30"/>
      <c r="X30"/>
      <c r="Y30"/>
      <c r="Z30"/>
      <c r="AA30"/>
      <c r="AB30" s="49" t="s">
        <v>257</v>
      </c>
    </row>
    <row r="31" spans="1:35" ht="15" x14ac:dyDescent="0.2">
      <c r="A31" s="17" t="s">
        <v>105</v>
      </c>
      <c r="B31" s="17" t="s">
        <v>135</v>
      </c>
      <c r="F31" s="54" t="s">
        <v>101</v>
      </c>
      <c r="G31"/>
      <c r="H31"/>
      <c r="I31"/>
      <c r="J31"/>
      <c r="K31"/>
      <c r="L31"/>
      <c r="M31" s="49" t="s">
        <v>501</v>
      </c>
      <c r="N31"/>
      <c r="O31" s="49" t="s">
        <v>502</v>
      </c>
      <c r="P31" s="49" t="s">
        <v>377</v>
      </c>
      <c r="Q31"/>
      <c r="R31" s="50" t="s">
        <v>367</v>
      </c>
      <c r="S31" s="49" t="s">
        <v>314</v>
      </c>
      <c r="T31" s="49" t="s">
        <v>190</v>
      </c>
      <c r="U31"/>
      <c r="V31"/>
      <c r="W31"/>
      <c r="X31"/>
      <c r="Y31"/>
      <c r="Z31"/>
      <c r="AA31"/>
      <c r="AB31"/>
    </row>
    <row r="32" spans="1:35" ht="15" x14ac:dyDescent="0.2">
      <c r="A32" s="17" t="s">
        <v>106</v>
      </c>
      <c r="B32" s="17" t="s">
        <v>136</v>
      </c>
      <c r="F32" s="54" t="s">
        <v>114</v>
      </c>
      <c r="G32"/>
      <c r="H32"/>
      <c r="I32"/>
      <c r="J32"/>
      <c r="K32"/>
      <c r="L32"/>
      <c r="M32" s="49" t="s">
        <v>426</v>
      </c>
      <c r="N32"/>
      <c r="O32" s="49" t="s">
        <v>392</v>
      </c>
      <c r="P32" s="49" t="s">
        <v>431</v>
      </c>
      <c r="Q32"/>
      <c r="R32" s="50" t="s">
        <v>401</v>
      </c>
      <c r="S32" s="49" t="s">
        <v>302</v>
      </c>
      <c r="T32" s="49" t="s">
        <v>192</v>
      </c>
      <c r="U32"/>
      <c r="V32"/>
      <c r="W32"/>
      <c r="X32"/>
      <c r="Y32"/>
      <c r="Z32"/>
      <c r="AA32"/>
      <c r="AB32"/>
    </row>
    <row r="33" spans="1:28" ht="15" x14ac:dyDescent="0.2">
      <c r="A33" s="17" t="s">
        <v>107</v>
      </c>
      <c r="B33" s="17" t="s">
        <v>137</v>
      </c>
      <c r="F33" s="54" t="s">
        <v>97</v>
      </c>
      <c r="G33"/>
      <c r="H33"/>
      <c r="I33"/>
      <c r="J33"/>
      <c r="K33"/>
      <c r="L33"/>
      <c r="M33"/>
      <c r="N33"/>
      <c r="O33" s="49" t="s">
        <v>389</v>
      </c>
      <c r="P33" s="49" t="s">
        <v>432</v>
      </c>
      <c r="Q33"/>
      <c r="R33" s="50" t="s">
        <v>360</v>
      </c>
      <c r="S33" s="49" t="s">
        <v>180</v>
      </c>
      <c r="T33" s="49" t="s">
        <v>197</v>
      </c>
      <c r="U33"/>
      <c r="V33"/>
      <c r="W33"/>
      <c r="X33"/>
      <c r="Y33"/>
      <c r="Z33"/>
      <c r="AA33"/>
      <c r="AB33"/>
    </row>
    <row r="34" spans="1:28" ht="15" x14ac:dyDescent="0.2">
      <c r="A34" s="17" t="s">
        <v>108</v>
      </c>
      <c r="B34" s="17" t="s">
        <v>138</v>
      </c>
      <c r="F34" s="54" t="s">
        <v>102</v>
      </c>
      <c r="G34"/>
      <c r="H34"/>
      <c r="I34"/>
      <c r="J34"/>
      <c r="K34"/>
      <c r="L34"/>
      <c r="M34"/>
      <c r="N34"/>
      <c r="O34" s="49" t="s">
        <v>394</v>
      </c>
      <c r="P34" s="49" t="s">
        <v>503</v>
      </c>
      <c r="Q34"/>
      <c r="R34" s="50" t="s">
        <v>504</v>
      </c>
      <c r="S34" s="49" t="s">
        <v>186</v>
      </c>
      <c r="T34" s="49" t="s">
        <v>200</v>
      </c>
      <c r="U34"/>
      <c r="V34"/>
      <c r="W34"/>
      <c r="X34"/>
      <c r="Y34"/>
      <c r="Z34"/>
      <c r="AA34"/>
      <c r="AB34"/>
    </row>
    <row r="35" spans="1:28" ht="15" x14ac:dyDescent="0.2">
      <c r="A35" s="17" t="s">
        <v>109</v>
      </c>
      <c r="B35" s="17" t="s">
        <v>139</v>
      </c>
      <c r="F35" s="54" t="s">
        <v>103</v>
      </c>
      <c r="G35"/>
      <c r="H35"/>
      <c r="I35"/>
      <c r="J35"/>
      <c r="K35"/>
      <c r="L35"/>
      <c r="M35"/>
      <c r="N35"/>
      <c r="O35" s="49" t="s">
        <v>393</v>
      </c>
      <c r="P35"/>
      <c r="Q35"/>
      <c r="R35" s="50" t="s">
        <v>368</v>
      </c>
      <c r="S35" s="49" t="s">
        <v>303</v>
      </c>
      <c r="T35"/>
      <c r="U35"/>
      <c r="V35"/>
      <c r="W35"/>
      <c r="X35"/>
      <c r="Y35"/>
      <c r="Z35"/>
      <c r="AA35"/>
      <c r="AB35"/>
    </row>
    <row r="36" spans="1:28" x14ac:dyDescent="0.2">
      <c r="A36" s="17" t="s">
        <v>110</v>
      </c>
      <c r="B36" s="17" t="s">
        <v>140</v>
      </c>
      <c r="F36"/>
      <c r="G36"/>
      <c r="H36"/>
      <c r="I36"/>
      <c r="J36"/>
      <c r="K36"/>
      <c r="L36"/>
      <c r="M36"/>
      <c r="N36"/>
      <c r="O36" s="49" t="s">
        <v>396</v>
      </c>
      <c r="P36"/>
      <c r="Q36"/>
      <c r="R36" s="50" t="s">
        <v>363</v>
      </c>
      <c r="S36" s="49" t="s">
        <v>313</v>
      </c>
      <c r="T36"/>
      <c r="U36"/>
      <c r="V36"/>
      <c r="W36"/>
      <c r="X36"/>
      <c r="Y36"/>
      <c r="Z36"/>
      <c r="AA36"/>
      <c r="AB36"/>
    </row>
    <row r="37" spans="1:28" x14ac:dyDescent="0.2">
      <c r="A37" s="17" t="s">
        <v>111</v>
      </c>
      <c r="B37" s="17" t="s">
        <v>141</v>
      </c>
      <c r="F37"/>
      <c r="G37"/>
      <c r="H37"/>
      <c r="I37"/>
      <c r="J37"/>
      <c r="K37"/>
      <c r="L37"/>
      <c r="M37"/>
      <c r="N37"/>
      <c r="O37" s="49" t="s">
        <v>505</v>
      </c>
      <c r="P37"/>
      <c r="Q37"/>
      <c r="R37" s="50" t="s">
        <v>506</v>
      </c>
      <c r="S37" s="49" t="s">
        <v>309</v>
      </c>
      <c r="T37"/>
      <c r="U37"/>
      <c r="V37"/>
      <c r="W37"/>
      <c r="X37"/>
      <c r="Y37"/>
      <c r="Z37"/>
      <c r="AA37"/>
      <c r="AB37"/>
    </row>
    <row r="38" spans="1:28" x14ac:dyDescent="0.2">
      <c r="A38" s="17" t="s">
        <v>112</v>
      </c>
      <c r="B38" s="17" t="s">
        <v>142</v>
      </c>
      <c r="F38"/>
      <c r="G38"/>
      <c r="H38"/>
      <c r="I38"/>
      <c r="J38"/>
      <c r="K38"/>
      <c r="L38"/>
      <c r="M38"/>
      <c r="N38"/>
      <c r="O38"/>
      <c r="P38"/>
      <c r="Q38"/>
      <c r="R38" s="50" t="s">
        <v>398</v>
      </c>
      <c r="S38" s="49" t="s">
        <v>179</v>
      </c>
      <c r="T38"/>
      <c r="U38"/>
      <c r="V38"/>
      <c r="W38"/>
      <c r="X38"/>
      <c r="Y38"/>
      <c r="Z38"/>
      <c r="AA38"/>
      <c r="AB38"/>
    </row>
    <row r="39" spans="1:28" x14ac:dyDescent="0.2">
      <c r="A39" s="17" t="s">
        <v>113</v>
      </c>
      <c r="B39" s="17" t="s">
        <v>143</v>
      </c>
      <c r="F39"/>
      <c r="G39"/>
      <c r="H39"/>
      <c r="I39"/>
      <c r="J39"/>
      <c r="K39"/>
      <c r="L39"/>
      <c r="M39"/>
      <c r="N39"/>
      <c r="O39"/>
      <c r="P39"/>
      <c r="Q39"/>
      <c r="R39" s="50" t="s">
        <v>404</v>
      </c>
      <c r="S39" s="49" t="s">
        <v>507</v>
      </c>
      <c r="T39"/>
      <c r="U39"/>
      <c r="V39"/>
      <c r="W39"/>
      <c r="X39"/>
      <c r="Y39"/>
      <c r="Z39"/>
      <c r="AA39"/>
      <c r="AB39"/>
    </row>
    <row r="40" spans="1:28" x14ac:dyDescent="0.2">
      <c r="A40" s="17" t="s">
        <v>114</v>
      </c>
      <c r="B40" s="17" t="s">
        <v>144</v>
      </c>
      <c r="F40"/>
      <c r="G40"/>
      <c r="H40"/>
      <c r="I40"/>
      <c r="J40"/>
      <c r="K40"/>
      <c r="L40"/>
      <c r="M40"/>
      <c r="N40"/>
      <c r="O40"/>
      <c r="P40"/>
      <c r="Q40"/>
      <c r="R40" s="50" t="s">
        <v>369</v>
      </c>
      <c r="S40" s="49" t="s">
        <v>300</v>
      </c>
      <c r="T40"/>
      <c r="U40"/>
      <c r="V40"/>
      <c r="W40"/>
      <c r="X40"/>
      <c r="Y40"/>
      <c r="Z40"/>
      <c r="AA40"/>
      <c r="AB40"/>
    </row>
    <row r="41" spans="1:28" x14ac:dyDescent="0.2">
      <c r="B41" s="17" t="s">
        <v>145</v>
      </c>
      <c r="F41"/>
      <c r="G41"/>
      <c r="H41"/>
      <c r="I41"/>
      <c r="J41"/>
      <c r="K41"/>
      <c r="L41"/>
      <c r="M41"/>
      <c r="N41"/>
      <c r="O41"/>
      <c r="P41"/>
      <c r="Q41"/>
      <c r="R41" s="50" t="s">
        <v>408</v>
      </c>
      <c r="S41" s="49" t="s">
        <v>178</v>
      </c>
      <c r="T41"/>
      <c r="U41"/>
      <c r="V41"/>
      <c r="W41"/>
      <c r="X41"/>
      <c r="Y41"/>
      <c r="Z41"/>
      <c r="AA41"/>
      <c r="AB41"/>
    </row>
    <row r="42" spans="1:28" x14ac:dyDescent="0.2">
      <c r="B42" s="17" t="s">
        <v>146</v>
      </c>
      <c r="F42" s="55"/>
      <c r="G42"/>
      <c r="H42"/>
      <c r="I42"/>
      <c r="J42"/>
      <c r="K42"/>
      <c r="L42"/>
      <c r="M42"/>
      <c r="N42"/>
      <c r="O42"/>
      <c r="P42"/>
      <c r="Q42"/>
      <c r="R42" s="50" t="s">
        <v>371</v>
      </c>
      <c r="S42" s="49" t="s">
        <v>310</v>
      </c>
      <c r="T42"/>
      <c r="U42"/>
      <c r="V42"/>
      <c r="W42"/>
      <c r="X42"/>
      <c r="Y42"/>
      <c r="Z42"/>
      <c r="AA42"/>
      <c r="AB42"/>
    </row>
    <row r="43" spans="1:28" x14ac:dyDescent="0.2">
      <c r="B43" s="17" t="s">
        <v>147</v>
      </c>
      <c r="R43" s="50" t="s">
        <v>508</v>
      </c>
      <c r="S43" s="49" t="s">
        <v>185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17" t="s">
        <v>148</v>
      </c>
      <c r="R44"/>
      <c r="S44" s="49" t="s">
        <v>181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17" t="s">
        <v>149</v>
      </c>
      <c r="R45"/>
      <c r="S45" s="49" t="s">
        <v>188</v>
      </c>
      <c r="T45"/>
      <c r="U45"/>
      <c r="V45"/>
      <c r="W45"/>
      <c r="X45"/>
      <c r="Y45"/>
      <c r="Z45"/>
      <c r="AA45"/>
      <c r="AB45"/>
    </row>
    <row r="46" spans="1:28" x14ac:dyDescent="0.2">
      <c r="B46" s="17" t="s">
        <v>150</v>
      </c>
    </row>
    <row r="47" spans="1:28" x14ac:dyDescent="0.2">
      <c r="B47" s="17" t="s">
        <v>151</v>
      </c>
    </row>
    <row r="48" spans="1:28" ht="13.5" thickBot="1" x14ac:dyDescent="0.25">
      <c r="B48" s="17" t="s">
        <v>152</v>
      </c>
    </row>
    <row r="49" spans="2:20" x14ac:dyDescent="0.2">
      <c r="B49" s="17" t="s">
        <v>153</v>
      </c>
      <c r="F49" s="58" t="s">
        <v>76</v>
      </c>
      <c r="G49" s="56" t="s">
        <v>79</v>
      </c>
      <c r="H49" s="56" t="s">
        <v>512</v>
      </c>
      <c r="I49" s="57" t="s">
        <v>513</v>
      </c>
      <c r="J49" s="57" t="s">
        <v>514</v>
      </c>
      <c r="K49" s="57" t="s">
        <v>82</v>
      </c>
      <c r="L49" s="65" t="s">
        <v>48</v>
      </c>
      <c r="M49" s="65" t="s">
        <v>80</v>
      </c>
      <c r="N49" s="65" t="s">
        <v>81</v>
      </c>
      <c r="O49" s="65" t="s">
        <v>86</v>
      </c>
      <c r="P49" s="65" t="s">
        <v>87</v>
      </c>
      <c r="Q49" s="65" t="s">
        <v>88</v>
      </c>
      <c r="R49" s="65" t="s">
        <v>89</v>
      </c>
      <c r="S49" s="65" t="s">
        <v>90</v>
      </c>
      <c r="T49" s="65" t="s">
        <v>91</v>
      </c>
    </row>
    <row r="50" spans="2:20" ht="63.75" x14ac:dyDescent="0.2">
      <c r="B50" s="17" t="s">
        <v>154</v>
      </c>
      <c r="F50" s="68" t="s">
        <v>79</v>
      </c>
      <c r="G50" s="60" t="s">
        <v>518</v>
      </c>
      <c r="H50" s="61" t="s">
        <v>445</v>
      </c>
      <c r="I50" s="60" t="s">
        <v>515</v>
      </c>
      <c r="J50" s="60" t="s">
        <v>516</v>
      </c>
      <c r="K50" s="62" t="s">
        <v>442</v>
      </c>
      <c r="L50" s="66" t="s">
        <v>47</v>
      </c>
      <c r="M50" s="66" t="s">
        <v>47</v>
      </c>
      <c r="N50" s="66" t="s">
        <v>47</v>
      </c>
      <c r="O50" s="66" t="s">
        <v>47</v>
      </c>
      <c r="P50" s="66" t="s">
        <v>47</v>
      </c>
      <c r="Q50" s="66" t="s">
        <v>47</v>
      </c>
      <c r="R50" s="66" t="s">
        <v>47</v>
      </c>
      <c r="S50" s="66" t="s">
        <v>47</v>
      </c>
      <c r="T50" s="66" t="s">
        <v>47</v>
      </c>
    </row>
    <row r="51" spans="2:20" ht="25.5" x14ac:dyDescent="0.2">
      <c r="B51" s="17" t="s">
        <v>155</v>
      </c>
      <c r="F51" s="68" t="s">
        <v>512</v>
      </c>
      <c r="G51" s="63" t="s">
        <v>47</v>
      </c>
      <c r="H51" s="63" t="s">
        <v>47</v>
      </c>
      <c r="I51" s="63" t="s">
        <v>47</v>
      </c>
      <c r="J51" s="61" t="s">
        <v>47</v>
      </c>
      <c r="K51" s="60" t="s">
        <v>517</v>
      </c>
      <c r="L51"/>
      <c r="M51"/>
      <c r="N51"/>
      <c r="O51"/>
      <c r="P51"/>
      <c r="Q51"/>
    </row>
    <row r="52" spans="2:20" ht="15" x14ac:dyDescent="0.2">
      <c r="B52" s="17" t="s">
        <v>156</v>
      </c>
      <c r="F52" s="69" t="s">
        <v>513</v>
      </c>
      <c r="K52" s="61" t="s">
        <v>47</v>
      </c>
    </row>
    <row r="53" spans="2:20" ht="15" x14ac:dyDescent="0.2">
      <c r="B53" s="17" t="s">
        <v>157</v>
      </c>
      <c r="F53" s="69" t="s">
        <v>514</v>
      </c>
      <c r="K53" s="60" t="s">
        <v>515</v>
      </c>
    </row>
    <row r="54" spans="2:20" ht="15" x14ac:dyDescent="0.2">
      <c r="B54" s="17" t="s">
        <v>158</v>
      </c>
      <c r="F54" s="69" t="s">
        <v>82</v>
      </c>
    </row>
    <row r="55" spans="2:20" ht="15" x14ac:dyDescent="0.2">
      <c r="B55" s="17" t="s">
        <v>159</v>
      </c>
      <c r="F55" s="68" t="s">
        <v>48</v>
      </c>
    </row>
    <row r="56" spans="2:20" ht="15" x14ac:dyDescent="0.2">
      <c r="B56" s="17" t="s">
        <v>160</v>
      </c>
      <c r="F56" s="68" t="s">
        <v>80</v>
      </c>
    </row>
    <row r="57" spans="2:20" ht="15" x14ac:dyDescent="0.2">
      <c r="B57" s="17" t="s">
        <v>161</v>
      </c>
      <c r="F57" s="68" t="s">
        <v>81</v>
      </c>
    </row>
    <row r="58" spans="2:20" ht="15" x14ac:dyDescent="0.2">
      <c r="B58" s="17" t="s">
        <v>162</v>
      </c>
      <c r="F58" s="68" t="s">
        <v>86</v>
      </c>
    </row>
    <row r="59" spans="2:20" ht="15" x14ac:dyDescent="0.2">
      <c r="B59" s="17" t="s">
        <v>163</v>
      </c>
      <c r="F59" s="68" t="s">
        <v>87</v>
      </c>
    </row>
    <row r="60" spans="2:20" ht="15" x14ac:dyDescent="0.2">
      <c r="B60" s="17" t="s">
        <v>164</v>
      </c>
      <c r="F60" s="68" t="s">
        <v>88</v>
      </c>
    </row>
    <row r="61" spans="2:20" ht="15" x14ac:dyDescent="0.2">
      <c r="B61" s="17" t="s">
        <v>97</v>
      </c>
      <c r="F61" s="68" t="s">
        <v>89</v>
      </c>
    </row>
    <row r="62" spans="2:20" ht="15" x14ac:dyDescent="0.2">
      <c r="B62" s="17" t="s">
        <v>165</v>
      </c>
      <c r="F62" s="68" t="s">
        <v>90</v>
      </c>
    </row>
    <row r="63" spans="2:20" ht="15" x14ac:dyDescent="0.2">
      <c r="B63" s="17" t="s">
        <v>166</v>
      </c>
      <c r="F63" s="68" t="s">
        <v>91</v>
      </c>
    </row>
    <row r="64" spans="2:20" x14ac:dyDescent="0.2">
      <c r="B64" s="17" t="s">
        <v>167</v>
      </c>
    </row>
    <row r="65" spans="2:2" x14ac:dyDescent="0.2">
      <c r="B65" s="17" t="s">
        <v>168</v>
      </c>
    </row>
    <row r="66" spans="2:2" x14ac:dyDescent="0.2">
      <c r="B66" s="17" t="s">
        <v>169</v>
      </c>
    </row>
    <row r="67" spans="2:2" x14ac:dyDescent="0.2">
      <c r="B67" s="17" t="s">
        <v>170</v>
      </c>
    </row>
    <row r="68" spans="2:2" x14ac:dyDescent="0.2">
      <c r="B68" s="17" t="s">
        <v>171</v>
      </c>
    </row>
    <row r="69" spans="2:2" x14ac:dyDescent="0.2">
      <c r="B69" s="17" t="s">
        <v>172</v>
      </c>
    </row>
    <row r="70" spans="2:2" x14ac:dyDescent="0.2">
      <c r="B70" s="17" t="s">
        <v>173</v>
      </c>
    </row>
    <row r="71" spans="2:2" x14ac:dyDescent="0.2">
      <c r="B71" s="17" t="s">
        <v>174</v>
      </c>
    </row>
    <row r="72" spans="2:2" x14ac:dyDescent="0.2">
      <c r="B72" s="17" t="s">
        <v>175</v>
      </c>
    </row>
    <row r="73" spans="2:2" x14ac:dyDescent="0.2">
      <c r="B73" s="17" t="s">
        <v>176</v>
      </c>
    </row>
    <row r="74" spans="2:2" x14ac:dyDescent="0.2">
      <c r="B74" s="17" t="s">
        <v>177</v>
      </c>
    </row>
    <row r="75" spans="2:2" x14ac:dyDescent="0.2">
      <c r="B75" s="17" t="s">
        <v>222</v>
      </c>
    </row>
    <row r="76" spans="2:2" x14ac:dyDescent="0.2">
      <c r="B76" s="17" t="s">
        <v>223</v>
      </c>
    </row>
    <row r="77" spans="2:2" x14ac:dyDescent="0.2">
      <c r="B77" s="17" t="s">
        <v>224</v>
      </c>
    </row>
    <row r="78" spans="2:2" x14ac:dyDescent="0.2">
      <c r="B78" s="17" t="s">
        <v>225</v>
      </c>
    </row>
    <row r="79" spans="2:2" x14ac:dyDescent="0.2">
      <c r="B79" s="17" t="s">
        <v>226</v>
      </c>
    </row>
    <row r="80" spans="2:2" x14ac:dyDescent="0.2">
      <c r="B80" s="17" t="s">
        <v>227</v>
      </c>
    </row>
    <row r="81" spans="2:2" x14ac:dyDescent="0.2">
      <c r="B81" s="17" t="s">
        <v>228</v>
      </c>
    </row>
    <row r="82" spans="2:2" x14ac:dyDescent="0.2">
      <c r="B82" s="17" t="s">
        <v>229</v>
      </c>
    </row>
    <row r="83" spans="2:2" x14ac:dyDescent="0.2">
      <c r="B83" s="17" t="s">
        <v>230</v>
      </c>
    </row>
    <row r="84" spans="2:2" x14ac:dyDescent="0.2">
      <c r="B84" s="17" t="s">
        <v>231</v>
      </c>
    </row>
    <row r="85" spans="2:2" x14ac:dyDescent="0.2">
      <c r="B85" s="17" t="s">
        <v>232</v>
      </c>
    </row>
    <row r="86" spans="2:2" x14ac:dyDescent="0.2">
      <c r="B86" s="17" t="s">
        <v>233</v>
      </c>
    </row>
    <row r="87" spans="2:2" x14ac:dyDescent="0.2">
      <c r="B87" s="17" t="s">
        <v>234</v>
      </c>
    </row>
    <row r="88" spans="2:2" x14ac:dyDescent="0.2">
      <c r="B88" s="17" t="s">
        <v>235</v>
      </c>
    </row>
    <row r="89" spans="2:2" x14ac:dyDescent="0.2">
      <c r="B89" s="17" t="s">
        <v>236</v>
      </c>
    </row>
    <row r="90" spans="2:2" x14ac:dyDescent="0.2">
      <c r="B90" s="17" t="s">
        <v>237</v>
      </c>
    </row>
    <row r="91" spans="2:2" x14ac:dyDescent="0.2">
      <c r="B91" s="17" t="s">
        <v>238</v>
      </c>
    </row>
    <row r="92" spans="2:2" x14ac:dyDescent="0.2">
      <c r="B92" s="17" t="s">
        <v>239</v>
      </c>
    </row>
    <row r="93" spans="2:2" x14ac:dyDescent="0.2">
      <c r="B93" s="17" t="s">
        <v>240</v>
      </c>
    </row>
    <row r="94" spans="2:2" x14ac:dyDescent="0.2">
      <c r="B94" s="17" t="s">
        <v>114</v>
      </c>
    </row>
    <row r="95" spans="2:2" x14ac:dyDescent="0.2">
      <c r="B95" s="17" t="s">
        <v>102</v>
      </c>
    </row>
    <row r="96" spans="2:2" x14ac:dyDescent="0.2">
      <c r="B96" s="17" t="s">
        <v>241</v>
      </c>
    </row>
    <row r="97" spans="2:2" x14ac:dyDescent="0.2">
      <c r="B97" s="17" t="s">
        <v>242</v>
      </c>
    </row>
    <row r="98" spans="2:2" x14ac:dyDescent="0.2">
      <c r="B98" s="17" t="s">
        <v>243</v>
      </c>
    </row>
    <row r="99" spans="2:2" x14ac:dyDescent="0.2">
      <c r="B99" s="17" t="s">
        <v>244</v>
      </c>
    </row>
    <row r="100" spans="2:2" x14ac:dyDescent="0.2">
      <c r="B100" s="17" t="s">
        <v>245</v>
      </c>
    </row>
    <row r="101" spans="2:2" x14ac:dyDescent="0.2">
      <c r="B101" s="17" t="s">
        <v>246</v>
      </c>
    </row>
    <row r="102" spans="2:2" x14ac:dyDescent="0.2">
      <c r="B102" s="17" t="s">
        <v>103</v>
      </c>
    </row>
    <row r="103" spans="2:2" x14ac:dyDescent="0.2">
      <c r="B103" s="17" t="s">
        <v>247</v>
      </c>
    </row>
    <row r="104" spans="2:2" x14ac:dyDescent="0.2">
      <c r="B104" s="17" t="s">
        <v>248</v>
      </c>
    </row>
    <row r="105" spans="2:2" x14ac:dyDescent="0.2">
      <c r="B105" s="17" t="s">
        <v>249</v>
      </c>
    </row>
    <row r="106" spans="2:2" x14ac:dyDescent="0.2">
      <c r="B106" s="17" t="s">
        <v>250</v>
      </c>
    </row>
    <row r="107" spans="2:2" x14ac:dyDescent="0.2">
      <c r="B107" s="17" t="s">
        <v>251</v>
      </c>
    </row>
    <row r="108" spans="2:2" x14ac:dyDescent="0.2">
      <c r="B108" s="17" t="s">
        <v>252</v>
      </c>
    </row>
    <row r="109" spans="2:2" x14ac:dyDescent="0.2">
      <c r="B109" s="17" t="s">
        <v>98</v>
      </c>
    </row>
    <row r="110" spans="2:2" x14ac:dyDescent="0.2">
      <c r="B110" s="17" t="s">
        <v>253</v>
      </c>
    </row>
    <row r="111" spans="2:2" x14ac:dyDescent="0.2">
      <c r="B111" s="17" t="s">
        <v>254</v>
      </c>
    </row>
    <row r="112" spans="2:2" x14ac:dyDescent="0.2">
      <c r="B112" s="17" t="s">
        <v>255</v>
      </c>
    </row>
    <row r="113" spans="2:2" x14ac:dyDescent="0.2">
      <c r="B113" s="17" t="s">
        <v>256</v>
      </c>
    </row>
    <row r="114" spans="2:2" x14ac:dyDescent="0.2">
      <c r="B114" s="17" t="s">
        <v>257</v>
      </c>
    </row>
    <row r="115" spans="2:2" x14ac:dyDescent="0.2">
      <c r="B115" s="17" t="s">
        <v>258</v>
      </c>
    </row>
    <row r="116" spans="2:2" x14ac:dyDescent="0.2">
      <c r="B116" s="17" t="s">
        <v>259</v>
      </c>
    </row>
    <row r="117" spans="2:2" x14ac:dyDescent="0.2">
      <c r="B117" s="17" t="s">
        <v>260</v>
      </c>
    </row>
    <row r="118" spans="2:2" x14ac:dyDescent="0.2">
      <c r="B118" s="17" t="s">
        <v>261</v>
      </c>
    </row>
    <row r="119" spans="2:2" x14ac:dyDescent="0.2">
      <c r="B119" s="17" t="s">
        <v>262</v>
      </c>
    </row>
    <row r="120" spans="2:2" x14ac:dyDescent="0.2">
      <c r="B120" s="17" t="s">
        <v>263</v>
      </c>
    </row>
    <row r="121" spans="2:2" x14ac:dyDescent="0.2">
      <c r="B121" s="17" t="s">
        <v>264</v>
      </c>
    </row>
    <row r="122" spans="2:2" x14ac:dyDescent="0.2">
      <c r="B122" s="17" t="s">
        <v>265</v>
      </c>
    </row>
    <row r="123" spans="2:2" x14ac:dyDescent="0.2">
      <c r="B123" s="17" t="s">
        <v>266</v>
      </c>
    </row>
    <row r="124" spans="2:2" x14ac:dyDescent="0.2">
      <c r="B124" s="17" t="s">
        <v>267</v>
      </c>
    </row>
    <row r="125" spans="2:2" x14ac:dyDescent="0.2">
      <c r="B125" s="17" t="s">
        <v>268</v>
      </c>
    </row>
    <row r="126" spans="2:2" x14ac:dyDescent="0.2">
      <c r="B126" s="17" t="s">
        <v>269</v>
      </c>
    </row>
    <row r="127" spans="2:2" x14ac:dyDescent="0.2">
      <c r="B127" s="17" t="s">
        <v>270</v>
      </c>
    </row>
    <row r="128" spans="2:2" x14ac:dyDescent="0.2">
      <c r="B128" s="17" t="s">
        <v>271</v>
      </c>
    </row>
    <row r="129" spans="2:2" x14ac:dyDescent="0.2">
      <c r="B129" s="17" t="s">
        <v>272</v>
      </c>
    </row>
    <row r="130" spans="2:2" x14ac:dyDescent="0.2">
      <c r="B130" s="17" t="s">
        <v>273</v>
      </c>
    </row>
    <row r="131" spans="2:2" x14ac:dyDescent="0.2">
      <c r="B131" s="17" t="s">
        <v>274</v>
      </c>
    </row>
    <row r="132" spans="2:2" x14ac:dyDescent="0.2">
      <c r="B132" s="17" t="s">
        <v>275</v>
      </c>
    </row>
    <row r="133" spans="2:2" x14ac:dyDescent="0.2">
      <c r="B133" s="17" t="s">
        <v>96</v>
      </c>
    </row>
    <row r="134" spans="2:2" x14ac:dyDescent="0.2">
      <c r="B134" s="17" t="s">
        <v>276</v>
      </c>
    </row>
    <row r="135" spans="2:2" x14ac:dyDescent="0.2">
      <c r="B135" s="17" t="s">
        <v>277</v>
      </c>
    </row>
    <row r="136" spans="2:2" x14ac:dyDescent="0.2">
      <c r="B136" s="17" t="s">
        <v>278</v>
      </c>
    </row>
    <row r="137" spans="2:2" x14ac:dyDescent="0.2">
      <c r="B137" s="17" t="s">
        <v>279</v>
      </c>
    </row>
    <row r="138" spans="2:2" x14ac:dyDescent="0.2">
      <c r="B138" s="17" t="s">
        <v>280</v>
      </c>
    </row>
    <row r="139" spans="2:2" x14ac:dyDescent="0.2">
      <c r="B139" s="17" t="s">
        <v>281</v>
      </c>
    </row>
    <row r="140" spans="2:2" x14ac:dyDescent="0.2">
      <c r="B140" s="17" t="s">
        <v>282</v>
      </c>
    </row>
    <row r="141" spans="2:2" x14ac:dyDescent="0.2">
      <c r="B141" s="17" t="s">
        <v>283</v>
      </c>
    </row>
    <row r="142" spans="2:2" x14ac:dyDescent="0.2">
      <c r="B142" s="17" t="s">
        <v>284</v>
      </c>
    </row>
    <row r="143" spans="2:2" x14ac:dyDescent="0.2">
      <c r="B143" s="17" t="s">
        <v>285</v>
      </c>
    </row>
    <row r="144" spans="2:2" x14ac:dyDescent="0.2">
      <c r="B144" s="17" t="s">
        <v>286</v>
      </c>
    </row>
    <row r="145" spans="2:2" x14ac:dyDescent="0.2">
      <c r="B145" s="17" t="s">
        <v>287</v>
      </c>
    </row>
    <row r="146" spans="2:2" x14ac:dyDescent="0.2">
      <c r="B146" s="17" t="s">
        <v>288</v>
      </c>
    </row>
    <row r="147" spans="2:2" x14ac:dyDescent="0.2">
      <c r="B147" s="17" t="s">
        <v>319</v>
      </c>
    </row>
    <row r="148" spans="2:2" x14ac:dyDescent="0.2">
      <c r="B148" s="17" t="s">
        <v>320</v>
      </c>
    </row>
    <row r="149" spans="2:2" x14ac:dyDescent="0.2">
      <c r="B149" s="17" t="s">
        <v>99</v>
      </c>
    </row>
    <row r="150" spans="2:2" x14ac:dyDescent="0.2">
      <c r="B150" s="17" t="s">
        <v>321</v>
      </c>
    </row>
    <row r="151" spans="2:2" x14ac:dyDescent="0.2">
      <c r="B151" s="17" t="s">
        <v>322</v>
      </c>
    </row>
    <row r="152" spans="2:2" x14ac:dyDescent="0.2">
      <c r="B152" s="17" t="s">
        <v>306</v>
      </c>
    </row>
    <row r="153" spans="2:2" x14ac:dyDescent="0.2">
      <c r="B153" s="17" t="s">
        <v>323</v>
      </c>
    </row>
    <row r="154" spans="2:2" x14ac:dyDescent="0.2">
      <c r="B154" s="17" t="s">
        <v>324</v>
      </c>
    </row>
    <row r="155" spans="2:2" x14ac:dyDescent="0.2">
      <c r="B155" s="17" t="s">
        <v>325</v>
      </c>
    </row>
    <row r="156" spans="2:2" x14ac:dyDescent="0.2">
      <c r="B156" s="17" t="s">
        <v>326</v>
      </c>
    </row>
    <row r="157" spans="2:2" x14ac:dyDescent="0.2">
      <c r="B157" s="17" t="s">
        <v>327</v>
      </c>
    </row>
    <row r="158" spans="2:2" x14ac:dyDescent="0.2">
      <c r="B158" s="17" t="s">
        <v>328</v>
      </c>
    </row>
    <row r="159" spans="2:2" x14ac:dyDescent="0.2">
      <c r="B159" s="17" t="s">
        <v>329</v>
      </c>
    </row>
    <row r="160" spans="2:2" x14ac:dyDescent="0.2">
      <c r="B160" s="17" t="s">
        <v>330</v>
      </c>
    </row>
    <row r="161" spans="2:2" x14ac:dyDescent="0.2">
      <c r="B161" s="17" t="s">
        <v>331</v>
      </c>
    </row>
    <row r="162" spans="2:2" x14ac:dyDescent="0.2">
      <c r="B162" s="17" t="s">
        <v>332</v>
      </c>
    </row>
    <row r="163" spans="2:2" x14ac:dyDescent="0.2">
      <c r="B163" s="17" t="s">
        <v>333</v>
      </c>
    </row>
    <row r="164" spans="2:2" x14ac:dyDescent="0.2">
      <c r="B164" s="17" t="s">
        <v>334</v>
      </c>
    </row>
    <row r="165" spans="2:2" x14ac:dyDescent="0.2">
      <c r="B165" s="17" t="s">
        <v>335</v>
      </c>
    </row>
    <row r="166" spans="2:2" x14ac:dyDescent="0.2">
      <c r="B166" s="17" t="s">
        <v>336</v>
      </c>
    </row>
    <row r="167" spans="2:2" x14ac:dyDescent="0.2">
      <c r="B167" s="17" t="s">
        <v>337</v>
      </c>
    </row>
    <row r="168" spans="2:2" x14ac:dyDescent="0.2">
      <c r="B168" s="17" t="s">
        <v>338</v>
      </c>
    </row>
    <row r="169" spans="2:2" x14ac:dyDescent="0.2">
      <c r="B169" s="17" t="s">
        <v>339</v>
      </c>
    </row>
    <row r="170" spans="2:2" x14ac:dyDescent="0.2">
      <c r="B170" s="17" t="s">
        <v>340</v>
      </c>
    </row>
    <row r="171" spans="2:2" x14ac:dyDescent="0.2">
      <c r="B171" s="17" t="s">
        <v>341</v>
      </c>
    </row>
    <row r="172" spans="2:2" x14ac:dyDescent="0.2">
      <c r="B172" s="17" t="s">
        <v>342</v>
      </c>
    </row>
    <row r="173" spans="2:2" x14ac:dyDescent="0.2">
      <c r="B173" s="17" t="s">
        <v>343</v>
      </c>
    </row>
    <row r="174" spans="2:2" x14ac:dyDescent="0.2">
      <c r="B174" s="17" t="s">
        <v>344</v>
      </c>
    </row>
    <row r="175" spans="2:2" x14ac:dyDescent="0.2">
      <c r="B175" s="17" t="s">
        <v>345</v>
      </c>
    </row>
    <row r="176" spans="2:2" x14ac:dyDescent="0.2">
      <c r="B176" s="17" t="s">
        <v>346</v>
      </c>
    </row>
    <row r="177" spans="2:2" x14ac:dyDescent="0.2">
      <c r="B177" s="17" t="s">
        <v>347</v>
      </c>
    </row>
    <row r="178" spans="2:2" x14ac:dyDescent="0.2">
      <c r="B178" s="17" t="s">
        <v>348</v>
      </c>
    </row>
    <row r="179" spans="2:2" x14ac:dyDescent="0.2">
      <c r="B179" s="17" t="s">
        <v>349</v>
      </c>
    </row>
    <row r="180" spans="2:2" x14ac:dyDescent="0.2">
      <c r="B180" s="17" t="s">
        <v>350</v>
      </c>
    </row>
    <row r="181" spans="2:2" x14ac:dyDescent="0.2">
      <c r="B181" s="17" t="s">
        <v>107</v>
      </c>
    </row>
    <row r="182" spans="2:2" x14ac:dyDescent="0.2">
      <c r="B182" s="17" t="s">
        <v>351</v>
      </c>
    </row>
    <row r="183" spans="2:2" x14ac:dyDescent="0.2">
      <c r="B183" s="17" t="s">
        <v>352</v>
      </c>
    </row>
    <row r="184" spans="2:2" x14ac:dyDescent="0.2">
      <c r="B184" s="17" t="s">
        <v>353</v>
      </c>
    </row>
    <row r="185" spans="2:2" x14ac:dyDescent="0.2">
      <c r="B185" s="17" t="s">
        <v>354</v>
      </c>
    </row>
    <row r="186" spans="2:2" x14ac:dyDescent="0.2">
      <c r="B186" s="17" t="s">
        <v>355</v>
      </c>
    </row>
    <row r="187" spans="2:2" x14ac:dyDescent="0.2">
      <c r="B187" s="17" t="s">
        <v>109</v>
      </c>
    </row>
    <row r="188" spans="2:2" x14ac:dyDescent="0.2">
      <c r="B188" s="17" t="s">
        <v>356</v>
      </c>
    </row>
    <row r="189" spans="2:2" x14ac:dyDescent="0.2">
      <c r="B189" s="17" t="s">
        <v>357</v>
      </c>
    </row>
    <row r="190" spans="2:2" x14ac:dyDescent="0.2">
      <c r="B190" s="17" t="s">
        <v>358</v>
      </c>
    </row>
    <row r="191" spans="2:2" x14ac:dyDescent="0.2">
      <c r="B191" s="17" t="s">
        <v>359</v>
      </c>
    </row>
    <row r="192" spans="2:2" x14ac:dyDescent="0.2">
      <c r="B192" s="17" t="s">
        <v>360</v>
      </c>
    </row>
    <row r="193" spans="2:2" x14ac:dyDescent="0.2">
      <c r="B193" s="17" t="s">
        <v>361</v>
      </c>
    </row>
    <row r="194" spans="2:2" x14ac:dyDescent="0.2">
      <c r="B194" s="17" t="s">
        <v>362</v>
      </c>
    </row>
    <row r="195" spans="2:2" x14ac:dyDescent="0.2">
      <c r="B195" s="17" t="s">
        <v>363</v>
      </c>
    </row>
    <row r="196" spans="2:2" x14ac:dyDescent="0.2">
      <c r="B196" s="17" t="s">
        <v>364</v>
      </c>
    </row>
    <row r="197" spans="2:2" x14ac:dyDescent="0.2">
      <c r="B197" s="17" t="s">
        <v>365</v>
      </c>
    </row>
    <row r="198" spans="2:2" x14ac:dyDescent="0.2">
      <c r="B198" s="17" t="s">
        <v>366</v>
      </c>
    </row>
    <row r="199" spans="2:2" x14ac:dyDescent="0.2">
      <c r="B199" s="17" t="s">
        <v>367</v>
      </c>
    </row>
    <row r="200" spans="2:2" x14ac:dyDescent="0.2">
      <c r="B200" s="17" t="s">
        <v>368</v>
      </c>
    </row>
    <row r="201" spans="2:2" x14ac:dyDescent="0.2">
      <c r="B201" s="17" t="s">
        <v>369</v>
      </c>
    </row>
    <row r="202" spans="2:2" x14ac:dyDescent="0.2">
      <c r="B202" s="17" t="s">
        <v>397</v>
      </c>
    </row>
    <row r="203" spans="2:2" x14ac:dyDescent="0.2">
      <c r="B203" s="17" t="s">
        <v>398</v>
      </c>
    </row>
    <row r="204" spans="2:2" x14ac:dyDescent="0.2">
      <c r="B204" s="17" t="s">
        <v>399</v>
      </c>
    </row>
    <row r="205" spans="2:2" x14ac:dyDescent="0.2">
      <c r="B205" s="17" t="s">
        <v>371</v>
      </c>
    </row>
    <row r="206" spans="2:2" x14ac:dyDescent="0.2">
      <c r="B206" s="17" t="s">
        <v>400</v>
      </c>
    </row>
    <row r="207" spans="2:2" x14ac:dyDescent="0.2">
      <c r="B207" s="17" t="s">
        <v>401</v>
      </c>
    </row>
    <row r="208" spans="2:2" x14ac:dyDescent="0.2">
      <c r="B208" s="17" t="s">
        <v>131</v>
      </c>
    </row>
    <row r="209" spans="2:2" x14ac:dyDescent="0.2">
      <c r="B209" s="17" t="s">
        <v>402</v>
      </c>
    </row>
    <row r="210" spans="2:2" x14ac:dyDescent="0.2">
      <c r="B210" s="17" t="s">
        <v>403</v>
      </c>
    </row>
    <row r="211" spans="2:2" x14ac:dyDescent="0.2">
      <c r="B211" s="17" t="s">
        <v>404</v>
      </c>
    </row>
    <row r="212" spans="2:2" x14ac:dyDescent="0.2">
      <c r="B212" s="17" t="s">
        <v>405</v>
      </c>
    </row>
    <row r="213" spans="2:2" x14ac:dyDescent="0.2">
      <c r="B213" s="17" t="s">
        <v>406</v>
      </c>
    </row>
    <row r="214" spans="2:2" x14ac:dyDescent="0.2">
      <c r="B214" s="17" t="s">
        <v>407</v>
      </c>
    </row>
    <row r="215" spans="2:2" x14ac:dyDescent="0.2">
      <c r="B215" s="17" t="s">
        <v>408</v>
      </c>
    </row>
    <row r="216" spans="2:2" x14ac:dyDescent="0.2">
      <c r="B216" s="17" t="s">
        <v>111</v>
      </c>
    </row>
    <row r="217" spans="2:2" x14ac:dyDescent="0.2">
      <c r="B217" s="17" t="s">
        <v>409</v>
      </c>
    </row>
    <row r="218" spans="2:2" x14ac:dyDescent="0.2">
      <c r="B218" s="17" t="s">
        <v>410</v>
      </c>
    </row>
    <row r="219" spans="2:2" x14ac:dyDescent="0.2">
      <c r="B219" s="17" t="s">
        <v>411</v>
      </c>
    </row>
    <row r="220" spans="2:2" x14ac:dyDescent="0.2">
      <c r="B220" s="17" t="s">
        <v>412</v>
      </c>
    </row>
    <row r="221" spans="2:2" x14ac:dyDescent="0.2">
      <c r="B221" s="17" t="s">
        <v>413</v>
      </c>
    </row>
    <row r="222" spans="2:2" x14ac:dyDescent="0.2">
      <c r="B222" s="17" t="s">
        <v>414</v>
      </c>
    </row>
    <row r="223" spans="2:2" x14ac:dyDescent="0.2">
      <c r="B223" s="17" t="s">
        <v>415</v>
      </c>
    </row>
    <row r="224" spans="2:2" x14ac:dyDescent="0.2">
      <c r="B224" s="17" t="s">
        <v>416</v>
      </c>
    </row>
    <row r="225" spans="2:2" x14ac:dyDescent="0.2">
      <c r="B225" s="17" t="s">
        <v>417</v>
      </c>
    </row>
    <row r="226" spans="2:2" x14ac:dyDescent="0.2">
      <c r="B226" s="17" t="s">
        <v>418</v>
      </c>
    </row>
    <row r="227" spans="2:2" x14ac:dyDescent="0.2">
      <c r="B227" s="17" t="s">
        <v>419</v>
      </c>
    </row>
    <row r="228" spans="2:2" x14ac:dyDescent="0.2">
      <c r="B228" s="17" t="s">
        <v>420</v>
      </c>
    </row>
    <row r="229" spans="2:2" x14ac:dyDescent="0.2">
      <c r="B229" s="17" t="s">
        <v>421</v>
      </c>
    </row>
    <row r="230" spans="2:2" x14ac:dyDescent="0.2">
      <c r="B230" s="17" t="s">
        <v>422</v>
      </c>
    </row>
    <row r="231" spans="2:2" x14ac:dyDescent="0.2">
      <c r="B231" s="17" t="s">
        <v>423</v>
      </c>
    </row>
    <row r="232" spans="2:2" x14ac:dyDescent="0.2">
      <c r="B232" s="17" t="s">
        <v>424</v>
      </c>
    </row>
    <row r="233" spans="2:2" x14ac:dyDescent="0.2">
      <c r="B233" s="17" t="s">
        <v>425</v>
      </c>
    </row>
    <row r="234" spans="2:2" x14ac:dyDescent="0.2">
      <c r="B234" s="17" t="s">
        <v>426</v>
      </c>
    </row>
    <row r="235" spans="2:2" x14ac:dyDescent="0.2">
      <c r="B235" s="17" t="s">
        <v>427</v>
      </c>
    </row>
    <row r="236" spans="2:2" x14ac:dyDescent="0.2">
      <c r="B236" s="17" t="s">
        <v>428</v>
      </c>
    </row>
    <row r="237" spans="2:2" x14ac:dyDescent="0.2">
      <c r="B237" s="17" t="s">
        <v>429</v>
      </c>
    </row>
    <row r="238" spans="2:2" x14ac:dyDescent="0.2">
      <c r="B238" s="17" t="s">
        <v>430</v>
      </c>
    </row>
    <row r="239" spans="2:2" x14ac:dyDescent="0.2">
      <c r="B239" s="17" t="s">
        <v>431</v>
      </c>
    </row>
    <row r="240" spans="2:2" x14ac:dyDescent="0.2">
      <c r="B240" s="17" t="s">
        <v>432</v>
      </c>
    </row>
    <row r="241" spans="2:2" x14ac:dyDescent="0.2">
      <c r="B241" s="17" t="s">
        <v>433</v>
      </c>
    </row>
    <row r="242" spans="2:2" x14ac:dyDescent="0.2">
      <c r="B242" s="17" t="s">
        <v>434</v>
      </c>
    </row>
    <row r="243" spans="2:2" x14ac:dyDescent="0.2">
      <c r="B243" s="17" t="s">
        <v>435</v>
      </c>
    </row>
    <row r="244" spans="2:2" x14ac:dyDescent="0.2">
      <c r="B244" s="17" t="s">
        <v>436</v>
      </c>
    </row>
    <row r="245" spans="2:2" x14ac:dyDescent="0.2">
      <c r="B245" s="17" t="s">
        <v>438</v>
      </c>
    </row>
    <row r="246" spans="2:2" x14ac:dyDescent="0.2">
      <c r="B246" s="17" t="s">
        <v>437</v>
      </c>
    </row>
    <row r="247" spans="2:2" x14ac:dyDescent="0.2">
      <c r="B247" s="17" t="s">
        <v>370</v>
      </c>
    </row>
    <row r="248" spans="2:2" x14ac:dyDescent="0.2">
      <c r="B248" s="17" t="s">
        <v>371</v>
      </c>
    </row>
    <row r="249" spans="2:2" x14ac:dyDescent="0.2">
      <c r="B249" s="17" t="s">
        <v>372</v>
      </c>
    </row>
    <row r="250" spans="2:2" x14ac:dyDescent="0.2">
      <c r="B250" s="17" t="s">
        <v>373</v>
      </c>
    </row>
    <row r="251" spans="2:2" x14ac:dyDescent="0.2">
      <c r="B251" s="17" t="s">
        <v>374</v>
      </c>
    </row>
    <row r="252" spans="2:2" x14ac:dyDescent="0.2">
      <c r="B252" s="17" t="s">
        <v>375</v>
      </c>
    </row>
    <row r="253" spans="2:2" x14ac:dyDescent="0.2">
      <c r="B253" s="17" t="s">
        <v>376</v>
      </c>
    </row>
    <row r="254" spans="2:2" x14ac:dyDescent="0.2">
      <c r="B254" s="17" t="s">
        <v>377</v>
      </c>
    </row>
    <row r="255" spans="2:2" x14ac:dyDescent="0.2">
      <c r="B255" s="17" t="s">
        <v>113</v>
      </c>
    </row>
    <row r="256" spans="2:2" x14ac:dyDescent="0.2">
      <c r="B256" s="17" t="s">
        <v>378</v>
      </c>
    </row>
    <row r="257" spans="2:2" x14ac:dyDescent="0.2">
      <c r="B257" s="17" t="s">
        <v>379</v>
      </c>
    </row>
    <row r="258" spans="2:2" x14ac:dyDescent="0.2">
      <c r="B258" s="17" t="s">
        <v>380</v>
      </c>
    </row>
    <row r="259" spans="2:2" x14ac:dyDescent="0.2">
      <c r="B259" s="17" t="s">
        <v>381</v>
      </c>
    </row>
    <row r="260" spans="2:2" x14ac:dyDescent="0.2">
      <c r="B260" s="17" t="s">
        <v>382</v>
      </c>
    </row>
    <row r="261" spans="2:2" x14ac:dyDescent="0.2">
      <c r="B261" s="17" t="s">
        <v>383</v>
      </c>
    </row>
    <row r="262" spans="2:2" x14ac:dyDescent="0.2">
      <c r="B262" s="17" t="s">
        <v>384</v>
      </c>
    </row>
    <row r="263" spans="2:2" x14ac:dyDescent="0.2">
      <c r="B263" s="17" t="s">
        <v>385</v>
      </c>
    </row>
    <row r="264" spans="2:2" x14ac:dyDescent="0.2">
      <c r="B264" s="17" t="s">
        <v>386</v>
      </c>
    </row>
    <row r="265" spans="2:2" x14ac:dyDescent="0.2">
      <c r="B265" s="17" t="s">
        <v>387</v>
      </c>
    </row>
    <row r="266" spans="2:2" x14ac:dyDescent="0.2">
      <c r="B266" s="17" t="s">
        <v>388</v>
      </c>
    </row>
    <row r="267" spans="2:2" x14ac:dyDescent="0.2">
      <c r="B267" s="17" t="s">
        <v>389</v>
      </c>
    </row>
    <row r="268" spans="2:2" x14ac:dyDescent="0.2">
      <c r="B268" s="17" t="s">
        <v>390</v>
      </c>
    </row>
    <row r="269" spans="2:2" x14ac:dyDescent="0.2">
      <c r="B269" s="17" t="s">
        <v>391</v>
      </c>
    </row>
    <row r="270" spans="2:2" x14ac:dyDescent="0.2">
      <c r="B270" s="17" t="s">
        <v>392</v>
      </c>
    </row>
    <row r="271" spans="2:2" x14ac:dyDescent="0.2">
      <c r="B271" s="17" t="s">
        <v>393</v>
      </c>
    </row>
    <row r="272" spans="2:2" x14ac:dyDescent="0.2">
      <c r="B272" s="17" t="s">
        <v>394</v>
      </c>
    </row>
    <row r="273" spans="2:2" x14ac:dyDescent="0.2">
      <c r="B273" s="17" t="s">
        <v>395</v>
      </c>
    </row>
    <row r="274" spans="2:2" x14ac:dyDescent="0.2">
      <c r="B274" s="17" t="s">
        <v>396</v>
      </c>
    </row>
    <row r="275" spans="2:2" x14ac:dyDescent="0.2">
      <c r="B275" s="17" t="s">
        <v>289</v>
      </c>
    </row>
    <row r="276" spans="2:2" x14ac:dyDescent="0.2">
      <c r="B276" s="17" t="s">
        <v>290</v>
      </c>
    </row>
    <row r="277" spans="2:2" x14ac:dyDescent="0.2">
      <c r="B277" s="17" t="s">
        <v>291</v>
      </c>
    </row>
    <row r="278" spans="2:2" x14ac:dyDescent="0.2">
      <c r="B278" s="17" t="s">
        <v>105</v>
      </c>
    </row>
    <row r="279" spans="2:2" x14ac:dyDescent="0.2">
      <c r="B279" s="17" t="s">
        <v>292</v>
      </c>
    </row>
    <row r="280" spans="2:2" x14ac:dyDescent="0.2">
      <c r="B280" s="17" t="s">
        <v>293</v>
      </c>
    </row>
    <row r="281" spans="2:2" x14ac:dyDescent="0.2">
      <c r="B281" s="17" t="s">
        <v>294</v>
      </c>
    </row>
    <row r="282" spans="2:2" x14ac:dyDescent="0.2">
      <c r="B282" s="17" t="s">
        <v>295</v>
      </c>
    </row>
    <row r="283" spans="2:2" x14ac:dyDescent="0.2">
      <c r="B283" s="17" t="s">
        <v>296</v>
      </c>
    </row>
    <row r="284" spans="2:2" x14ac:dyDescent="0.2">
      <c r="B284" s="17" t="s">
        <v>297</v>
      </c>
    </row>
    <row r="285" spans="2:2" x14ac:dyDescent="0.2">
      <c r="B285" s="17" t="s">
        <v>298</v>
      </c>
    </row>
    <row r="286" spans="2:2" x14ac:dyDescent="0.2">
      <c r="B286" s="17" t="s">
        <v>299</v>
      </c>
    </row>
    <row r="287" spans="2:2" x14ac:dyDescent="0.2">
      <c r="B287" s="17" t="s">
        <v>300</v>
      </c>
    </row>
    <row r="288" spans="2:2" x14ac:dyDescent="0.2">
      <c r="B288" s="17" t="s">
        <v>301</v>
      </c>
    </row>
    <row r="289" spans="2:2" x14ac:dyDescent="0.2">
      <c r="B289" s="17" t="s">
        <v>302</v>
      </c>
    </row>
    <row r="290" spans="2:2" x14ac:dyDescent="0.2">
      <c r="B290" s="17" t="s">
        <v>303</v>
      </c>
    </row>
    <row r="291" spans="2:2" x14ac:dyDescent="0.2">
      <c r="B291" s="17" t="s">
        <v>304</v>
      </c>
    </row>
    <row r="292" spans="2:2" x14ac:dyDescent="0.2">
      <c r="B292" s="17" t="s">
        <v>100</v>
      </c>
    </row>
    <row r="293" spans="2:2" x14ac:dyDescent="0.2">
      <c r="B293" s="17" t="s">
        <v>305</v>
      </c>
    </row>
    <row r="294" spans="2:2" x14ac:dyDescent="0.2">
      <c r="B294" s="17" t="s">
        <v>306</v>
      </c>
    </row>
    <row r="295" spans="2:2" x14ac:dyDescent="0.2">
      <c r="B295" s="17" t="s">
        <v>214</v>
      </c>
    </row>
    <row r="296" spans="2:2" x14ac:dyDescent="0.2">
      <c r="B296" s="17" t="s">
        <v>307</v>
      </c>
    </row>
    <row r="297" spans="2:2" x14ac:dyDescent="0.2">
      <c r="B297" s="17" t="s">
        <v>308</v>
      </c>
    </row>
    <row r="298" spans="2:2" x14ac:dyDescent="0.2">
      <c r="B298" s="17" t="s">
        <v>309</v>
      </c>
    </row>
    <row r="299" spans="2:2" x14ac:dyDescent="0.2">
      <c r="B299" s="17" t="s">
        <v>310</v>
      </c>
    </row>
    <row r="300" spans="2:2" x14ac:dyDescent="0.2">
      <c r="B300" s="17" t="s">
        <v>311</v>
      </c>
    </row>
    <row r="301" spans="2:2" x14ac:dyDescent="0.2">
      <c r="B301" s="17" t="s">
        <v>312</v>
      </c>
    </row>
    <row r="302" spans="2:2" x14ac:dyDescent="0.2">
      <c r="B302" s="17" t="s">
        <v>313</v>
      </c>
    </row>
    <row r="303" spans="2:2" x14ac:dyDescent="0.2">
      <c r="B303" s="17" t="s">
        <v>314</v>
      </c>
    </row>
    <row r="304" spans="2:2" x14ac:dyDescent="0.2">
      <c r="B304" s="17" t="s">
        <v>315</v>
      </c>
    </row>
    <row r="305" spans="2:2" x14ac:dyDescent="0.2">
      <c r="B305" s="17" t="s">
        <v>316</v>
      </c>
    </row>
    <row r="306" spans="2:2" x14ac:dyDescent="0.2">
      <c r="B306" s="17" t="s">
        <v>317</v>
      </c>
    </row>
    <row r="307" spans="2:2" x14ac:dyDescent="0.2">
      <c r="B307" s="17" t="s">
        <v>318</v>
      </c>
    </row>
    <row r="308" spans="2:2" x14ac:dyDescent="0.2">
      <c r="B308" s="17" t="s">
        <v>178</v>
      </c>
    </row>
    <row r="309" spans="2:2" x14ac:dyDescent="0.2">
      <c r="B309" s="17" t="s">
        <v>179</v>
      </c>
    </row>
    <row r="310" spans="2:2" x14ac:dyDescent="0.2">
      <c r="B310" s="17" t="s">
        <v>180</v>
      </c>
    </row>
    <row r="311" spans="2:2" x14ac:dyDescent="0.2">
      <c r="B311" s="17" t="s">
        <v>181</v>
      </c>
    </row>
    <row r="312" spans="2:2" x14ac:dyDescent="0.2">
      <c r="B312" s="17" t="s">
        <v>182</v>
      </c>
    </row>
    <row r="313" spans="2:2" x14ac:dyDescent="0.2">
      <c r="B313" s="17" t="s">
        <v>183</v>
      </c>
    </row>
    <row r="314" spans="2:2" x14ac:dyDescent="0.2">
      <c r="B314" s="17" t="s">
        <v>184</v>
      </c>
    </row>
    <row r="315" spans="2:2" x14ac:dyDescent="0.2">
      <c r="B315" s="17" t="s">
        <v>185</v>
      </c>
    </row>
    <row r="316" spans="2:2" x14ac:dyDescent="0.2">
      <c r="B316" s="17" t="s">
        <v>186</v>
      </c>
    </row>
    <row r="317" spans="2:2" x14ac:dyDescent="0.2">
      <c r="B317" s="17" t="s">
        <v>187</v>
      </c>
    </row>
    <row r="318" spans="2:2" x14ac:dyDescent="0.2">
      <c r="B318" s="17" t="s">
        <v>188</v>
      </c>
    </row>
    <row r="319" spans="2:2" x14ac:dyDescent="0.2">
      <c r="B319" s="17" t="s">
        <v>189</v>
      </c>
    </row>
    <row r="320" spans="2:2" x14ac:dyDescent="0.2">
      <c r="B320" s="17" t="s">
        <v>190</v>
      </c>
    </row>
    <row r="321" spans="2:2" x14ac:dyDescent="0.2">
      <c r="B321" s="17" t="s">
        <v>191</v>
      </c>
    </row>
    <row r="322" spans="2:2" x14ac:dyDescent="0.2">
      <c r="B322" s="17" t="s">
        <v>192</v>
      </c>
    </row>
    <row r="323" spans="2:2" x14ac:dyDescent="0.2">
      <c r="B323" s="17" t="s">
        <v>193</v>
      </c>
    </row>
    <row r="324" spans="2:2" x14ac:dyDescent="0.2">
      <c r="B324" s="17" t="s">
        <v>194</v>
      </c>
    </row>
    <row r="325" spans="2:2" x14ac:dyDescent="0.2">
      <c r="B325" s="17" t="s">
        <v>195</v>
      </c>
    </row>
    <row r="326" spans="2:2" x14ac:dyDescent="0.2">
      <c r="B326" s="17" t="s">
        <v>196</v>
      </c>
    </row>
    <row r="327" spans="2:2" x14ac:dyDescent="0.2">
      <c r="B327" s="17" t="s">
        <v>197</v>
      </c>
    </row>
    <row r="328" spans="2:2" x14ac:dyDescent="0.2">
      <c r="B328" s="17" t="s">
        <v>198</v>
      </c>
    </row>
    <row r="329" spans="2:2" x14ac:dyDescent="0.2">
      <c r="B329" s="17" t="s">
        <v>199</v>
      </c>
    </row>
    <row r="330" spans="2:2" x14ac:dyDescent="0.2">
      <c r="B330" s="17" t="s">
        <v>200</v>
      </c>
    </row>
    <row r="331" spans="2:2" x14ac:dyDescent="0.2">
      <c r="B331" s="17" t="s">
        <v>201</v>
      </c>
    </row>
    <row r="332" spans="2:2" x14ac:dyDescent="0.2">
      <c r="B332" s="17" t="s">
        <v>202</v>
      </c>
    </row>
    <row r="333" spans="2:2" x14ac:dyDescent="0.2">
      <c r="B333" s="17" t="s">
        <v>203</v>
      </c>
    </row>
    <row r="334" spans="2:2" x14ac:dyDescent="0.2">
      <c r="B334" s="17" t="s">
        <v>204</v>
      </c>
    </row>
    <row r="335" spans="2:2" x14ac:dyDescent="0.2">
      <c r="B335" s="17" t="s">
        <v>205</v>
      </c>
    </row>
    <row r="336" spans="2:2" x14ac:dyDescent="0.2">
      <c r="B336" s="17" t="s">
        <v>206</v>
      </c>
    </row>
    <row r="337" spans="2:2" x14ac:dyDescent="0.2">
      <c r="B337" s="17" t="s">
        <v>207</v>
      </c>
    </row>
    <row r="338" spans="2:2" x14ac:dyDescent="0.2">
      <c r="B338" s="17" t="s">
        <v>208</v>
      </c>
    </row>
    <row r="339" spans="2:2" x14ac:dyDescent="0.2">
      <c r="B339" s="17" t="s">
        <v>210</v>
      </c>
    </row>
    <row r="340" spans="2:2" x14ac:dyDescent="0.2">
      <c r="B340" s="17" t="s">
        <v>209</v>
      </c>
    </row>
    <row r="341" spans="2:2" x14ac:dyDescent="0.2">
      <c r="B341" s="17" t="s">
        <v>211</v>
      </c>
    </row>
    <row r="342" spans="2:2" x14ac:dyDescent="0.2">
      <c r="B342" s="17" t="s">
        <v>212</v>
      </c>
    </row>
    <row r="343" spans="2:2" x14ac:dyDescent="0.2">
      <c r="B343" s="17" t="s">
        <v>213</v>
      </c>
    </row>
    <row r="344" spans="2:2" x14ac:dyDescent="0.2">
      <c r="B344" s="17" t="s">
        <v>214</v>
      </c>
    </row>
    <row r="345" spans="2:2" x14ac:dyDescent="0.2">
      <c r="B345" s="17" t="s">
        <v>215</v>
      </c>
    </row>
    <row r="346" spans="2:2" x14ac:dyDescent="0.2">
      <c r="B346" s="17" t="s">
        <v>216</v>
      </c>
    </row>
    <row r="347" spans="2:2" x14ac:dyDescent="0.2">
      <c r="B347" s="17" t="s">
        <v>217</v>
      </c>
    </row>
    <row r="348" spans="2:2" x14ac:dyDescent="0.2">
      <c r="B348" s="17" t="s">
        <v>218</v>
      </c>
    </row>
    <row r="349" spans="2:2" x14ac:dyDescent="0.2">
      <c r="B349" s="17" t="s">
        <v>219</v>
      </c>
    </row>
    <row r="350" spans="2:2" x14ac:dyDescent="0.2">
      <c r="B350" s="17" t="s">
        <v>220</v>
      </c>
    </row>
    <row r="351" spans="2:2" x14ac:dyDescent="0.2">
      <c r="B351" s="17" t="s">
        <v>221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0"/>
  <sheetViews>
    <sheetView showGridLines="0" tabSelected="1" zoomScale="70" zoomScaleNormal="70" zoomScaleSheetLayoutView="55" zoomScalePageLayoutView="20" workbookViewId="0">
      <selection activeCell="E75" sqref="E75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32.42578125" style="1" customWidth="1"/>
    <col min="6" max="6" width="14.85546875" style="1" customWidth="1"/>
    <col min="7" max="10" width="12.7109375" style="1" customWidth="1"/>
    <col min="11" max="11" width="23.85546875" style="46" customWidth="1"/>
    <col min="12" max="12" width="19.7109375" style="46" customWidth="1"/>
    <col min="13" max="13" width="33.28515625" style="46" customWidth="1"/>
    <col min="14" max="15" width="16.42578125" style="1" customWidth="1"/>
    <col min="16" max="50" width="11.7109375" style="1" customWidth="1"/>
    <col min="51" max="61" width="11.7109375" style="3" customWidth="1"/>
    <col min="62" max="62" width="11.42578125" style="3"/>
    <col min="63" max="63" width="16.28515625" style="3" customWidth="1"/>
    <col min="64" max="64" width="14.85546875" style="3" customWidth="1"/>
    <col min="65" max="65" width="20.42578125" style="3" customWidth="1"/>
    <col min="66" max="67" width="22.28515625" style="3" customWidth="1"/>
    <col min="68" max="68" width="11.42578125" style="3"/>
    <col min="69" max="69" width="30.5703125" style="3" customWidth="1"/>
    <col min="70" max="70" width="35.140625" style="3" customWidth="1"/>
    <col min="71" max="90" width="11.42578125" style="3"/>
    <col min="91" max="16384" width="11.42578125" style="1"/>
  </cols>
  <sheetData>
    <row r="1" spans="1:90" x14ac:dyDescent="0.25">
      <c r="A1" s="12"/>
      <c r="E1" s="12"/>
      <c r="F1" s="12"/>
      <c r="G1" s="12"/>
      <c r="H1" s="12"/>
      <c r="I1" s="12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90" x14ac:dyDescent="0.25">
      <c r="A2" s="12"/>
      <c r="E2" s="12"/>
      <c r="F2" s="12"/>
      <c r="G2" s="12"/>
      <c r="H2" s="12"/>
      <c r="I2" s="12"/>
      <c r="J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90" ht="74.25" customHeight="1" x14ac:dyDescent="0.25">
      <c r="A3" s="12"/>
      <c r="E3" s="12"/>
      <c r="F3" s="12"/>
      <c r="G3" s="12"/>
      <c r="H3" s="12"/>
      <c r="I3" s="12"/>
      <c r="J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90" s="3" customFormat="1" ht="27" customHeight="1" x14ac:dyDescent="0.25">
      <c r="A4" s="10" t="s">
        <v>43</v>
      </c>
      <c r="B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90" s="3" customFormat="1" ht="27" customHeight="1" x14ac:dyDescent="0.25">
      <c r="A5" s="10" t="s">
        <v>64</v>
      </c>
      <c r="B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90" s="3" customFormat="1" ht="27" customHeight="1" x14ac:dyDescent="0.25">
      <c r="A6" s="10" t="s">
        <v>65</v>
      </c>
      <c r="B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90" s="3" customFormat="1" ht="27" customHeight="1" thickBot="1" x14ac:dyDescent="0.3">
      <c r="A7" s="33" t="s">
        <v>446</v>
      </c>
      <c r="B7" s="32" t="s">
        <v>461</v>
      </c>
      <c r="E7" s="11"/>
      <c r="F7" s="11"/>
      <c r="G7" s="11"/>
      <c r="H7" s="11"/>
      <c r="I7" s="11"/>
      <c r="J7" s="11"/>
      <c r="K7" s="47"/>
      <c r="L7" s="47"/>
      <c r="M7" s="47"/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90" s="3" customFormat="1" ht="27" customHeight="1" thickBot="1" x14ac:dyDescent="0.3">
      <c r="A8" s="33" t="s">
        <v>447</v>
      </c>
      <c r="B8" s="32" t="s">
        <v>551</v>
      </c>
      <c r="E8" s="11"/>
      <c r="F8" s="11"/>
      <c r="G8" s="11"/>
      <c r="H8" s="11"/>
      <c r="I8" s="11"/>
      <c r="J8" s="11"/>
      <c r="K8" s="47"/>
      <c r="L8" s="47"/>
      <c r="M8" s="47"/>
      <c r="N8" s="11"/>
      <c r="O8" s="11"/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0" s="3" customFormat="1" ht="27" customHeight="1" thickBot="1" x14ac:dyDescent="0.3">
      <c r="A9" s="33" t="s">
        <v>448</v>
      </c>
      <c r="B9" s="32" t="s">
        <v>552</v>
      </c>
      <c r="E9" s="11"/>
      <c r="F9" s="11"/>
      <c r="G9" s="11"/>
      <c r="H9" s="11"/>
      <c r="I9" s="11"/>
      <c r="J9" s="11"/>
      <c r="K9" s="47"/>
      <c r="L9" s="47"/>
      <c r="M9" s="47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90" s="3" customFormat="1" ht="27" customHeight="1" thickBot="1" x14ac:dyDescent="0.3">
      <c r="A10" s="33" t="s">
        <v>553</v>
      </c>
      <c r="B10" s="32" t="s">
        <v>642</v>
      </c>
      <c r="C10" s="31">
        <v>2019</v>
      </c>
      <c r="E10" s="11"/>
      <c r="F10" s="11"/>
      <c r="G10" s="11"/>
      <c r="H10" s="11"/>
      <c r="I10" s="11"/>
      <c r="J10" s="11"/>
      <c r="K10" s="47"/>
      <c r="L10" s="47"/>
      <c r="M10" s="47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90" s="3" customFormat="1" ht="27" customHeight="1" x14ac:dyDescent="0.25">
      <c r="A11" s="11" t="s">
        <v>63</v>
      </c>
      <c r="B11" s="16"/>
      <c r="E11" s="9"/>
      <c r="F11" s="9"/>
      <c r="G11" s="9"/>
      <c r="H11" s="9"/>
      <c r="I11" s="9"/>
      <c r="J11" s="9"/>
      <c r="K11" s="47"/>
      <c r="L11" s="47"/>
      <c r="M11" s="47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90" ht="33" customHeight="1" x14ac:dyDescent="0.25">
      <c r="A12" s="2"/>
      <c r="B12" s="16"/>
      <c r="E12" s="2"/>
      <c r="F12" s="2"/>
      <c r="G12" s="2"/>
      <c r="H12" s="2"/>
      <c r="I12" s="2"/>
      <c r="J12" s="2"/>
      <c r="P12" s="110" t="s">
        <v>21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2"/>
      <c r="BK12" s="89"/>
      <c r="BL12" s="89"/>
      <c r="BM12" s="89"/>
    </row>
    <row r="13" spans="1:90" s="8" customFormat="1" ht="30.75" customHeight="1" thickBot="1" x14ac:dyDescent="0.25">
      <c r="A13" s="7"/>
      <c r="B13" s="14"/>
      <c r="C13" s="14"/>
      <c r="D13" s="15"/>
      <c r="E13" s="104" t="s">
        <v>17</v>
      </c>
      <c r="F13" s="105"/>
      <c r="G13" s="105"/>
      <c r="H13" s="106"/>
      <c r="I13" s="104" t="s">
        <v>11</v>
      </c>
      <c r="J13" s="106"/>
      <c r="K13" s="113"/>
      <c r="L13" s="113"/>
      <c r="M13" s="108"/>
      <c r="N13" s="107" t="s">
        <v>5</v>
      </c>
      <c r="O13" s="108"/>
      <c r="P13" s="102" t="s">
        <v>59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3"/>
      <c r="AA13" s="102" t="s">
        <v>58</v>
      </c>
      <c r="AB13" s="109"/>
      <c r="AC13" s="109"/>
      <c r="AD13" s="109"/>
      <c r="AE13" s="109"/>
      <c r="AF13" s="109"/>
      <c r="AG13" s="109"/>
      <c r="AH13" s="109"/>
      <c r="AI13" s="109"/>
      <c r="AJ13" s="109"/>
      <c r="AK13" s="103"/>
      <c r="AL13" s="102" t="s">
        <v>60</v>
      </c>
      <c r="AM13" s="109"/>
      <c r="AN13" s="109"/>
      <c r="AO13" s="109"/>
      <c r="AP13" s="109"/>
      <c r="AQ13" s="109"/>
      <c r="AR13" s="109"/>
      <c r="AS13" s="109"/>
      <c r="AT13" s="109"/>
      <c r="AU13" s="109"/>
      <c r="AV13" s="103"/>
      <c r="AW13" s="102" t="s">
        <v>61</v>
      </c>
      <c r="AX13" s="109"/>
      <c r="AY13" s="109"/>
      <c r="AZ13" s="109"/>
      <c r="BA13" s="109"/>
      <c r="BB13" s="109"/>
      <c r="BC13" s="109"/>
      <c r="BD13" s="109"/>
      <c r="BE13" s="109"/>
      <c r="BF13" s="109"/>
      <c r="BG13" s="103"/>
      <c r="BH13" s="102" t="s">
        <v>20</v>
      </c>
      <c r="BI13" s="109"/>
      <c r="BJ13" s="103"/>
      <c r="BK13" s="102" t="s">
        <v>521</v>
      </c>
      <c r="BL13" s="103"/>
      <c r="BM13" s="78"/>
      <c r="BN13" s="7"/>
      <c r="BO13" s="7"/>
      <c r="BP13" s="14"/>
      <c r="BQ13" s="15"/>
      <c r="BR13" s="7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8" customFormat="1" ht="67.5" customHeight="1" x14ac:dyDescent="0.2">
      <c r="A14" s="83" t="s">
        <v>0</v>
      </c>
      <c r="B14" s="84" t="s">
        <v>49</v>
      </c>
      <c r="C14" s="84" t="s">
        <v>50</v>
      </c>
      <c r="D14" s="84" t="s">
        <v>15</v>
      </c>
      <c r="E14" s="85" t="s">
        <v>16</v>
      </c>
      <c r="F14" s="85" t="s">
        <v>7</v>
      </c>
      <c r="G14" s="85" t="s">
        <v>6</v>
      </c>
      <c r="H14" s="85" t="s">
        <v>8</v>
      </c>
      <c r="I14" s="85" t="s">
        <v>9</v>
      </c>
      <c r="J14" s="85" t="s">
        <v>10</v>
      </c>
      <c r="K14" s="85" t="s">
        <v>1</v>
      </c>
      <c r="L14" s="85" t="s">
        <v>2</v>
      </c>
      <c r="M14" s="85" t="s">
        <v>3</v>
      </c>
      <c r="N14" s="85" t="s">
        <v>18</v>
      </c>
      <c r="O14" s="85" t="s">
        <v>19</v>
      </c>
      <c r="P14" s="86" t="s">
        <v>26</v>
      </c>
      <c r="Q14" s="86" t="s">
        <v>25</v>
      </c>
      <c r="R14" s="86" t="s">
        <v>522</v>
      </c>
      <c r="S14" s="86" t="s">
        <v>523</v>
      </c>
      <c r="T14" s="86" t="s">
        <v>27</v>
      </c>
      <c r="U14" s="86" t="s">
        <v>28</v>
      </c>
      <c r="V14" s="86" t="s">
        <v>29</v>
      </c>
      <c r="W14" s="86" t="s">
        <v>30</v>
      </c>
      <c r="X14" s="86" t="s">
        <v>68</v>
      </c>
      <c r="Y14" s="86" t="s">
        <v>69</v>
      </c>
      <c r="Z14" s="86" t="s">
        <v>22</v>
      </c>
      <c r="AA14" s="86" t="s">
        <v>31</v>
      </c>
      <c r="AB14" s="86" t="s">
        <v>32</v>
      </c>
      <c r="AC14" s="86" t="s">
        <v>524</v>
      </c>
      <c r="AD14" s="86" t="s">
        <v>525</v>
      </c>
      <c r="AE14" s="86" t="s">
        <v>33</v>
      </c>
      <c r="AF14" s="86" t="s">
        <v>34</v>
      </c>
      <c r="AG14" s="86" t="s">
        <v>35</v>
      </c>
      <c r="AH14" s="86" t="s">
        <v>36</v>
      </c>
      <c r="AI14" s="86" t="s">
        <v>70</v>
      </c>
      <c r="AJ14" s="86" t="s">
        <v>71</v>
      </c>
      <c r="AK14" s="86" t="s">
        <v>23</v>
      </c>
      <c r="AL14" s="86" t="s">
        <v>51</v>
      </c>
      <c r="AM14" s="86" t="s">
        <v>52</v>
      </c>
      <c r="AN14" s="86" t="s">
        <v>526</v>
      </c>
      <c r="AO14" s="86" t="s">
        <v>527</v>
      </c>
      <c r="AP14" s="86" t="s">
        <v>53</v>
      </c>
      <c r="AQ14" s="86" t="s">
        <v>54</v>
      </c>
      <c r="AR14" s="86" t="s">
        <v>55</v>
      </c>
      <c r="AS14" s="86" t="s">
        <v>56</v>
      </c>
      <c r="AT14" s="86" t="s">
        <v>72</v>
      </c>
      <c r="AU14" s="86" t="s">
        <v>73</v>
      </c>
      <c r="AV14" s="86" t="s">
        <v>57</v>
      </c>
      <c r="AW14" s="86" t="s">
        <v>37</v>
      </c>
      <c r="AX14" s="86" t="s">
        <v>38</v>
      </c>
      <c r="AY14" s="86" t="s">
        <v>528</v>
      </c>
      <c r="AZ14" s="86" t="s">
        <v>529</v>
      </c>
      <c r="BA14" s="86" t="s">
        <v>41</v>
      </c>
      <c r="BB14" s="86" t="s">
        <v>42</v>
      </c>
      <c r="BC14" s="86" t="s">
        <v>39</v>
      </c>
      <c r="BD14" s="86" t="s">
        <v>40</v>
      </c>
      <c r="BE14" s="86" t="s">
        <v>74</v>
      </c>
      <c r="BF14" s="86" t="s">
        <v>75</v>
      </c>
      <c r="BG14" s="86" t="s">
        <v>24</v>
      </c>
      <c r="BH14" s="86" t="s">
        <v>66</v>
      </c>
      <c r="BI14" s="86" t="s">
        <v>67</v>
      </c>
      <c r="BJ14" s="86" t="s">
        <v>45</v>
      </c>
      <c r="BK14" s="86" t="s">
        <v>550</v>
      </c>
      <c r="BL14" s="86" t="s">
        <v>530</v>
      </c>
      <c r="BM14" s="86" t="s">
        <v>462</v>
      </c>
      <c r="BN14" s="86" t="s">
        <v>44</v>
      </c>
      <c r="BO14" s="86" t="s">
        <v>62</v>
      </c>
      <c r="BP14" s="84" t="s">
        <v>12</v>
      </c>
      <c r="BQ14" s="84" t="s">
        <v>13</v>
      </c>
      <c r="BR14" s="87" t="s">
        <v>14</v>
      </c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6" customFormat="1" ht="81" customHeight="1" x14ac:dyDescent="0.2">
      <c r="A15" s="88">
        <v>1</v>
      </c>
      <c r="B15" s="4" t="s">
        <v>531</v>
      </c>
      <c r="C15" s="4" t="s">
        <v>632</v>
      </c>
      <c r="D15" s="71" t="s">
        <v>48</v>
      </c>
      <c r="E15" s="114" t="s">
        <v>554</v>
      </c>
      <c r="F15" s="4">
        <v>0</v>
      </c>
      <c r="G15" s="4">
        <v>1</v>
      </c>
      <c r="H15" s="4" t="s">
        <v>555</v>
      </c>
      <c r="I15" s="4">
        <v>1</v>
      </c>
      <c r="J15" s="4">
        <v>0</v>
      </c>
      <c r="K15" s="115" t="s">
        <v>4</v>
      </c>
      <c r="L15" s="115" t="s">
        <v>498</v>
      </c>
      <c r="M15" s="42" t="s">
        <v>556</v>
      </c>
      <c r="N15" s="26">
        <v>43812</v>
      </c>
      <c r="O15" s="26">
        <v>43812</v>
      </c>
      <c r="P15" s="28">
        <v>0</v>
      </c>
      <c r="Q15" s="28">
        <v>0</v>
      </c>
      <c r="R15" s="70">
        <v>0</v>
      </c>
      <c r="S15" s="70">
        <v>0</v>
      </c>
      <c r="T15" s="71">
        <v>0</v>
      </c>
      <c r="U15" s="71">
        <v>0</v>
      </c>
      <c r="V15" s="72">
        <v>35</v>
      </c>
      <c r="W15" s="72">
        <v>47</v>
      </c>
      <c r="X15" s="73">
        <f t="shared" ref="X15:Y56" si="0">P15+R15+T15+V15</f>
        <v>35</v>
      </c>
      <c r="Y15" s="73">
        <f t="shared" ref="Y15:Y56" si="1">Q15+S15+U15+W15</f>
        <v>47</v>
      </c>
      <c r="Z15" s="73">
        <f t="shared" ref="Z15:Z56" si="2">SUM(X15:Y15)</f>
        <v>82</v>
      </c>
      <c r="AA15" s="28">
        <v>0</v>
      </c>
      <c r="AB15" s="28">
        <v>0</v>
      </c>
      <c r="AC15" s="70">
        <v>0</v>
      </c>
      <c r="AD15" s="70">
        <v>0</v>
      </c>
      <c r="AE15" s="71">
        <v>0</v>
      </c>
      <c r="AF15" s="71">
        <v>0</v>
      </c>
      <c r="AG15" s="72">
        <v>0</v>
      </c>
      <c r="AH15" s="72">
        <v>0</v>
      </c>
      <c r="AI15" s="73">
        <f t="shared" ref="AI15:AJ56" si="3">AA15+AC15+AE15+AG15</f>
        <v>0</v>
      </c>
      <c r="AJ15" s="73">
        <f t="shared" ref="AJ15:AJ56" si="4">AB15+AD15+AF15+AH15</f>
        <v>0</v>
      </c>
      <c r="AK15" s="73">
        <f t="shared" ref="AK15:AK56" si="5">SUM(AI15:AJ15)</f>
        <v>0</v>
      </c>
      <c r="AL15" s="28">
        <v>0</v>
      </c>
      <c r="AM15" s="28">
        <v>0</v>
      </c>
      <c r="AN15" s="70">
        <v>0</v>
      </c>
      <c r="AO15" s="70">
        <v>0</v>
      </c>
      <c r="AP15" s="71">
        <v>0</v>
      </c>
      <c r="AQ15" s="71">
        <v>0</v>
      </c>
      <c r="AR15" s="72">
        <v>0</v>
      </c>
      <c r="AS15" s="72">
        <v>0</v>
      </c>
      <c r="AT15" s="73">
        <f t="shared" ref="AT15:AT56" si="6">AL15+AN15+AP15+AR15</f>
        <v>0</v>
      </c>
      <c r="AU15" s="73">
        <f t="shared" ref="AU15:AU56" si="7">SUM(AM15+AO15+AQ15+AS15)</f>
        <v>0</v>
      </c>
      <c r="AV15" s="73">
        <f t="shared" ref="AV15:AV56" si="8">SUM(AT15:AU15)</f>
        <v>0</v>
      </c>
      <c r="AW15" s="28">
        <v>0</v>
      </c>
      <c r="AX15" s="28">
        <v>0</v>
      </c>
      <c r="AY15" s="70">
        <v>0</v>
      </c>
      <c r="AZ15" s="70">
        <v>0</v>
      </c>
      <c r="BA15" s="71">
        <v>0</v>
      </c>
      <c r="BB15" s="71">
        <v>0</v>
      </c>
      <c r="BC15" s="72">
        <v>0</v>
      </c>
      <c r="BD15" s="72">
        <v>0</v>
      </c>
      <c r="BE15" s="73">
        <f t="shared" ref="BE15:BE56" si="9">AW15+AY15+BA15+BC15</f>
        <v>0</v>
      </c>
      <c r="BF15" s="73">
        <f t="shared" ref="BF15:BF56" si="10">SUM(AX15+AZ15+BB15+BD15)</f>
        <v>0</v>
      </c>
      <c r="BG15" s="73">
        <f t="shared" ref="BG15:BG56" si="11">SUM(BE15:BF15)</f>
        <v>0</v>
      </c>
      <c r="BH15" s="73">
        <f t="shared" ref="BH15:BJ56" si="12">X15+AI15+AT15+BE15</f>
        <v>35</v>
      </c>
      <c r="BI15" s="73">
        <f t="shared" ref="BI15:BI56" si="13">Y15+AJ15+AU15+BF15</f>
        <v>47</v>
      </c>
      <c r="BJ15" s="74">
        <f t="shared" ref="BJ15:BJ56" si="14">Z15+AK15+AV15+BG15</f>
        <v>82</v>
      </c>
      <c r="BK15" s="75">
        <v>4</v>
      </c>
      <c r="BL15" s="75">
        <v>0</v>
      </c>
      <c r="BM15" s="76">
        <f>(BK15*420)*BL15</f>
        <v>0</v>
      </c>
      <c r="BN15" s="29">
        <v>0</v>
      </c>
      <c r="BO15" s="29" t="s">
        <v>557</v>
      </c>
      <c r="BP15" s="43" t="s">
        <v>47</v>
      </c>
      <c r="BQ15" s="43" t="s">
        <v>558</v>
      </c>
      <c r="BR15" s="30" t="s">
        <v>519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s="6" customFormat="1" ht="81" customHeight="1" x14ac:dyDescent="0.2">
      <c r="A16" s="88">
        <v>2</v>
      </c>
      <c r="B16" s="4" t="s">
        <v>531</v>
      </c>
      <c r="C16" s="4" t="s">
        <v>534</v>
      </c>
      <c r="D16" s="71" t="s">
        <v>81</v>
      </c>
      <c r="E16" s="114" t="s">
        <v>559</v>
      </c>
      <c r="F16" s="27">
        <v>1</v>
      </c>
      <c r="G16" s="4">
        <v>0</v>
      </c>
      <c r="H16" s="27" t="s">
        <v>47</v>
      </c>
      <c r="I16" s="27">
        <v>1</v>
      </c>
      <c r="J16" s="27">
        <v>0</v>
      </c>
      <c r="K16" s="115" t="s">
        <v>464</v>
      </c>
      <c r="L16" s="115" t="s">
        <v>480</v>
      </c>
      <c r="M16" s="42" t="s">
        <v>633</v>
      </c>
      <c r="N16" s="26">
        <v>43807</v>
      </c>
      <c r="O16" s="26">
        <v>43807</v>
      </c>
      <c r="P16" s="28">
        <v>0</v>
      </c>
      <c r="Q16" s="28">
        <v>0</v>
      </c>
      <c r="R16" s="70">
        <v>0</v>
      </c>
      <c r="S16" s="70">
        <v>0</v>
      </c>
      <c r="T16" s="71">
        <v>0</v>
      </c>
      <c r="U16" s="71">
        <v>0</v>
      </c>
      <c r="V16" s="72">
        <v>0</v>
      </c>
      <c r="W16" s="72">
        <v>0</v>
      </c>
      <c r="X16" s="73">
        <f t="shared" si="0"/>
        <v>0</v>
      </c>
      <c r="Y16" s="73">
        <f t="shared" si="1"/>
        <v>0</v>
      </c>
      <c r="Z16" s="73">
        <f t="shared" si="2"/>
        <v>0</v>
      </c>
      <c r="AA16" s="28">
        <v>0</v>
      </c>
      <c r="AB16" s="28">
        <v>0</v>
      </c>
      <c r="AC16" s="70">
        <v>0</v>
      </c>
      <c r="AD16" s="70">
        <v>0</v>
      </c>
      <c r="AE16" s="71">
        <v>0</v>
      </c>
      <c r="AF16" s="71">
        <v>0</v>
      </c>
      <c r="AG16" s="72">
        <v>0</v>
      </c>
      <c r="AH16" s="72">
        <v>0</v>
      </c>
      <c r="AI16" s="73">
        <f t="shared" si="3"/>
        <v>0</v>
      </c>
      <c r="AJ16" s="73">
        <f t="shared" si="4"/>
        <v>0</v>
      </c>
      <c r="AK16" s="73">
        <f t="shared" si="5"/>
        <v>0</v>
      </c>
      <c r="AL16" s="28">
        <v>0</v>
      </c>
      <c r="AM16" s="28">
        <v>0</v>
      </c>
      <c r="AN16" s="70">
        <v>0</v>
      </c>
      <c r="AO16" s="70">
        <v>0</v>
      </c>
      <c r="AP16" s="71">
        <v>0</v>
      </c>
      <c r="AQ16" s="71">
        <v>0</v>
      </c>
      <c r="AR16" s="72">
        <v>0</v>
      </c>
      <c r="AS16" s="72">
        <v>0</v>
      </c>
      <c r="AT16" s="73">
        <f t="shared" si="6"/>
        <v>0</v>
      </c>
      <c r="AU16" s="73">
        <f t="shared" si="7"/>
        <v>0</v>
      </c>
      <c r="AV16" s="73">
        <f t="shared" si="8"/>
        <v>0</v>
      </c>
      <c r="AW16" s="28">
        <v>0</v>
      </c>
      <c r="AX16" s="28">
        <v>0</v>
      </c>
      <c r="AY16" s="70">
        <v>0</v>
      </c>
      <c r="AZ16" s="70">
        <v>0</v>
      </c>
      <c r="BA16" s="71">
        <v>0</v>
      </c>
      <c r="BB16" s="71">
        <v>0</v>
      </c>
      <c r="BC16" s="72">
        <v>50</v>
      </c>
      <c r="BD16" s="72">
        <v>135</v>
      </c>
      <c r="BE16" s="73">
        <f t="shared" si="9"/>
        <v>50</v>
      </c>
      <c r="BF16" s="73">
        <f t="shared" si="10"/>
        <v>135</v>
      </c>
      <c r="BG16" s="73">
        <f t="shared" si="11"/>
        <v>185</v>
      </c>
      <c r="BH16" s="73">
        <f t="shared" si="12"/>
        <v>50</v>
      </c>
      <c r="BI16" s="73">
        <f t="shared" si="13"/>
        <v>135</v>
      </c>
      <c r="BJ16" s="74">
        <f t="shared" si="14"/>
        <v>185</v>
      </c>
      <c r="BK16" s="75">
        <v>0</v>
      </c>
      <c r="BL16" s="75">
        <v>0</v>
      </c>
      <c r="BM16" s="76">
        <v>0</v>
      </c>
      <c r="BN16" s="29">
        <v>0</v>
      </c>
      <c r="BO16" s="43" t="s">
        <v>634</v>
      </c>
      <c r="BP16" s="43" t="s">
        <v>47</v>
      </c>
      <c r="BQ16" s="43" t="s">
        <v>560</v>
      </c>
      <c r="BR16" s="30" t="s">
        <v>519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s="6" customFormat="1" ht="81" customHeight="1" x14ac:dyDescent="0.2">
      <c r="A17" s="88">
        <v>3</v>
      </c>
      <c r="B17" s="4" t="s">
        <v>531</v>
      </c>
      <c r="C17" s="4" t="s">
        <v>534</v>
      </c>
      <c r="D17" s="71" t="s">
        <v>81</v>
      </c>
      <c r="E17" s="114" t="s">
        <v>561</v>
      </c>
      <c r="F17" s="27">
        <v>0</v>
      </c>
      <c r="G17" s="4">
        <v>1</v>
      </c>
      <c r="H17" s="27" t="s">
        <v>562</v>
      </c>
      <c r="I17" s="27">
        <v>1</v>
      </c>
      <c r="J17" s="27">
        <v>0</v>
      </c>
      <c r="K17" s="115" t="s">
        <v>4</v>
      </c>
      <c r="L17" s="115" t="s">
        <v>4</v>
      </c>
      <c r="M17" s="42" t="s">
        <v>635</v>
      </c>
      <c r="N17" s="26">
        <v>41259</v>
      </c>
      <c r="O17" s="26">
        <v>43815</v>
      </c>
      <c r="P17" s="28">
        <v>0</v>
      </c>
      <c r="Q17" s="28">
        <v>0</v>
      </c>
      <c r="R17" s="70">
        <v>0</v>
      </c>
      <c r="S17" s="70">
        <v>0</v>
      </c>
      <c r="T17" s="71">
        <v>0</v>
      </c>
      <c r="U17" s="71">
        <v>0</v>
      </c>
      <c r="V17" s="72">
        <v>0</v>
      </c>
      <c r="W17" s="72">
        <v>0</v>
      </c>
      <c r="X17" s="73">
        <f t="shared" si="0"/>
        <v>0</v>
      </c>
      <c r="Y17" s="73">
        <f t="shared" si="1"/>
        <v>0</v>
      </c>
      <c r="Z17" s="73">
        <f t="shared" si="2"/>
        <v>0</v>
      </c>
      <c r="AA17" s="28">
        <v>0</v>
      </c>
      <c r="AB17" s="28">
        <v>0</v>
      </c>
      <c r="AC17" s="70">
        <v>0</v>
      </c>
      <c r="AD17" s="70">
        <v>0</v>
      </c>
      <c r="AE17" s="71">
        <v>0</v>
      </c>
      <c r="AF17" s="71">
        <v>0</v>
      </c>
      <c r="AG17" s="72">
        <v>0</v>
      </c>
      <c r="AH17" s="72">
        <v>0</v>
      </c>
      <c r="AI17" s="73">
        <f t="shared" si="3"/>
        <v>0</v>
      </c>
      <c r="AJ17" s="73">
        <f t="shared" si="4"/>
        <v>0</v>
      </c>
      <c r="AK17" s="73">
        <f t="shared" si="5"/>
        <v>0</v>
      </c>
      <c r="AL17" s="28">
        <v>0</v>
      </c>
      <c r="AM17" s="28">
        <v>0</v>
      </c>
      <c r="AN17" s="70">
        <v>0</v>
      </c>
      <c r="AO17" s="70">
        <v>0</v>
      </c>
      <c r="AP17" s="71">
        <v>0</v>
      </c>
      <c r="AQ17" s="71">
        <v>0</v>
      </c>
      <c r="AR17" s="72">
        <v>0</v>
      </c>
      <c r="AS17" s="72">
        <v>0</v>
      </c>
      <c r="AT17" s="73">
        <f t="shared" si="6"/>
        <v>0</v>
      </c>
      <c r="AU17" s="73">
        <f t="shared" si="7"/>
        <v>0</v>
      </c>
      <c r="AV17" s="73">
        <f t="shared" si="8"/>
        <v>0</v>
      </c>
      <c r="AW17" s="28">
        <v>0</v>
      </c>
      <c r="AX17" s="28">
        <v>0</v>
      </c>
      <c r="AY17" s="70">
        <v>0</v>
      </c>
      <c r="AZ17" s="70">
        <v>0</v>
      </c>
      <c r="BA17" s="71">
        <v>0</v>
      </c>
      <c r="BB17" s="71">
        <v>0</v>
      </c>
      <c r="BC17" s="72">
        <v>35</v>
      </c>
      <c r="BD17" s="72">
        <v>38</v>
      </c>
      <c r="BE17" s="73">
        <f t="shared" si="9"/>
        <v>35</v>
      </c>
      <c r="BF17" s="73">
        <f t="shared" si="10"/>
        <v>38</v>
      </c>
      <c r="BG17" s="73">
        <f t="shared" si="11"/>
        <v>73</v>
      </c>
      <c r="BH17" s="73">
        <f t="shared" si="12"/>
        <v>35</v>
      </c>
      <c r="BI17" s="73">
        <f t="shared" si="13"/>
        <v>38</v>
      </c>
      <c r="BJ17" s="74">
        <f t="shared" si="14"/>
        <v>73</v>
      </c>
      <c r="BK17" s="75">
        <v>0</v>
      </c>
      <c r="BL17" s="75">
        <v>0</v>
      </c>
      <c r="BM17" s="76">
        <v>0</v>
      </c>
      <c r="BN17" s="29">
        <v>0</v>
      </c>
      <c r="BO17" s="43" t="s">
        <v>47</v>
      </c>
      <c r="BP17" s="43" t="s">
        <v>47</v>
      </c>
      <c r="BQ17" s="43" t="s">
        <v>560</v>
      </c>
      <c r="BR17" s="30" t="s">
        <v>519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s="6" customFormat="1" ht="81" customHeight="1" x14ac:dyDescent="0.2">
      <c r="A18" s="88">
        <v>4</v>
      </c>
      <c r="B18" s="4" t="s">
        <v>531</v>
      </c>
      <c r="C18" s="4" t="s">
        <v>534</v>
      </c>
      <c r="D18" s="71" t="s">
        <v>81</v>
      </c>
      <c r="E18" s="114" t="s">
        <v>563</v>
      </c>
      <c r="F18" s="27">
        <v>0</v>
      </c>
      <c r="G18" s="4">
        <v>1</v>
      </c>
      <c r="H18" s="27" t="s">
        <v>564</v>
      </c>
      <c r="I18" s="27">
        <v>1</v>
      </c>
      <c r="J18" s="27">
        <v>0</v>
      </c>
      <c r="K18" s="115" t="s">
        <v>4</v>
      </c>
      <c r="L18" s="115" t="s">
        <v>4</v>
      </c>
      <c r="M18" s="42" t="s">
        <v>636</v>
      </c>
      <c r="N18" s="26">
        <v>43812</v>
      </c>
      <c r="O18" s="26">
        <v>43812</v>
      </c>
      <c r="P18" s="28">
        <v>0</v>
      </c>
      <c r="Q18" s="28">
        <v>0</v>
      </c>
      <c r="R18" s="70">
        <v>0</v>
      </c>
      <c r="S18" s="70">
        <v>0</v>
      </c>
      <c r="T18" s="71">
        <v>0</v>
      </c>
      <c r="U18" s="71">
        <v>0</v>
      </c>
      <c r="V18" s="72">
        <v>0</v>
      </c>
      <c r="W18" s="72">
        <v>0</v>
      </c>
      <c r="X18" s="73">
        <f t="shared" si="0"/>
        <v>0</v>
      </c>
      <c r="Y18" s="73">
        <f t="shared" si="1"/>
        <v>0</v>
      </c>
      <c r="Z18" s="73">
        <f t="shared" si="2"/>
        <v>0</v>
      </c>
      <c r="AA18" s="28">
        <v>0</v>
      </c>
      <c r="AB18" s="28">
        <v>0</v>
      </c>
      <c r="AC18" s="70">
        <v>0</v>
      </c>
      <c r="AD18" s="70">
        <v>0</v>
      </c>
      <c r="AE18" s="71">
        <v>0</v>
      </c>
      <c r="AF18" s="71">
        <v>0</v>
      </c>
      <c r="AG18" s="72">
        <v>0</v>
      </c>
      <c r="AH18" s="72">
        <v>0</v>
      </c>
      <c r="AI18" s="73">
        <f t="shared" si="3"/>
        <v>0</v>
      </c>
      <c r="AJ18" s="73">
        <f t="shared" si="4"/>
        <v>0</v>
      </c>
      <c r="AK18" s="73">
        <f t="shared" si="5"/>
        <v>0</v>
      </c>
      <c r="AL18" s="28">
        <v>0</v>
      </c>
      <c r="AM18" s="28">
        <v>0</v>
      </c>
      <c r="AN18" s="70">
        <v>0</v>
      </c>
      <c r="AO18" s="70">
        <v>0</v>
      </c>
      <c r="AP18" s="71">
        <v>0</v>
      </c>
      <c r="AQ18" s="71">
        <v>0</v>
      </c>
      <c r="AR18" s="72">
        <v>0</v>
      </c>
      <c r="AS18" s="72">
        <v>0</v>
      </c>
      <c r="AT18" s="73">
        <f t="shared" si="6"/>
        <v>0</v>
      </c>
      <c r="AU18" s="73">
        <f t="shared" si="7"/>
        <v>0</v>
      </c>
      <c r="AV18" s="73">
        <f t="shared" si="8"/>
        <v>0</v>
      </c>
      <c r="AW18" s="28">
        <v>0</v>
      </c>
      <c r="AX18" s="28">
        <v>0</v>
      </c>
      <c r="AY18" s="70">
        <v>0</v>
      </c>
      <c r="AZ18" s="70">
        <v>0</v>
      </c>
      <c r="BA18" s="71">
        <v>0</v>
      </c>
      <c r="BB18" s="71">
        <v>0</v>
      </c>
      <c r="BC18" s="72">
        <v>0</v>
      </c>
      <c r="BD18" s="72">
        <v>58</v>
      </c>
      <c r="BE18" s="73">
        <f t="shared" si="9"/>
        <v>0</v>
      </c>
      <c r="BF18" s="73">
        <f t="shared" si="10"/>
        <v>58</v>
      </c>
      <c r="BG18" s="73">
        <f t="shared" si="11"/>
        <v>58</v>
      </c>
      <c r="BH18" s="73">
        <f t="shared" si="12"/>
        <v>0</v>
      </c>
      <c r="BI18" s="73">
        <f t="shared" si="13"/>
        <v>58</v>
      </c>
      <c r="BJ18" s="74">
        <f t="shared" si="14"/>
        <v>58</v>
      </c>
      <c r="BK18" s="75">
        <v>0</v>
      </c>
      <c r="BL18" s="75">
        <v>0</v>
      </c>
      <c r="BM18" s="76">
        <v>0</v>
      </c>
      <c r="BN18" s="29">
        <v>0</v>
      </c>
      <c r="BO18" s="43" t="s">
        <v>565</v>
      </c>
      <c r="BP18" s="43" t="s">
        <v>47</v>
      </c>
      <c r="BQ18" s="43" t="s">
        <v>560</v>
      </c>
      <c r="BR18" s="30" t="s">
        <v>519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s="6" customFormat="1" ht="81" customHeight="1" x14ac:dyDescent="0.2">
      <c r="A19" s="88">
        <v>5</v>
      </c>
      <c r="B19" s="4" t="s">
        <v>531</v>
      </c>
      <c r="C19" s="4" t="s">
        <v>534</v>
      </c>
      <c r="D19" s="71" t="s">
        <v>81</v>
      </c>
      <c r="E19" s="114" t="s">
        <v>566</v>
      </c>
      <c r="F19" s="27">
        <v>0</v>
      </c>
      <c r="G19" s="4">
        <v>1</v>
      </c>
      <c r="H19" s="27" t="s">
        <v>567</v>
      </c>
      <c r="I19" s="27">
        <v>1</v>
      </c>
      <c r="J19" s="27">
        <v>0</v>
      </c>
      <c r="K19" s="115" t="s">
        <v>464</v>
      </c>
      <c r="L19" s="115" t="s">
        <v>480</v>
      </c>
      <c r="M19" s="42" t="s">
        <v>568</v>
      </c>
      <c r="N19" s="26">
        <v>43807</v>
      </c>
      <c r="O19" s="26">
        <v>43807</v>
      </c>
      <c r="P19" s="28">
        <v>0</v>
      </c>
      <c r="Q19" s="28">
        <v>0</v>
      </c>
      <c r="R19" s="70">
        <v>0</v>
      </c>
      <c r="S19" s="70">
        <v>0</v>
      </c>
      <c r="T19" s="71">
        <v>0</v>
      </c>
      <c r="U19" s="71">
        <v>0</v>
      </c>
      <c r="V19" s="72">
        <v>0</v>
      </c>
      <c r="W19" s="72">
        <v>0</v>
      </c>
      <c r="X19" s="73">
        <f t="shared" si="0"/>
        <v>0</v>
      </c>
      <c r="Y19" s="73">
        <f t="shared" si="1"/>
        <v>0</v>
      </c>
      <c r="Z19" s="73">
        <f t="shared" si="2"/>
        <v>0</v>
      </c>
      <c r="AA19" s="28">
        <v>0</v>
      </c>
      <c r="AB19" s="28">
        <v>0</v>
      </c>
      <c r="AC19" s="70">
        <v>0</v>
      </c>
      <c r="AD19" s="70">
        <v>0</v>
      </c>
      <c r="AE19" s="71">
        <v>0</v>
      </c>
      <c r="AF19" s="71">
        <v>0</v>
      </c>
      <c r="AG19" s="72">
        <v>0</v>
      </c>
      <c r="AH19" s="72">
        <v>0</v>
      </c>
      <c r="AI19" s="73">
        <f t="shared" si="3"/>
        <v>0</v>
      </c>
      <c r="AJ19" s="73">
        <f t="shared" si="4"/>
        <v>0</v>
      </c>
      <c r="AK19" s="73">
        <f t="shared" si="5"/>
        <v>0</v>
      </c>
      <c r="AL19" s="28">
        <v>0</v>
      </c>
      <c r="AM19" s="28">
        <v>0</v>
      </c>
      <c r="AN19" s="70">
        <v>0</v>
      </c>
      <c r="AO19" s="70">
        <v>0</v>
      </c>
      <c r="AP19" s="71">
        <v>0</v>
      </c>
      <c r="AQ19" s="71">
        <v>0</v>
      </c>
      <c r="AR19" s="72">
        <v>0</v>
      </c>
      <c r="AS19" s="72">
        <v>0</v>
      </c>
      <c r="AT19" s="73">
        <f t="shared" si="6"/>
        <v>0</v>
      </c>
      <c r="AU19" s="73">
        <f t="shared" si="7"/>
        <v>0</v>
      </c>
      <c r="AV19" s="73">
        <f t="shared" si="8"/>
        <v>0</v>
      </c>
      <c r="AW19" s="28">
        <v>0</v>
      </c>
      <c r="AX19" s="28">
        <v>0</v>
      </c>
      <c r="AY19" s="70">
        <v>0</v>
      </c>
      <c r="AZ19" s="70">
        <v>0</v>
      </c>
      <c r="BA19" s="71">
        <v>0</v>
      </c>
      <c r="BB19" s="71">
        <v>0</v>
      </c>
      <c r="BC19" s="72">
        <v>22</v>
      </c>
      <c r="BD19" s="72">
        <v>35</v>
      </c>
      <c r="BE19" s="73">
        <f t="shared" si="9"/>
        <v>22</v>
      </c>
      <c r="BF19" s="73">
        <f t="shared" si="10"/>
        <v>35</v>
      </c>
      <c r="BG19" s="73">
        <f t="shared" si="11"/>
        <v>57</v>
      </c>
      <c r="BH19" s="73">
        <f t="shared" si="12"/>
        <v>22</v>
      </c>
      <c r="BI19" s="73">
        <f t="shared" si="13"/>
        <v>35</v>
      </c>
      <c r="BJ19" s="74">
        <f t="shared" si="14"/>
        <v>57</v>
      </c>
      <c r="BK19" s="75">
        <v>0</v>
      </c>
      <c r="BL19" s="75">
        <v>0</v>
      </c>
      <c r="BM19" s="76">
        <v>0</v>
      </c>
      <c r="BN19" s="29">
        <v>0</v>
      </c>
      <c r="BO19" s="43" t="s">
        <v>637</v>
      </c>
      <c r="BP19" s="43" t="s">
        <v>47</v>
      </c>
      <c r="BQ19" s="43" t="s">
        <v>560</v>
      </c>
      <c r="BR19" s="30" t="s">
        <v>519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s="6" customFormat="1" ht="81" customHeight="1" x14ac:dyDescent="0.2">
      <c r="A20" s="88">
        <v>6</v>
      </c>
      <c r="B20" s="4" t="s">
        <v>546</v>
      </c>
      <c r="C20" s="4" t="s">
        <v>546</v>
      </c>
      <c r="D20" s="71" t="s">
        <v>85</v>
      </c>
      <c r="E20" s="114" t="s">
        <v>569</v>
      </c>
      <c r="F20" s="27">
        <v>1</v>
      </c>
      <c r="G20" s="4">
        <v>0</v>
      </c>
      <c r="H20" s="4" t="s">
        <v>47</v>
      </c>
      <c r="I20" s="4">
        <v>1</v>
      </c>
      <c r="J20" s="4">
        <v>0</v>
      </c>
      <c r="K20" s="115" t="s">
        <v>101</v>
      </c>
      <c r="L20" s="115" t="s">
        <v>228</v>
      </c>
      <c r="M20" s="42" t="s">
        <v>570</v>
      </c>
      <c r="N20" s="26">
        <v>43800</v>
      </c>
      <c r="O20" s="26">
        <v>43800</v>
      </c>
      <c r="P20" s="28">
        <v>0</v>
      </c>
      <c r="Q20" s="28">
        <v>0</v>
      </c>
      <c r="R20" s="70">
        <v>0</v>
      </c>
      <c r="S20" s="70">
        <v>0</v>
      </c>
      <c r="T20" s="71">
        <v>0</v>
      </c>
      <c r="U20" s="71">
        <v>0</v>
      </c>
      <c r="V20" s="72">
        <v>0</v>
      </c>
      <c r="W20" s="72">
        <v>0</v>
      </c>
      <c r="X20" s="73">
        <f t="shared" si="0"/>
        <v>0</v>
      </c>
      <c r="Y20" s="73">
        <f t="shared" si="1"/>
        <v>0</v>
      </c>
      <c r="Z20" s="73">
        <f t="shared" si="2"/>
        <v>0</v>
      </c>
      <c r="AA20" s="28">
        <v>0</v>
      </c>
      <c r="AB20" s="28">
        <v>0</v>
      </c>
      <c r="AC20" s="70">
        <v>0</v>
      </c>
      <c r="AD20" s="70">
        <v>3</v>
      </c>
      <c r="AE20" s="71">
        <v>0</v>
      </c>
      <c r="AF20" s="71">
        <v>0</v>
      </c>
      <c r="AG20" s="72">
        <v>75</v>
      </c>
      <c r="AH20" s="72">
        <v>42</v>
      </c>
      <c r="AI20" s="73">
        <f t="shared" si="3"/>
        <v>75</v>
      </c>
      <c r="AJ20" s="73">
        <f t="shared" si="4"/>
        <v>45</v>
      </c>
      <c r="AK20" s="73">
        <f t="shared" si="5"/>
        <v>120</v>
      </c>
      <c r="AL20" s="28">
        <v>0</v>
      </c>
      <c r="AM20" s="28">
        <v>0</v>
      </c>
      <c r="AN20" s="70">
        <v>0</v>
      </c>
      <c r="AO20" s="70">
        <v>0</v>
      </c>
      <c r="AP20" s="71">
        <v>0</v>
      </c>
      <c r="AQ20" s="71">
        <v>0</v>
      </c>
      <c r="AR20" s="72">
        <v>0</v>
      </c>
      <c r="AS20" s="72">
        <v>0</v>
      </c>
      <c r="AT20" s="73">
        <f t="shared" si="6"/>
        <v>0</v>
      </c>
      <c r="AU20" s="73">
        <f t="shared" si="7"/>
        <v>0</v>
      </c>
      <c r="AV20" s="73">
        <f t="shared" si="8"/>
        <v>0</v>
      </c>
      <c r="AW20" s="28">
        <v>0</v>
      </c>
      <c r="AX20" s="28">
        <v>0</v>
      </c>
      <c r="AY20" s="70">
        <v>0</v>
      </c>
      <c r="AZ20" s="70">
        <v>0</v>
      </c>
      <c r="BA20" s="71">
        <v>0</v>
      </c>
      <c r="BB20" s="71">
        <v>0</v>
      </c>
      <c r="BC20" s="72">
        <v>0</v>
      </c>
      <c r="BD20" s="72">
        <v>0</v>
      </c>
      <c r="BE20" s="73">
        <f t="shared" si="9"/>
        <v>0</v>
      </c>
      <c r="BF20" s="73">
        <f t="shared" si="10"/>
        <v>0</v>
      </c>
      <c r="BG20" s="73">
        <f t="shared" si="11"/>
        <v>0</v>
      </c>
      <c r="BH20" s="73">
        <f t="shared" si="12"/>
        <v>75</v>
      </c>
      <c r="BI20" s="73">
        <f t="shared" si="13"/>
        <v>45</v>
      </c>
      <c r="BJ20" s="74">
        <f t="shared" si="14"/>
        <v>120</v>
      </c>
      <c r="BK20" s="75">
        <v>5</v>
      </c>
      <c r="BL20" s="75">
        <v>0</v>
      </c>
      <c r="BM20" s="76">
        <v>0</v>
      </c>
      <c r="BN20" s="29">
        <v>0</v>
      </c>
      <c r="BO20" s="29" t="s">
        <v>571</v>
      </c>
      <c r="BP20" s="43" t="s">
        <v>572</v>
      </c>
      <c r="BQ20" s="43" t="s">
        <v>573</v>
      </c>
      <c r="BR20" s="30" t="s">
        <v>519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s="6" customFormat="1" ht="81" customHeight="1" x14ac:dyDescent="0.2">
      <c r="A21" s="88">
        <v>7</v>
      </c>
      <c r="B21" s="4" t="s">
        <v>546</v>
      </c>
      <c r="C21" s="4" t="s">
        <v>546</v>
      </c>
      <c r="D21" s="71" t="s">
        <v>85</v>
      </c>
      <c r="E21" s="114" t="s">
        <v>569</v>
      </c>
      <c r="F21" s="27">
        <v>1</v>
      </c>
      <c r="G21" s="4">
        <v>0</v>
      </c>
      <c r="H21" s="4" t="s">
        <v>47</v>
      </c>
      <c r="I21" s="4">
        <v>1</v>
      </c>
      <c r="J21" s="4">
        <v>0</v>
      </c>
      <c r="K21" s="115" t="s">
        <v>101</v>
      </c>
      <c r="L21" s="115" t="s">
        <v>228</v>
      </c>
      <c r="M21" s="42" t="s">
        <v>570</v>
      </c>
      <c r="N21" s="26">
        <v>43801</v>
      </c>
      <c r="O21" s="26">
        <v>43801</v>
      </c>
      <c r="P21" s="28">
        <v>0</v>
      </c>
      <c r="Q21" s="28">
        <v>0</v>
      </c>
      <c r="R21" s="70">
        <v>0</v>
      </c>
      <c r="S21" s="70">
        <v>0</v>
      </c>
      <c r="T21" s="71">
        <v>0</v>
      </c>
      <c r="U21" s="71">
        <v>0</v>
      </c>
      <c r="V21" s="72">
        <v>0</v>
      </c>
      <c r="W21" s="72">
        <v>0</v>
      </c>
      <c r="X21" s="73">
        <f t="shared" si="0"/>
        <v>0</v>
      </c>
      <c r="Y21" s="73">
        <f t="shared" si="1"/>
        <v>0</v>
      </c>
      <c r="Z21" s="73">
        <f t="shared" si="2"/>
        <v>0</v>
      </c>
      <c r="AA21" s="28">
        <v>0</v>
      </c>
      <c r="AB21" s="28">
        <v>0</v>
      </c>
      <c r="AC21" s="70">
        <v>0</v>
      </c>
      <c r="AD21" s="70">
        <v>3</v>
      </c>
      <c r="AE21" s="71">
        <v>0</v>
      </c>
      <c r="AF21" s="71">
        <v>0</v>
      </c>
      <c r="AG21" s="72">
        <v>75</v>
      </c>
      <c r="AH21" s="72">
        <v>30</v>
      </c>
      <c r="AI21" s="73">
        <f t="shared" si="3"/>
        <v>75</v>
      </c>
      <c r="AJ21" s="73">
        <f t="shared" si="4"/>
        <v>33</v>
      </c>
      <c r="AK21" s="73">
        <f t="shared" si="5"/>
        <v>108</v>
      </c>
      <c r="AL21" s="28">
        <v>0</v>
      </c>
      <c r="AM21" s="28">
        <v>0</v>
      </c>
      <c r="AN21" s="70">
        <v>0</v>
      </c>
      <c r="AO21" s="70">
        <v>0</v>
      </c>
      <c r="AP21" s="71">
        <v>0</v>
      </c>
      <c r="AQ21" s="71">
        <v>0</v>
      </c>
      <c r="AR21" s="72">
        <v>0</v>
      </c>
      <c r="AS21" s="72">
        <v>0</v>
      </c>
      <c r="AT21" s="73">
        <f t="shared" si="6"/>
        <v>0</v>
      </c>
      <c r="AU21" s="73">
        <f t="shared" si="7"/>
        <v>0</v>
      </c>
      <c r="AV21" s="73">
        <f t="shared" si="8"/>
        <v>0</v>
      </c>
      <c r="AW21" s="28">
        <v>0</v>
      </c>
      <c r="AX21" s="28">
        <v>0</v>
      </c>
      <c r="AY21" s="70">
        <v>0</v>
      </c>
      <c r="AZ21" s="70">
        <v>0</v>
      </c>
      <c r="BA21" s="71">
        <v>0</v>
      </c>
      <c r="BB21" s="71">
        <v>0</v>
      </c>
      <c r="BC21" s="72">
        <v>0</v>
      </c>
      <c r="BD21" s="72">
        <v>0</v>
      </c>
      <c r="BE21" s="73">
        <f t="shared" si="9"/>
        <v>0</v>
      </c>
      <c r="BF21" s="73">
        <f t="shared" si="10"/>
        <v>0</v>
      </c>
      <c r="BG21" s="73">
        <f t="shared" si="11"/>
        <v>0</v>
      </c>
      <c r="BH21" s="73">
        <f t="shared" si="12"/>
        <v>75</v>
      </c>
      <c r="BI21" s="73">
        <f t="shared" si="13"/>
        <v>33</v>
      </c>
      <c r="BJ21" s="74">
        <f t="shared" si="14"/>
        <v>108</v>
      </c>
      <c r="BK21" s="75">
        <v>5</v>
      </c>
      <c r="BL21" s="75">
        <v>0</v>
      </c>
      <c r="BM21" s="76">
        <v>0</v>
      </c>
      <c r="BN21" s="29">
        <v>0</v>
      </c>
      <c r="BO21" s="29" t="s">
        <v>571</v>
      </c>
      <c r="BP21" s="43" t="s">
        <v>574</v>
      </c>
      <c r="BQ21" s="43" t="s">
        <v>573</v>
      </c>
      <c r="BR21" s="30" t="s">
        <v>519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s="6" customFormat="1" ht="81" customHeight="1" x14ac:dyDescent="0.2">
      <c r="A22" s="88">
        <v>8</v>
      </c>
      <c r="B22" s="4" t="s">
        <v>546</v>
      </c>
      <c r="C22" s="4" t="s">
        <v>546</v>
      </c>
      <c r="D22" s="71" t="s">
        <v>85</v>
      </c>
      <c r="E22" s="114" t="s">
        <v>575</v>
      </c>
      <c r="F22" s="27">
        <v>0</v>
      </c>
      <c r="G22" s="4">
        <v>1</v>
      </c>
      <c r="H22" s="4" t="s">
        <v>576</v>
      </c>
      <c r="I22" s="4">
        <v>1</v>
      </c>
      <c r="J22" s="4">
        <v>0</v>
      </c>
      <c r="K22" s="115" t="s">
        <v>96</v>
      </c>
      <c r="L22" s="115" t="s">
        <v>96</v>
      </c>
      <c r="M22" s="42" t="s">
        <v>577</v>
      </c>
      <c r="N22" s="26">
        <v>43803</v>
      </c>
      <c r="O22" s="26">
        <v>43803</v>
      </c>
      <c r="P22" s="28">
        <v>83</v>
      </c>
      <c r="Q22" s="28">
        <v>35</v>
      </c>
      <c r="R22" s="70">
        <v>0</v>
      </c>
      <c r="S22" s="70">
        <v>0</v>
      </c>
      <c r="T22" s="71">
        <v>0</v>
      </c>
      <c r="U22" s="71">
        <v>0</v>
      </c>
      <c r="V22" s="72">
        <v>25</v>
      </c>
      <c r="W22" s="72">
        <v>7</v>
      </c>
      <c r="X22" s="73">
        <f t="shared" si="0"/>
        <v>108</v>
      </c>
      <c r="Y22" s="73">
        <f t="shared" si="1"/>
        <v>42</v>
      </c>
      <c r="Z22" s="73">
        <f t="shared" si="2"/>
        <v>150</v>
      </c>
      <c r="AA22" s="28">
        <v>0</v>
      </c>
      <c r="AB22" s="28">
        <v>0</v>
      </c>
      <c r="AC22" s="70">
        <v>0</v>
      </c>
      <c r="AD22" s="70">
        <v>0</v>
      </c>
      <c r="AE22" s="71">
        <v>0</v>
      </c>
      <c r="AF22" s="71">
        <v>0</v>
      </c>
      <c r="AG22" s="72">
        <v>0</v>
      </c>
      <c r="AH22" s="72">
        <v>0</v>
      </c>
      <c r="AI22" s="73">
        <f t="shared" si="3"/>
        <v>0</v>
      </c>
      <c r="AJ22" s="73">
        <f t="shared" si="4"/>
        <v>0</v>
      </c>
      <c r="AK22" s="73">
        <f t="shared" si="5"/>
        <v>0</v>
      </c>
      <c r="AL22" s="28">
        <v>0</v>
      </c>
      <c r="AM22" s="28">
        <v>0</v>
      </c>
      <c r="AN22" s="70">
        <v>0</v>
      </c>
      <c r="AO22" s="70">
        <v>0</v>
      </c>
      <c r="AP22" s="71">
        <v>0</v>
      </c>
      <c r="AQ22" s="71">
        <v>0</v>
      </c>
      <c r="AR22" s="72">
        <v>0</v>
      </c>
      <c r="AS22" s="72">
        <v>0</v>
      </c>
      <c r="AT22" s="73">
        <f t="shared" si="6"/>
        <v>0</v>
      </c>
      <c r="AU22" s="73">
        <f t="shared" si="7"/>
        <v>0</v>
      </c>
      <c r="AV22" s="73">
        <f t="shared" si="8"/>
        <v>0</v>
      </c>
      <c r="AW22" s="28">
        <v>0</v>
      </c>
      <c r="AX22" s="28">
        <v>0</v>
      </c>
      <c r="AY22" s="70">
        <v>0</v>
      </c>
      <c r="AZ22" s="70">
        <v>0</v>
      </c>
      <c r="BA22" s="71">
        <v>0</v>
      </c>
      <c r="BB22" s="71">
        <v>0</v>
      </c>
      <c r="BC22" s="72">
        <v>0</v>
      </c>
      <c r="BD22" s="72">
        <v>0</v>
      </c>
      <c r="BE22" s="73">
        <f t="shared" si="9"/>
        <v>0</v>
      </c>
      <c r="BF22" s="73">
        <f t="shared" si="10"/>
        <v>0</v>
      </c>
      <c r="BG22" s="73">
        <f t="shared" si="11"/>
        <v>0</v>
      </c>
      <c r="BH22" s="73">
        <f t="shared" si="12"/>
        <v>108</v>
      </c>
      <c r="BI22" s="73">
        <f t="shared" si="13"/>
        <v>42</v>
      </c>
      <c r="BJ22" s="74">
        <f t="shared" si="14"/>
        <v>150</v>
      </c>
      <c r="BK22" s="75">
        <v>3</v>
      </c>
      <c r="BL22" s="75">
        <v>0</v>
      </c>
      <c r="BM22" s="76">
        <v>0</v>
      </c>
      <c r="BN22" s="29">
        <v>0</v>
      </c>
      <c r="BO22" s="29" t="s">
        <v>578</v>
      </c>
      <c r="BP22" s="43" t="s">
        <v>47</v>
      </c>
      <c r="BQ22" s="43" t="s">
        <v>573</v>
      </c>
      <c r="BR22" s="30" t="s">
        <v>519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6" customFormat="1" ht="81" customHeight="1" x14ac:dyDescent="0.2">
      <c r="A23" s="88">
        <v>9</v>
      </c>
      <c r="B23" s="4" t="s">
        <v>546</v>
      </c>
      <c r="C23" s="4" t="s">
        <v>546</v>
      </c>
      <c r="D23" s="71" t="s">
        <v>85</v>
      </c>
      <c r="E23" s="114" t="s">
        <v>579</v>
      </c>
      <c r="F23" s="27">
        <v>0</v>
      </c>
      <c r="G23" s="4">
        <v>1</v>
      </c>
      <c r="H23" s="4" t="s">
        <v>580</v>
      </c>
      <c r="I23" s="4">
        <v>1</v>
      </c>
      <c r="J23" s="4">
        <v>0</v>
      </c>
      <c r="K23" s="115" t="s">
        <v>106</v>
      </c>
      <c r="L23" s="115" t="s">
        <v>199</v>
      </c>
      <c r="M23" s="42" t="s">
        <v>581</v>
      </c>
      <c r="N23" s="26">
        <v>43805</v>
      </c>
      <c r="O23" s="26">
        <v>43809</v>
      </c>
      <c r="P23" s="28">
        <v>40</v>
      </c>
      <c r="Q23" s="28">
        <v>25</v>
      </c>
      <c r="R23" s="70">
        <v>0</v>
      </c>
      <c r="S23" s="70">
        <v>0</v>
      </c>
      <c r="T23" s="71">
        <v>0</v>
      </c>
      <c r="U23" s="71">
        <v>0</v>
      </c>
      <c r="V23" s="72">
        <v>0</v>
      </c>
      <c r="W23" s="72">
        <v>0</v>
      </c>
      <c r="X23" s="73">
        <f t="shared" si="0"/>
        <v>40</v>
      </c>
      <c r="Y23" s="73">
        <f t="shared" si="1"/>
        <v>25</v>
      </c>
      <c r="Z23" s="73">
        <f t="shared" si="2"/>
        <v>65</v>
      </c>
      <c r="AA23" s="28">
        <v>45</v>
      </c>
      <c r="AB23" s="28">
        <v>20</v>
      </c>
      <c r="AC23" s="70">
        <v>0</v>
      </c>
      <c r="AD23" s="70">
        <v>0</v>
      </c>
      <c r="AE23" s="71">
        <v>0</v>
      </c>
      <c r="AF23" s="71">
        <v>0</v>
      </c>
      <c r="AG23" s="72">
        <v>0</v>
      </c>
      <c r="AH23" s="72">
        <v>0</v>
      </c>
      <c r="AI23" s="73">
        <f t="shared" si="3"/>
        <v>45</v>
      </c>
      <c r="AJ23" s="73">
        <f t="shared" si="4"/>
        <v>20</v>
      </c>
      <c r="AK23" s="73">
        <f t="shared" si="5"/>
        <v>65</v>
      </c>
      <c r="AL23" s="28">
        <v>15</v>
      </c>
      <c r="AM23" s="28">
        <v>25</v>
      </c>
      <c r="AN23" s="70">
        <v>0</v>
      </c>
      <c r="AO23" s="70">
        <v>0</v>
      </c>
      <c r="AP23" s="71">
        <v>0</v>
      </c>
      <c r="AQ23" s="71">
        <v>0</v>
      </c>
      <c r="AR23" s="72">
        <v>0</v>
      </c>
      <c r="AS23" s="72">
        <v>0</v>
      </c>
      <c r="AT23" s="73">
        <f t="shared" si="6"/>
        <v>15</v>
      </c>
      <c r="AU23" s="73">
        <f t="shared" si="7"/>
        <v>25</v>
      </c>
      <c r="AV23" s="73">
        <f t="shared" si="8"/>
        <v>40</v>
      </c>
      <c r="AW23" s="28">
        <v>12</v>
      </c>
      <c r="AX23" s="28">
        <v>7</v>
      </c>
      <c r="AY23" s="70">
        <v>0</v>
      </c>
      <c r="AZ23" s="70">
        <v>0</v>
      </c>
      <c r="BA23" s="71">
        <v>0</v>
      </c>
      <c r="BB23" s="71">
        <v>0</v>
      </c>
      <c r="BC23" s="72">
        <v>0</v>
      </c>
      <c r="BD23" s="72">
        <v>0</v>
      </c>
      <c r="BE23" s="73">
        <f t="shared" si="9"/>
        <v>12</v>
      </c>
      <c r="BF23" s="73">
        <f t="shared" si="10"/>
        <v>7</v>
      </c>
      <c r="BG23" s="73">
        <f t="shared" si="11"/>
        <v>19</v>
      </c>
      <c r="BH23" s="73">
        <f t="shared" si="12"/>
        <v>112</v>
      </c>
      <c r="BI23" s="73">
        <f t="shared" si="13"/>
        <v>77</v>
      </c>
      <c r="BJ23" s="74">
        <f t="shared" si="14"/>
        <v>189</v>
      </c>
      <c r="BK23" s="75">
        <v>2</v>
      </c>
      <c r="BL23" s="75">
        <v>5</v>
      </c>
      <c r="BM23" s="76">
        <v>4200</v>
      </c>
      <c r="BN23" s="29">
        <v>0</v>
      </c>
      <c r="BO23" s="29" t="s">
        <v>582</v>
      </c>
      <c r="BP23" s="43" t="s">
        <v>47</v>
      </c>
      <c r="BQ23" s="43" t="s">
        <v>573</v>
      </c>
      <c r="BR23" s="30" t="s">
        <v>519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6" customFormat="1" ht="81" customHeight="1" x14ac:dyDescent="0.2">
      <c r="A24" s="88">
        <v>10</v>
      </c>
      <c r="B24" s="4" t="s">
        <v>546</v>
      </c>
      <c r="C24" s="4" t="s">
        <v>546</v>
      </c>
      <c r="D24" s="71" t="s">
        <v>85</v>
      </c>
      <c r="E24" s="114" t="s">
        <v>583</v>
      </c>
      <c r="F24" s="27">
        <v>0</v>
      </c>
      <c r="G24" s="4">
        <v>1</v>
      </c>
      <c r="H24" s="4" t="s">
        <v>584</v>
      </c>
      <c r="I24" s="4">
        <v>1</v>
      </c>
      <c r="J24" s="4">
        <v>0</v>
      </c>
      <c r="K24" s="115" t="s">
        <v>4</v>
      </c>
      <c r="L24" s="115" t="s">
        <v>4</v>
      </c>
      <c r="M24" s="42" t="s">
        <v>585</v>
      </c>
      <c r="N24" s="26">
        <v>43809</v>
      </c>
      <c r="O24" s="26">
        <v>43809</v>
      </c>
      <c r="P24" s="28">
        <v>0</v>
      </c>
      <c r="Q24" s="28">
        <v>0</v>
      </c>
      <c r="R24" s="70">
        <v>0</v>
      </c>
      <c r="S24" s="70">
        <v>0</v>
      </c>
      <c r="T24" s="71">
        <v>0</v>
      </c>
      <c r="U24" s="71">
        <v>0</v>
      </c>
      <c r="V24" s="72">
        <v>75</v>
      </c>
      <c r="W24" s="72">
        <v>22</v>
      </c>
      <c r="X24" s="73">
        <f t="shared" si="0"/>
        <v>75</v>
      </c>
      <c r="Y24" s="73">
        <f t="shared" si="1"/>
        <v>22</v>
      </c>
      <c r="Z24" s="73">
        <f t="shared" si="2"/>
        <v>97</v>
      </c>
      <c r="AA24" s="28">
        <v>0</v>
      </c>
      <c r="AB24" s="28">
        <v>0</v>
      </c>
      <c r="AC24" s="70">
        <v>0</v>
      </c>
      <c r="AD24" s="70">
        <v>0</v>
      </c>
      <c r="AE24" s="71">
        <v>0</v>
      </c>
      <c r="AF24" s="71">
        <v>0</v>
      </c>
      <c r="AG24" s="72">
        <v>0</v>
      </c>
      <c r="AH24" s="72">
        <v>0</v>
      </c>
      <c r="AI24" s="73">
        <f t="shared" si="3"/>
        <v>0</v>
      </c>
      <c r="AJ24" s="73">
        <f t="shared" si="4"/>
        <v>0</v>
      </c>
      <c r="AK24" s="73">
        <f t="shared" si="5"/>
        <v>0</v>
      </c>
      <c r="AL24" s="28">
        <v>0</v>
      </c>
      <c r="AM24" s="28">
        <v>0</v>
      </c>
      <c r="AN24" s="70">
        <v>0</v>
      </c>
      <c r="AO24" s="70">
        <v>0</v>
      </c>
      <c r="AP24" s="71">
        <v>0</v>
      </c>
      <c r="AQ24" s="71">
        <v>0</v>
      </c>
      <c r="AR24" s="72">
        <v>0</v>
      </c>
      <c r="AS24" s="72">
        <v>0</v>
      </c>
      <c r="AT24" s="73">
        <f t="shared" si="6"/>
        <v>0</v>
      </c>
      <c r="AU24" s="73">
        <f t="shared" si="7"/>
        <v>0</v>
      </c>
      <c r="AV24" s="73">
        <f t="shared" si="8"/>
        <v>0</v>
      </c>
      <c r="AW24" s="28">
        <v>0</v>
      </c>
      <c r="AX24" s="28">
        <v>0</v>
      </c>
      <c r="AY24" s="70">
        <v>0</v>
      </c>
      <c r="AZ24" s="70">
        <v>0</v>
      </c>
      <c r="BA24" s="71">
        <v>0</v>
      </c>
      <c r="BB24" s="71">
        <v>0</v>
      </c>
      <c r="BC24" s="72">
        <v>0</v>
      </c>
      <c r="BD24" s="72">
        <v>0</v>
      </c>
      <c r="BE24" s="73">
        <f t="shared" si="9"/>
        <v>0</v>
      </c>
      <c r="BF24" s="73">
        <f t="shared" si="10"/>
        <v>0</v>
      </c>
      <c r="BG24" s="73">
        <f t="shared" si="11"/>
        <v>0</v>
      </c>
      <c r="BH24" s="73">
        <f t="shared" si="12"/>
        <v>75</v>
      </c>
      <c r="BI24" s="73">
        <f t="shared" si="13"/>
        <v>22</v>
      </c>
      <c r="BJ24" s="74">
        <f t="shared" si="14"/>
        <v>97</v>
      </c>
      <c r="BK24" s="75">
        <v>3</v>
      </c>
      <c r="BL24" s="75">
        <v>2</v>
      </c>
      <c r="BM24" s="76">
        <v>2520</v>
      </c>
      <c r="BN24" s="29">
        <v>0</v>
      </c>
      <c r="BO24" s="29" t="s">
        <v>586</v>
      </c>
      <c r="BP24" s="43" t="s">
        <v>47</v>
      </c>
      <c r="BQ24" s="43" t="s">
        <v>573</v>
      </c>
      <c r="BR24" s="30" t="s">
        <v>519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6" customFormat="1" ht="81" customHeight="1" x14ac:dyDescent="0.2">
      <c r="A25" s="88">
        <v>11</v>
      </c>
      <c r="B25" s="4" t="s">
        <v>546</v>
      </c>
      <c r="C25" s="4" t="s">
        <v>546</v>
      </c>
      <c r="D25" s="71" t="s">
        <v>85</v>
      </c>
      <c r="E25" s="114" t="s">
        <v>587</v>
      </c>
      <c r="F25" s="27">
        <v>0</v>
      </c>
      <c r="G25" s="4">
        <v>1</v>
      </c>
      <c r="H25" s="4" t="s">
        <v>588</v>
      </c>
      <c r="I25" s="4">
        <v>1</v>
      </c>
      <c r="J25" s="4">
        <v>0</v>
      </c>
      <c r="K25" s="115" t="s">
        <v>4</v>
      </c>
      <c r="L25" s="115" t="s">
        <v>4</v>
      </c>
      <c r="M25" s="42" t="s">
        <v>589</v>
      </c>
      <c r="N25" s="26">
        <v>43806</v>
      </c>
      <c r="O25" s="26">
        <v>43806</v>
      </c>
      <c r="P25" s="28">
        <v>0</v>
      </c>
      <c r="Q25" s="28">
        <v>0</v>
      </c>
      <c r="R25" s="70">
        <v>0</v>
      </c>
      <c r="S25" s="70">
        <v>0</v>
      </c>
      <c r="T25" s="71">
        <v>0</v>
      </c>
      <c r="U25" s="71">
        <v>0</v>
      </c>
      <c r="V25" s="72">
        <v>3</v>
      </c>
      <c r="W25" s="72">
        <v>0</v>
      </c>
      <c r="X25" s="73">
        <f t="shared" si="0"/>
        <v>3</v>
      </c>
      <c r="Y25" s="73">
        <f t="shared" si="1"/>
        <v>0</v>
      </c>
      <c r="Z25" s="73">
        <f t="shared" si="2"/>
        <v>3</v>
      </c>
      <c r="AA25" s="28">
        <v>0</v>
      </c>
      <c r="AB25" s="28">
        <v>0</v>
      </c>
      <c r="AC25" s="70">
        <v>0</v>
      </c>
      <c r="AD25" s="70">
        <v>0</v>
      </c>
      <c r="AE25" s="71">
        <v>0</v>
      </c>
      <c r="AF25" s="71">
        <v>0</v>
      </c>
      <c r="AG25" s="72">
        <v>0</v>
      </c>
      <c r="AH25" s="72">
        <v>0</v>
      </c>
      <c r="AI25" s="73">
        <f t="shared" si="3"/>
        <v>0</v>
      </c>
      <c r="AJ25" s="73">
        <f t="shared" si="4"/>
        <v>0</v>
      </c>
      <c r="AK25" s="73">
        <f t="shared" si="5"/>
        <v>0</v>
      </c>
      <c r="AL25" s="28">
        <v>0</v>
      </c>
      <c r="AM25" s="28">
        <v>0</v>
      </c>
      <c r="AN25" s="70">
        <v>0</v>
      </c>
      <c r="AO25" s="70">
        <v>0</v>
      </c>
      <c r="AP25" s="71">
        <v>0</v>
      </c>
      <c r="AQ25" s="71">
        <v>0</v>
      </c>
      <c r="AR25" s="72">
        <v>0</v>
      </c>
      <c r="AS25" s="72">
        <v>0</v>
      </c>
      <c r="AT25" s="73">
        <f t="shared" si="6"/>
        <v>0</v>
      </c>
      <c r="AU25" s="73">
        <f t="shared" si="7"/>
        <v>0</v>
      </c>
      <c r="AV25" s="73">
        <f t="shared" si="8"/>
        <v>0</v>
      </c>
      <c r="AW25" s="28">
        <v>0</v>
      </c>
      <c r="AX25" s="28">
        <v>0</v>
      </c>
      <c r="AY25" s="70">
        <v>0</v>
      </c>
      <c r="AZ25" s="70">
        <v>0</v>
      </c>
      <c r="BA25" s="71">
        <v>0</v>
      </c>
      <c r="BB25" s="71">
        <v>0</v>
      </c>
      <c r="BC25" s="72">
        <v>0</v>
      </c>
      <c r="BD25" s="72">
        <v>0</v>
      </c>
      <c r="BE25" s="73">
        <f t="shared" si="9"/>
        <v>0</v>
      </c>
      <c r="BF25" s="73">
        <f t="shared" si="10"/>
        <v>0</v>
      </c>
      <c r="BG25" s="73">
        <f t="shared" si="11"/>
        <v>0</v>
      </c>
      <c r="BH25" s="73">
        <f t="shared" si="12"/>
        <v>3</v>
      </c>
      <c r="BI25" s="73">
        <f t="shared" si="13"/>
        <v>0</v>
      </c>
      <c r="BJ25" s="74">
        <f t="shared" si="14"/>
        <v>3</v>
      </c>
      <c r="BK25" s="75">
        <v>0</v>
      </c>
      <c r="BL25" s="75">
        <v>0</v>
      </c>
      <c r="BM25" s="76">
        <v>0</v>
      </c>
      <c r="BN25" s="29">
        <v>0</v>
      </c>
      <c r="BO25" s="29" t="s">
        <v>590</v>
      </c>
      <c r="BP25" s="43" t="s">
        <v>47</v>
      </c>
      <c r="BQ25" s="43" t="s">
        <v>573</v>
      </c>
      <c r="BR25" s="30" t="s">
        <v>591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6" customFormat="1" ht="81" customHeight="1" x14ac:dyDescent="0.2">
      <c r="A26" s="88">
        <v>12</v>
      </c>
      <c r="B26" s="4" t="s">
        <v>546</v>
      </c>
      <c r="C26" s="4" t="s">
        <v>546</v>
      </c>
      <c r="D26" s="71" t="s">
        <v>85</v>
      </c>
      <c r="E26" s="114" t="s">
        <v>592</v>
      </c>
      <c r="F26" s="27">
        <v>0</v>
      </c>
      <c r="G26" s="4">
        <v>1</v>
      </c>
      <c r="H26" s="4" t="s">
        <v>588</v>
      </c>
      <c r="I26" s="4">
        <v>1</v>
      </c>
      <c r="J26" s="4">
        <v>0</v>
      </c>
      <c r="K26" s="115" t="s">
        <v>4</v>
      </c>
      <c r="L26" s="115" t="s">
        <v>4</v>
      </c>
      <c r="M26" s="92" t="s">
        <v>593</v>
      </c>
      <c r="N26" s="26">
        <v>43805</v>
      </c>
      <c r="O26" s="26">
        <v>43805</v>
      </c>
      <c r="P26" s="28">
        <v>240</v>
      </c>
      <c r="Q26" s="28">
        <v>135</v>
      </c>
      <c r="R26" s="70">
        <v>0</v>
      </c>
      <c r="S26" s="70">
        <v>0</v>
      </c>
      <c r="T26" s="71">
        <v>0</v>
      </c>
      <c r="U26" s="71">
        <v>0</v>
      </c>
      <c r="V26" s="72">
        <v>45</v>
      </c>
      <c r="W26" s="72">
        <v>75</v>
      </c>
      <c r="X26" s="73">
        <f t="shared" si="0"/>
        <v>285</v>
      </c>
      <c r="Y26" s="73">
        <f t="shared" si="1"/>
        <v>210</v>
      </c>
      <c r="Z26" s="73">
        <f t="shared" si="2"/>
        <v>495</v>
      </c>
      <c r="AA26" s="28">
        <v>0</v>
      </c>
      <c r="AB26" s="28">
        <v>0</v>
      </c>
      <c r="AC26" s="70">
        <v>0</v>
      </c>
      <c r="AD26" s="70">
        <v>0</v>
      </c>
      <c r="AE26" s="71">
        <v>0</v>
      </c>
      <c r="AF26" s="71">
        <v>0</v>
      </c>
      <c r="AG26" s="72">
        <v>125</v>
      </c>
      <c r="AH26" s="72">
        <v>115</v>
      </c>
      <c r="AI26" s="73">
        <f t="shared" si="3"/>
        <v>125</v>
      </c>
      <c r="AJ26" s="73">
        <f t="shared" si="4"/>
        <v>115</v>
      </c>
      <c r="AK26" s="73">
        <f t="shared" si="5"/>
        <v>240</v>
      </c>
      <c r="AL26" s="28">
        <v>75</v>
      </c>
      <c r="AM26" s="28">
        <v>100</v>
      </c>
      <c r="AN26" s="70">
        <v>0</v>
      </c>
      <c r="AO26" s="70">
        <v>0</v>
      </c>
      <c r="AP26" s="71">
        <v>0</v>
      </c>
      <c r="AQ26" s="71">
        <v>0</v>
      </c>
      <c r="AR26" s="72">
        <v>25</v>
      </c>
      <c r="AS26" s="72">
        <v>35</v>
      </c>
      <c r="AT26" s="73">
        <f t="shared" si="6"/>
        <v>100</v>
      </c>
      <c r="AU26" s="73">
        <f t="shared" si="7"/>
        <v>135</v>
      </c>
      <c r="AV26" s="73">
        <f t="shared" si="8"/>
        <v>235</v>
      </c>
      <c r="AW26" s="28">
        <v>0</v>
      </c>
      <c r="AX26" s="28">
        <v>0</v>
      </c>
      <c r="AY26" s="70">
        <v>0</v>
      </c>
      <c r="AZ26" s="70">
        <v>0</v>
      </c>
      <c r="BA26" s="71">
        <v>0</v>
      </c>
      <c r="BB26" s="71">
        <v>0</v>
      </c>
      <c r="BC26" s="72">
        <v>70</v>
      </c>
      <c r="BD26" s="72">
        <v>67</v>
      </c>
      <c r="BE26" s="73">
        <f t="shared" si="9"/>
        <v>70</v>
      </c>
      <c r="BF26" s="73">
        <f t="shared" si="10"/>
        <v>67</v>
      </c>
      <c r="BG26" s="73">
        <f t="shared" si="11"/>
        <v>137</v>
      </c>
      <c r="BH26" s="73">
        <f t="shared" si="12"/>
        <v>580</v>
      </c>
      <c r="BI26" s="73">
        <f t="shared" si="13"/>
        <v>527</v>
      </c>
      <c r="BJ26" s="74">
        <f t="shared" si="14"/>
        <v>1107</v>
      </c>
      <c r="BK26" s="75">
        <v>0</v>
      </c>
      <c r="BL26" s="75">
        <v>0</v>
      </c>
      <c r="BM26" s="76">
        <v>0</v>
      </c>
      <c r="BN26" s="29">
        <v>0</v>
      </c>
      <c r="BO26" s="29" t="s">
        <v>578</v>
      </c>
      <c r="BP26" s="43" t="s">
        <v>47</v>
      </c>
      <c r="BQ26" s="43" t="s">
        <v>573</v>
      </c>
      <c r="BR26" s="30" t="s">
        <v>591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6" customFormat="1" ht="81" customHeight="1" x14ac:dyDescent="0.2">
      <c r="A27" s="88">
        <v>13</v>
      </c>
      <c r="B27" s="4" t="s">
        <v>546</v>
      </c>
      <c r="C27" s="4" t="s">
        <v>546</v>
      </c>
      <c r="D27" s="71" t="s">
        <v>85</v>
      </c>
      <c r="E27" s="114" t="s">
        <v>594</v>
      </c>
      <c r="F27" s="27">
        <v>0</v>
      </c>
      <c r="G27" s="4">
        <v>1</v>
      </c>
      <c r="H27" s="4" t="s">
        <v>588</v>
      </c>
      <c r="I27" s="4">
        <v>1</v>
      </c>
      <c r="J27" s="4">
        <v>0</v>
      </c>
      <c r="K27" s="115" t="s">
        <v>4</v>
      </c>
      <c r="L27" s="115" t="s">
        <v>4</v>
      </c>
      <c r="M27" s="42" t="s">
        <v>595</v>
      </c>
      <c r="N27" s="26">
        <v>43810</v>
      </c>
      <c r="O27" s="26">
        <v>43810</v>
      </c>
      <c r="P27" s="28">
        <v>125</v>
      </c>
      <c r="Q27" s="28">
        <v>87</v>
      </c>
      <c r="R27" s="70">
        <v>0</v>
      </c>
      <c r="S27" s="70">
        <v>0</v>
      </c>
      <c r="T27" s="71">
        <v>0</v>
      </c>
      <c r="U27" s="71">
        <v>0</v>
      </c>
      <c r="V27" s="72">
        <v>0</v>
      </c>
      <c r="W27" s="72">
        <v>0</v>
      </c>
      <c r="X27" s="73">
        <f t="shared" si="0"/>
        <v>125</v>
      </c>
      <c r="Y27" s="73">
        <f t="shared" si="1"/>
        <v>87</v>
      </c>
      <c r="Z27" s="73">
        <f t="shared" si="2"/>
        <v>212</v>
      </c>
      <c r="AA27" s="28">
        <v>0</v>
      </c>
      <c r="AB27" s="28">
        <v>0</v>
      </c>
      <c r="AC27" s="70">
        <v>0</v>
      </c>
      <c r="AD27" s="70">
        <v>0</v>
      </c>
      <c r="AE27" s="71">
        <v>0</v>
      </c>
      <c r="AF27" s="71">
        <v>0</v>
      </c>
      <c r="AG27" s="72">
        <v>0</v>
      </c>
      <c r="AH27" s="72">
        <v>0</v>
      </c>
      <c r="AI27" s="73">
        <f t="shared" si="3"/>
        <v>0</v>
      </c>
      <c r="AJ27" s="73">
        <f t="shared" si="4"/>
        <v>0</v>
      </c>
      <c r="AK27" s="73">
        <f t="shared" si="5"/>
        <v>0</v>
      </c>
      <c r="AL27" s="28">
        <v>0</v>
      </c>
      <c r="AM27" s="28">
        <v>0</v>
      </c>
      <c r="AN27" s="70">
        <v>0</v>
      </c>
      <c r="AO27" s="70">
        <v>0</v>
      </c>
      <c r="AP27" s="71">
        <v>0</v>
      </c>
      <c r="AQ27" s="71">
        <v>0</v>
      </c>
      <c r="AR27" s="72">
        <v>0</v>
      </c>
      <c r="AS27" s="72">
        <v>0</v>
      </c>
      <c r="AT27" s="73">
        <f t="shared" si="6"/>
        <v>0</v>
      </c>
      <c r="AU27" s="73">
        <f t="shared" si="7"/>
        <v>0</v>
      </c>
      <c r="AV27" s="73">
        <f t="shared" si="8"/>
        <v>0</v>
      </c>
      <c r="AW27" s="28">
        <v>0</v>
      </c>
      <c r="AX27" s="28">
        <v>0</v>
      </c>
      <c r="AY27" s="70">
        <v>0</v>
      </c>
      <c r="AZ27" s="70">
        <v>0</v>
      </c>
      <c r="BA27" s="71">
        <v>0</v>
      </c>
      <c r="BB27" s="71">
        <v>0</v>
      </c>
      <c r="BC27" s="72">
        <v>0</v>
      </c>
      <c r="BD27" s="72">
        <v>0</v>
      </c>
      <c r="BE27" s="73">
        <f t="shared" si="9"/>
        <v>0</v>
      </c>
      <c r="BF27" s="73">
        <f t="shared" si="10"/>
        <v>0</v>
      </c>
      <c r="BG27" s="73">
        <f t="shared" si="11"/>
        <v>0</v>
      </c>
      <c r="BH27" s="73">
        <f t="shared" si="12"/>
        <v>125</v>
      </c>
      <c r="BI27" s="73">
        <f t="shared" si="13"/>
        <v>87</v>
      </c>
      <c r="BJ27" s="74">
        <f t="shared" si="14"/>
        <v>212</v>
      </c>
      <c r="BK27" s="75">
        <v>0</v>
      </c>
      <c r="BL27" s="75">
        <v>0</v>
      </c>
      <c r="BM27" s="76">
        <v>0</v>
      </c>
      <c r="BN27" s="29">
        <v>0</v>
      </c>
      <c r="BO27" s="29" t="s">
        <v>596</v>
      </c>
      <c r="BP27" s="43" t="s">
        <v>47</v>
      </c>
      <c r="BQ27" s="43" t="s">
        <v>573</v>
      </c>
      <c r="BR27" s="30" t="s">
        <v>519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81" customHeight="1" x14ac:dyDescent="0.2">
      <c r="A28" s="88">
        <v>14</v>
      </c>
      <c r="B28" s="4" t="s">
        <v>546</v>
      </c>
      <c r="C28" s="4" t="s">
        <v>546</v>
      </c>
      <c r="D28" s="71" t="s">
        <v>85</v>
      </c>
      <c r="E28" s="114" t="s">
        <v>597</v>
      </c>
      <c r="F28" s="27">
        <v>0</v>
      </c>
      <c r="G28" s="4">
        <v>1</v>
      </c>
      <c r="H28" s="4" t="s">
        <v>588</v>
      </c>
      <c r="I28" s="4">
        <v>1</v>
      </c>
      <c r="J28" s="4">
        <v>0</v>
      </c>
      <c r="K28" s="115" t="s">
        <v>4</v>
      </c>
      <c r="L28" s="115" t="s">
        <v>4</v>
      </c>
      <c r="M28" s="42" t="s">
        <v>598</v>
      </c>
      <c r="N28" s="26">
        <v>43813</v>
      </c>
      <c r="O28" s="26">
        <v>43813</v>
      </c>
      <c r="P28" s="28">
        <v>135</v>
      </c>
      <c r="Q28" s="28">
        <v>135</v>
      </c>
      <c r="R28" s="70">
        <v>0</v>
      </c>
      <c r="S28" s="70">
        <v>0</v>
      </c>
      <c r="T28" s="71">
        <v>0</v>
      </c>
      <c r="U28" s="71">
        <v>0</v>
      </c>
      <c r="V28" s="72">
        <v>275</v>
      </c>
      <c r="W28" s="72">
        <v>215</v>
      </c>
      <c r="X28" s="73">
        <f t="shared" si="0"/>
        <v>410</v>
      </c>
      <c r="Y28" s="73">
        <f t="shared" si="1"/>
        <v>350</v>
      </c>
      <c r="Z28" s="73">
        <f t="shared" si="2"/>
        <v>760</v>
      </c>
      <c r="AA28" s="28">
        <v>0</v>
      </c>
      <c r="AB28" s="28">
        <v>0</v>
      </c>
      <c r="AC28" s="70">
        <v>0</v>
      </c>
      <c r="AD28" s="70">
        <v>0</v>
      </c>
      <c r="AE28" s="71">
        <v>0</v>
      </c>
      <c r="AF28" s="71">
        <v>0</v>
      </c>
      <c r="AG28" s="72">
        <v>0</v>
      </c>
      <c r="AH28" s="72">
        <v>0</v>
      </c>
      <c r="AI28" s="73">
        <f t="shared" si="3"/>
        <v>0</v>
      </c>
      <c r="AJ28" s="73">
        <f t="shared" si="4"/>
        <v>0</v>
      </c>
      <c r="AK28" s="73">
        <f t="shared" si="5"/>
        <v>0</v>
      </c>
      <c r="AL28" s="28">
        <v>15</v>
      </c>
      <c r="AM28" s="28">
        <v>10</v>
      </c>
      <c r="AN28" s="70">
        <v>0</v>
      </c>
      <c r="AO28" s="70">
        <v>0</v>
      </c>
      <c r="AP28" s="71">
        <v>0</v>
      </c>
      <c r="AQ28" s="71">
        <v>0</v>
      </c>
      <c r="AR28" s="72">
        <v>15</v>
      </c>
      <c r="AS28" s="72">
        <v>20</v>
      </c>
      <c r="AT28" s="73">
        <f t="shared" si="6"/>
        <v>30</v>
      </c>
      <c r="AU28" s="73">
        <f t="shared" si="7"/>
        <v>30</v>
      </c>
      <c r="AV28" s="73">
        <f t="shared" si="8"/>
        <v>60</v>
      </c>
      <c r="AW28" s="28">
        <v>0</v>
      </c>
      <c r="AX28" s="28">
        <v>0</v>
      </c>
      <c r="AY28" s="70">
        <v>0</v>
      </c>
      <c r="AZ28" s="70">
        <v>0</v>
      </c>
      <c r="BA28" s="71">
        <v>0</v>
      </c>
      <c r="BB28" s="71">
        <v>0</v>
      </c>
      <c r="BC28" s="72">
        <v>0</v>
      </c>
      <c r="BD28" s="72">
        <v>0</v>
      </c>
      <c r="BE28" s="73">
        <f t="shared" si="9"/>
        <v>0</v>
      </c>
      <c r="BF28" s="73">
        <f t="shared" si="10"/>
        <v>0</v>
      </c>
      <c r="BG28" s="73">
        <f t="shared" si="11"/>
        <v>0</v>
      </c>
      <c r="BH28" s="73">
        <f t="shared" si="12"/>
        <v>440</v>
      </c>
      <c r="BI28" s="73">
        <f t="shared" si="13"/>
        <v>380</v>
      </c>
      <c r="BJ28" s="74">
        <f t="shared" si="14"/>
        <v>820</v>
      </c>
      <c r="BK28" s="75">
        <v>0</v>
      </c>
      <c r="BL28" s="75">
        <v>0</v>
      </c>
      <c r="BM28" s="76">
        <v>0</v>
      </c>
      <c r="BN28" s="29">
        <v>0</v>
      </c>
      <c r="BO28" s="29" t="s">
        <v>578</v>
      </c>
      <c r="BP28" s="43" t="s">
        <v>47</v>
      </c>
      <c r="BQ28" s="43" t="s">
        <v>573</v>
      </c>
      <c r="BR28" s="30" t="s">
        <v>519</v>
      </c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81" customHeight="1" x14ac:dyDescent="0.2">
      <c r="A29" s="88">
        <v>15</v>
      </c>
      <c r="B29" s="4" t="s">
        <v>546</v>
      </c>
      <c r="C29" s="4" t="s">
        <v>546</v>
      </c>
      <c r="D29" s="71" t="s">
        <v>85</v>
      </c>
      <c r="E29" s="114" t="s">
        <v>599</v>
      </c>
      <c r="F29" s="27">
        <v>0</v>
      </c>
      <c r="G29" s="4">
        <v>1</v>
      </c>
      <c r="H29" s="4" t="s">
        <v>600</v>
      </c>
      <c r="I29" s="4">
        <v>1</v>
      </c>
      <c r="J29" s="4">
        <v>0</v>
      </c>
      <c r="K29" s="115" t="s">
        <v>4</v>
      </c>
      <c r="L29" s="115" t="s">
        <v>137</v>
      </c>
      <c r="M29" s="42" t="s">
        <v>601</v>
      </c>
      <c r="N29" s="26">
        <v>43814</v>
      </c>
      <c r="O29" s="26">
        <v>43814</v>
      </c>
      <c r="P29" s="28">
        <v>55</v>
      </c>
      <c r="Q29" s="28">
        <v>75</v>
      </c>
      <c r="R29" s="70">
        <v>0</v>
      </c>
      <c r="S29" s="70">
        <v>0</v>
      </c>
      <c r="T29" s="71">
        <v>0</v>
      </c>
      <c r="U29" s="71">
        <v>0</v>
      </c>
      <c r="V29" s="72">
        <v>25</v>
      </c>
      <c r="W29" s="72">
        <v>35</v>
      </c>
      <c r="X29" s="73">
        <f t="shared" si="0"/>
        <v>80</v>
      </c>
      <c r="Y29" s="73">
        <f t="shared" si="1"/>
        <v>110</v>
      </c>
      <c r="Z29" s="73">
        <f t="shared" si="2"/>
        <v>190</v>
      </c>
      <c r="AA29" s="28">
        <v>0</v>
      </c>
      <c r="AB29" s="28">
        <v>0</v>
      </c>
      <c r="AC29" s="70">
        <v>0</v>
      </c>
      <c r="AD29" s="70">
        <v>0</v>
      </c>
      <c r="AE29" s="71">
        <v>0</v>
      </c>
      <c r="AF29" s="71">
        <v>0</v>
      </c>
      <c r="AG29" s="72">
        <v>0</v>
      </c>
      <c r="AH29" s="72">
        <v>0</v>
      </c>
      <c r="AI29" s="73">
        <f t="shared" si="3"/>
        <v>0</v>
      </c>
      <c r="AJ29" s="73">
        <f t="shared" si="4"/>
        <v>0</v>
      </c>
      <c r="AK29" s="73">
        <f t="shared" si="5"/>
        <v>0</v>
      </c>
      <c r="AL29" s="28">
        <v>0</v>
      </c>
      <c r="AM29" s="28">
        <v>0</v>
      </c>
      <c r="AN29" s="70">
        <v>0</v>
      </c>
      <c r="AO29" s="70">
        <v>0</v>
      </c>
      <c r="AP29" s="71">
        <v>0</v>
      </c>
      <c r="AQ29" s="71">
        <v>0</v>
      </c>
      <c r="AR29" s="72">
        <v>0</v>
      </c>
      <c r="AS29" s="72">
        <v>0</v>
      </c>
      <c r="AT29" s="73">
        <f t="shared" si="6"/>
        <v>0</v>
      </c>
      <c r="AU29" s="73">
        <f t="shared" si="7"/>
        <v>0</v>
      </c>
      <c r="AV29" s="73">
        <f t="shared" si="8"/>
        <v>0</v>
      </c>
      <c r="AW29" s="28">
        <v>0</v>
      </c>
      <c r="AX29" s="28">
        <v>0</v>
      </c>
      <c r="AY29" s="70">
        <v>0</v>
      </c>
      <c r="AZ29" s="70">
        <v>0</v>
      </c>
      <c r="BA29" s="71">
        <v>0</v>
      </c>
      <c r="BB29" s="71">
        <v>0</v>
      </c>
      <c r="BC29" s="72">
        <v>0</v>
      </c>
      <c r="BD29" s="72">
        <v>0</v>
      </c>
      <c r="BE29" s="73">
        <f t="shared" si="9"/>
        <v>0</v>
      </c>
      <c r="BF29" s="73">
        <f t="shared" si="10"/>
        <v>0</v>
      </c>
      <c r="BG29" s="73">
        <f t="shared" si="11"/>
        <v>0</v>
      </c>
      <c r="BH29" s="73">
        <f t="shared" si="12"/>
        <v>80</v>
      </c>
      <c r="BI29" s="73">
        <f t="shared" si="13"/>
        <v>110</v>
      </c>
      <c r="BJ29" s="74">
        <f t="shared" si="14"/>
        <v>190</v>
      </c>
      <c r="BK29" s="75">
        <v>0</v>
      </c>
      <c r="BL29" s="75">
        <v>0</v>
      </c>
      <c r="BM29" s="76">
        <v>0</v>
      </c>
      <c r="BN29" s="29">
        <v>0</v>
      </c>
      <c r="BO29" s="29" t="s">
        <v>578</v>
      </c>
      <c r="BP29" s="43" t="s">
        <v>47</v>
      </c>
      <c r="BQ29" s="43" t="s">
        <v>573</v>
      </c>
      <c r="BR29" s="30" t="s">
        <v>519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s="6" customFormat="1" ht="81" customHeight="1" x14ac:dyDescent="0.2">
      <c r="A30" s="88">
        <v>16</v>
      </c>
      <c r="B30" s="4" t="s">
        <v>546</v>
      </c>
      <c r="C30" s="4" t="s">
        <v>546</v>
      </c>
      <c r="D30" s="71" t="s">
        <v>85</v>
      </c>
      <c r="E30" s="114" t="s">
        <v>654</v>
      </c>
      <c r="F30" s="27">
        <v>0</v>
      </c>
      <c r="G30" s="4">
        <v>1</v>
      </c>
      <c r="H30" s="4" t="s">
        <v>603</v>
      </c>
      <c r="I30" s="4">
        <v>1</v>
      </c>
      <c r="J30" s="4">
        <v>0</v>
      </c>
      <c r="K30" s="115" t="s">
        <v>112</v>
      </c>
      <c r="L30" s="115" t="s">
        <v>427</v>
      </c>
      <c r="M30" s="42" t="s">
        <v>604</v>
      </c>
      <c r="N30" s="26">
        <v>43814</v>
      </c>
      <c r="O30" s="26">
        <v>43814</v>
      </c>
      <c r="P30" s="28">
        <v>185</v>
      </c>
      <c r="Q30" s="28">
        <v>140</v>
      </c>
      <c r="R30" s="70">
        <v>0</v>
      </c>
      <c r="S30" s="70">
        <v>0</v>
      </c>
      <c r="T30" s="71">
        <v>0</v>
      </c>
      <c r="U30" s="71">
        <v>0</v>
      </c>
      <c r="V30" s="72">
        <v>0</v>
      </c>
      <c r="W30" s="72">
        <v>0</v>
      </c>
      <c r="X30" s="73">
        <f t="shared" si="0"/>
        <v>185</v>
      </c>
      <c r="Y30" s="73">
        <f t="shared" si="1"/>
        <v>140</v>
      </c>
      <c r="Z30" s="73">
        <f t="shared" si="2"/>
        <v>325</v>
      </c>
      <c r="AA30" s="28">
        <v>0</v>
      </c>
      <c r="AB30" s="28">
        <v>0</v>
      </c>
      <c r="AC30" s="70">
        <v>0</v>
      </c>
      <c r="AD30" s="70">
        <v>0</v>
      </c>
      <c r="AE30" s="71">
        <v>0</v>
      </c>
      <c r="AF30" s="71">
        <v>0</v>
      </c>
      <c r="AG30" s="72">
        <v>0</v>
      </c>
      <c r="AH30" s="72">
        <v>0</v>
      </c>
      <c r="AI30" s="73">
        <f t="shared" si="3"/>
        <v>0</v>
      </c>
      <c r="AJ30" s="73">
        <f t="shared" si="4"/>
        <v>0</v>
      </c>
      <c r="AK30" s="73">
        <f t="shared" si="5"/>
        <v>0</v>
      </c>
      <c r="AL30" s="28">
        <v>0</v>
      </c>
      <c r="AM30" s="28">
        <v>0</v>
      </c>
      <c r="AN30" s="70">
        <v>0</v>
      </c>
      <c r="AO30" s="70">
        <v>0</v>
      </c>
      <c r="AP30" s="71">
        <v>0</v>
      </c>
      <c r="AQ30" s="71">
        <v>0</v>
      </c>
      <c r="AR30" s="72">
        <v>0</v>
      </c>
      <c r="AS30" s="72">
        <v>0</v>
      </c>
      <c r="AT30" s="73">
        <f t="shared" si="6"/>
        <v>0</v>
      </c>
      <c r="AU30" s="73">
        <f t="shared" si="7"/>
        <v>0</v>
      </c>
      <c r="AV30" s="73">
        <f t="shared" si="8"/>
        <v>0</v>
      </c>
      <c r="AW30" s="28">
        <v>0</v>
      </c>
      <c r="AX30" s="28">
        <v>0</v>
      </c>
      <c r="AY30" s="70">
        <v>0</v>
      </c>
      <c r="AZ30" s="70">
        <v>0</v>
      </c>
      <c r="BA30" s="71">
        <v>0</v>
      </c>
      <c r="BB30" s="71">
        <v>0</v>
      </c>
      <c r="BC30" s="72">
        <v>0</v>
      </c>
      <c r="BD30" s="72">
        <v>0</v>
      </c>
      <c r="BE30" s="73">
        <f t="shared" si="9"/>
        <v>0</v>
      </c>
      <c r="BF30" s="73">
        <f t="shared" si="10"/>
        <v>0</v>
      </c>
      <c r="BG30" s="73">
        <f t="shared" si="11"/>
        <v>0</v>
      </c>
      <c r="BH30" s="73">
        <f t="shared" si="12"/>
        <v>185</v>
      </c>
      <c r="BI30" s="73">
        <f t="shared" si="13"/>
        <v>140</v>
      </c>
      <c r="BJ30" s="74">
        <f t="shared" si="14"/>
        <v>325</v>
      </c>
      <c r="BK30" s="75">
        <v>0</v>
      </c>
      <c r="BL30" s="75">
        <v>0</v>
      </c>
      <c r="BM30" s="76">
        <v>0</v>
      </c>
      <c r="BN30" s="29">
        <v>0</v>
      </c>
      <c r="BO30" s="29" t="s">
        <v>605</v>
      </c>
      <c r="BP30" s="43" t="s">
        <v>47</v>
      </c>
      <c r="BQ30" s="43" t="s">
        <v>573</v>
      </c>
      <c r="BR30" s="30" t="s">
        <v>519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6" customFormat="1" ht="81" customHeight="1" x14ac:dyDescent="0.2">
      <c r="A31" s="88">
        <v>17</v>
      </c>
      <c r="B31" s="4" t="s">
        <v>546</v>
      </c>
      <c r="C31" s="4" t="s">
        <v>546</v>
      </c>
      <c r="D31" s="71" t="s">
        <v>85</v>
      </c>
      <c r="E31" s="114" t="s">
        <v>606</v>
      </c>
      <c r="F31" s="27">
        <v>1</v>
      </c>
      <c r="G31" s="4">
        <v>0</v>
      </c>
      <c r="H31" s="4" t="s">
        <v>47</v>
      </c>
      <c r="I31" s="4">
        <v>1</v>
      </c>
      <c r="J31" s="4">
        <v>0</v>
      </c>
      <c r="K31" s="115" t="s">
        <v>4</v>
      </c>
      <c r="L31" s="115" t="s">
        <v>135</v>
      </c>
      <c r="M31" s="42" t="s">
        <v>607</v>
      </c>
      <c r="N31" s="26">
        <v>43814</v>
      </c>
      <c r="O31" s="26">
        <v>43814</v>
      </c>
      <c r="P31" s="28">
        <v>115</v>
      </c>
      <c r="Q31" s="28">
        <v>85</v>
      </c>
      <c r="R31" s="70">
        <v>0</v>
      </c>
      <c r="S31" s="70">
        <v>0</v>
      </c>
      <c r="T31" s="71">
        <v>0</v>
      </c>
      <c r="U31" s="71">
        <v>0</v>
      </c>
      <c r="V31" s="72">
        <v>0</v>
      </c>
      <c r="W31" s="72">
        <v>0</v>
      </c>
      <c r="X31" s="73">
        <f t="shared" si="0"/>
        <v>115</v>
      </c>
      <c r="Y31" s="73">
        <f t="shared" si="1"/>
        <v>85</v>
      </c>
      <c r="Z31" s="73">
        <f t="shared" si="2"/>
        <v>200</v>
      </c>
      <c r="AA31" s="28">
        <v>0</v>
      </c>
      <c r="AB31" s="28">
        <v>0</v>
      </c>
      <c r="AC31" s="70">
        <v>0</v>
      </c>
      <c r="AD31" s="70">
        <v>0</v>
      </c>
      <c r="AE31" s="71">
        <v>0</v>
      </c>
      <c r="AF31" s="71">
        <v>0</v>
      </c>
      <c r="AG31" s="72">
        <v>0</v>
      </c>
      <c r="AH31" s="72">
        <v>0</v>
      </c>
      <c r="AI31" s="73">
        <f t="shared" si="3"/>
        <v>0</v>
      </c>
      <c r="AJ31" s="73">
        <f t="shared" si="4"/>
        <v>0</v>
      </c>
      <c r="AK31" s="73">
        <f t="shared" si="5"/>
        <v>0</v>
      </c>
      <c r="AL31" s="28">
        <v>0</v>
      </c>
      <c r="AM31" s="28">
        <v>0</v>
      </c>
      <c r="AN31" s="70">
        <v>0</v>
      </c>
      <c r="AO31" s="70">
        <v>0</v>
      </c>
      <c r="AP31" s="71">
        <v>0</v>
      </c>
      <c r="AQ31" s="71">
        <v>0</v>
      </c>
      <c r="AR31" s="72">
        <v>0</v>
      </c>
      <c r="AS31" s="72">
        <v>0</v>
      </c>
      <c r="AT31" s="73">
        <f t="shared" si="6"/>
        <v>0</v>
      </c>
      <c r="AU31" s="73">
        <f t="shared" si="7"/>
        <v>0</v>
      </c>
      <c r="AV31" s="73">
        <f t="shared" si="8"/>
        <v>0</v>
      </c>
      <c r="AW31" s="28">
        <v>0</v>
      </c>
      <c r="AX31" s="28">
        <v>0</v>
      </c>
      <c r="AY31" s="70">
        <v>0</v>
      </c>
      <c r="AZ31" s="70">
        <v>0</v>
      </c>
      <c r="BA31" s="71">
        <v>0</v>
      </c>
      <c r="BB31" s="71">
        <v>0</v>
      </c>
      <c r="BC31" s="72">
        <v>0</v>
      </c>
      <c r="BD31" s="72">
        <v>0</v>
      </c>
      <c r="BE31" s="73">
        <f t="shared" si="9"/>
        <v>0</v>
      </c>
      <c r="BF31" s="73">
        <f t="shared" si="10"/>
        <v>0</v>
      </c>
      <c r="BG31" s="73">
        <f t="shared" si="11"/>
        <v>0</v>
      </c>
      <c r="BH31" s="73">
        <f t="shared" si="12"/>
        <v>115</v>
      </c>
      <c r="BI31" s="73">
        <f t="shared" si="13"/>
        <v>85</v>
      </c>
      <c r="BJ31" s="74">
        <f t="shared" si="14"/>
        <v>200</v>
      </c>
      <c r="BK31" s="75">
        <v>0</v>
      </c>
      <c r="BL31" s="75">
        <v>0</v>
      </c>
      <c r="BM31" s="76">
        <v>0</v>
      </c>
      <c r="BN31" s="29">
        <v>0</v>
      </c>
      <c r="BO31" s="29" t="s">
        <v>608</v>
      </c>
      <c r="BP31" s="43" t="s">
        <v>609</v>
      </c>
      <c r="BQ31" s="43" t="s">
        <v>573</v>
      </c>
      <c r="BR31" s="30" t="s">
        <v>519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s="6" customFormat="1" ht="81" customHeight="1" x14ac:dyDescent="0.2">
      <c r="A32" s="88">
        <v>66</v>
      </c>
      <c r="B32" s="4" t="s">
        <v>546</v>
      </c>
      <c r="C32" s="4" t="s">
        <v>546</v>
      </c>
      <c r="D32" s="71" t="s">
        <v>85</v>
      </c>
      <c r="E32" s="114" t="s">
        <v>646</v>
      </c>
      <c r="F32" s="27">
        <v>0</v>
      </c>
      <c r="G32" s="4">
        <v>1</v>
      </c>
      <c r="H32" s="4" t="s">
        <v>647</v>
      </c>
      <c r="I32" s="4">
        <v>1</v>
      </c>
      <c r="J32" s="4">
        <v>0</v>
      </c>
      <c r="K32" s="115" t="s">
        <v>4</v>
      </c>
      <c r="L32" s="115" t="s">
        <v>4</v>
      </c>
      <c r="M32" s="42" t="s">
        <v>648</v>
      </c>
      <c r="N32" s="100">
        <v>43777</v>
      </c>
      <c r="O32" s="26">
        <v>43777</v>
      </c>
      <c r="P32" s="28">
        <v>0</v>
      </c>
      <c r="Q32" s="28">
        <v>0</v>
      </c>
      <c r="R32" s="70">
        <v>0</v>
      </c>
      <c r="S32" s="70">
        <v>0</v>
      </c>
      <c r="T32" s="71">
        <v>0</v>
      </c>
      <c r="U32" s="71">
        <v>0</v>
      </c>
      <c r="V32" s="72">
        <v>50</v>
      </c>
      <c r="W32" s="72">
        <v>78</v>
      </c>
      <c r="X32" s="73">
        <f t="shared" si="0"/>
        <v>50</v>
      </c>
      <c r="Y32" s="73">
        <f t="shared" si="0"/>
        <v>78</v>
      </c>
      <c r="Z32" s="73">
        <f t="shared" si="2"/>
        <v>128</v>
      </c>
      <c r="AA32" s="28">
        <v>0</v>
      </c>
      <c r="AB32" s="28">
        <v>0</v>
      </c>
      <c r="AC32" s="70">
        <v>0</v>
      </c>
      <c r="AD32" s="70">
        <v>0</v>
      </c>
      <c r="AE32" s="71">
        <v>0</v>
      </c>
      <c r="AF32" s="71">
        <v>0</v>
      </c>
      <c r="AG32" s="72">
        <v>0</v>
      </c>
      <c r="AH32" s="72">
        <v>0</v>
      </c>
      <c r="AI32" s="73">
        <f t="shared" si="3"/>
        <v>0</v>
      </c>
      <c r="AJ32" s="73">
        <f t="shared" si="3"/>
        <v>0</v>
      </c>
      <c r="AK32" s="73">
        <f t="shared" si="5"/>
        <v>0</v>
      </c>
      <c r="AL32" s="28">
        <v>0</v>
      </c>
      <c r="AM32" s="28">
        <v>0</v>
      </c>
      <c r="AN32" s="70">
        <v>0</v>
      </c>
      <c r="AO32" s="70">
        <v>0</v>
      </c>
      <c r="AP32" s="71">
        <v>0</v>
      </c>
      <c r="AQ32" s="71">
        <v>0</v>
      </c>
      <c r="AR32" s="72">
        <v>0</v>
      </c>
      <c r="AS32" s="72">
        <v>0</v>
      </c>
      <c r="AT32" s="73">
        <f t="shared" si="6"/>
        <v>0</v>
      </c>
      <c r="AU32" s="73">
        <f t="shared" ref="AU32:AU41" si="15">SUM(AM32+AO32+AQ32+AS32)</f>
        <v>0</v>
      </c>
      <c r="AV32" s="73">
        <f t="shared" si="8"/>
        <v>0</v>
      </c>
      <c r="AW32" s="28">
        <v>0</v>
      </c>
      <c r="AX32" s="28">
        <v>0</v>
      </c>
      <c r="AY32" s="70">
        <v>0</v>
      </c>
      <c r="AZ32" s="70">
        <v>0</v>
      </c>
      <c r="BA32" s="71">
        <v>0</v>
      </c>
      <c r="BB32" s="71">
        <v>0</v>
      </c>
      <c r="BC32" s="72">
        <v>0</v>
      </c>
      <c r="BD32" s="72">
        <v>0</v>
      </c>
      <c r="BE32" s="73">
        <f t="shared" si="9"/>
        <v>0</v>
      </c>
      <c r="BF32" s="73">
        <f t="shared" si="10"/>
        <v>0</v>
      </c>
      <c r="BG32" s="73">
        <f t="shared" si="11"/>
        <v>0</v>
      </c>
      <c r="BH32" s="73">
        <f t="shared" si="12"/>
        <v>50</v>
      </c>
      <c r="BI32" s="73">
        <f t="shared" si="12"/>
        <v>78</v>
      </c>
      <c r="BJ32" s="99">
        <f t="shared" si="12"/>
        <v>128</v>
      </c>
      <c r="BK32" s="75">
        <v>3</v>
      </c>
      <c r="BL32" s="75">
        <v>1</v>
      </c>
      <c r="BM32" s="76">
        <f t="shared" ref="BM32:BM33" si="16">(BK32*420)*BL32</f>
        <v>1260</v>
      </c>
      <c r="BN32" s="29">
        <v>0</v>
      </c>
      <c r="BO32" s="29" t="s">
        <v>649</v>
      </c>
      <c r="BP32" s="43" t="s">
        <v>47</v>
      </c>
      <c r="BQ32" s="43" t="s">
        <v>573</v>
      </c>
      <c r="BR32" s="101" t="s">
        <v>690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s="6" customFormat="1" ht="81" customHeight="1" x14ac:dyDescent="0.2">
      <c r="A33" s="88">
        <v>67</v>
      </c>
      <c r="B33" s="4" t="s">
        <v>546</v>
      </c>
      <c r="C33" s="4" t="s">
        <v>546</v>
      </c>
      <c r="D33" s="71" t="s">
        <v>85</v>
      </c>
      <c r="E33" s="114" t="s">
        <v>650</v>
      </c>
      <c r="F33" s="27">
        <v>0</v>
      </c>
      <c r="G33" s="4">
        <v>1</v>
      </c>
      <c r="H33" s="4" t="s">
        <v>651</v>
      </c>
      <c r="I33" s="4">
        <v>1</v>
      </c>
      <c r="J33" s="4">
        <v>0</v>
      </c>
      <c r="K33" s="115" t="s">
        <v>4</v>
      </c>
      <c r="L33" s="115" t="s">
        <v>124</v>
      </c>
      <c r="M33" s="42" t="s">
        <v>652</v>
      </c>
      <c r="N33" s="100">
        <v>43779</v>
      </c>
      <c r="O33" s="26">
        <v>43779</v>
      </c>
      <c r="P33" s="28">
        <v>0</v>
      </c>
      <c r="Q33" s="28">
        <v>0</v>
      </c>
      <c r="R33" s="70">
        <v>0</v>
      </c>
      <c r="S33" s="70">
        <v>0</v>
      </c>
      <c r="T33" s="71">
        <v>0</v>
      </c>
      <c r="U33" s="71">
        <v>0</v>
      </c>
      <c r="V33" s="72">
        <v>60</v>
      </c>
      <c r="W33" s="72">
        <v>76</v>
      </c>
      <c r="X33" s="73">
        <f t="shared" si="0"/>
        <v>60</v>
      </c>
      <c r="Y33" s="73">
        <f t="shared" si="0"/>
        <v>76</v>
      </c>
      <c r="Z33" s="73">
        <f t="shared" si="2"/>
        <v>136</v>
      </c>
      <c r="AA33" s="28">
        <v>0</v>
      </c>
      <c r="AB33" s="28">
        <v>0</v>
      </c>
      <c r="AC33" s="70">
        <v>0</v>
      </c>
      <c r="AD33" s="70">
        <v>0</v>
      </c>
      <c r="AE33" s="71">
        <v>0</v>
      </c>
      <c r="AF33" s="71">
        <v>0</v>
      </c>
      <c r="AG33" s="72">
        <v>0</v>
      </c>
      <c r="AH33" s="72">
        <v>0</v>
      </c>
      <c r="AI33" s="73">
        <f t="shared" si="3"/>
        <v>0</v>
      </c>
      <c r="AJ33" s="73">
        <f t="shared" si="3"/>
        <v>0</v>
      </c>
      <c r="AK33" s="73">
        <f t="shared" si="5"/>
        <v>0</v>
      </c>
      <c r="AL33" s="28">
        <v>0</v>
      </c>
      <c r="AM33" s="28">
        <v>25</v>
      </c>
      <c r="AN33" s="70">
        <v>0</v>
      </c>
      <c r="AO33" s="70">
        <v>0</v>
      </c>
      <c r="AP33" s="71">
        <v>0</v>
      </c>
      <c r="AQ33" s="71">
        <v>0</v>
      </c>
      <c r="AR33" s="72">
        <v>20</v>
      </c>
      <c r="AS33" s="72">
        <v>30</v>
      </c>
      <c r="AT33" s="73">
        <f t="shared" si="6"/>
        <v>20</v>
      </c>
      <c r="AU33" s="73">
        <f t="shared" si="15"/>
        <v>55</v>
      </c>
      <c r="AV33" s="73">
        <f t="shared" si="8"/>
        <v>75</v>
      </c>
      <c r="AW33" s="28">
        <v>0</v>
      </c>
      <c r="AX33" s="28">
        <v>0</v>
      </c>
      <c r="AY33" s="70">
        <v>0</v>
      </c>
      <c r="AZ33" s="70">
        <v>0</v>
      </c>
      <c r="BA33" s="71">
        <v>0</v>
      </c>
      <c r="BB33" s="71">
        <v>0</v>
      </c>
      <c r="BC33" s="72">
        <v>0</v>
      </c>
      <c r="BD33" s="72">
        <v>0</v>
      </c>
      <c r="BE33" s="73">
        <f t="shared" si="9"/>
        <v>0</v>
      </c>
      <c r="BF33" s="73">
        <f t="shared" si="10"/>
        <v>0</v>
      </c>
      <c r="BG33" s="73">
        <f t="shared" si="11"/>
        <v>0</v>
      </c>
      <c r="BH33" s="73">
        <f t="shared" si="12"/>
        <v>80</v>
      </c>
      <c r="BI33" s="73">
        <f t="shared" si="12"/>
        <v>131</v>
      </c>
      <c r="BJ33" s="99">
        <f t="shared" si="12"/>
        <v>211</v>
      </c>
      <c r="BK33" s="75">
        <v>3</v>
      </c>
      <c r="BL33" s="75">
        <v>1</v>
      </c>
      <c r="BM33" s="76">
        <f t="shared" si="16"/>
        <v>1260</v>
      </c>
      <c r="BN33" s="29">
        <v>0</v>
      </c>
      <c r="BO33" s="29" t="s">
        <v>653</v>
      </c>
      <c r="BP33" s="43" t="s">
        <v>47</v>
      </c>
      <c r="BQ33" s="43" t="s">
        <v>573</v>
      </c>
      <c r="BR33" s="101" t="s">
        <v>690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s="6" customFormat="1" ht="81" customHeight="1" x14ac:dyDescent="0.2">
      <c r="A34" s="88">
        <v>68</v>
      </c>
      <c r="B34" s="4" t="s">
        <v>546</v>
      </c>
      <c r="C34" s="4" t="s">
        <v>546</v>
      </c>
      <c r="D34" s="71" t="s">
        <v>85</v>
      </c>
      <c r="E34" s="114" t="s">
        <v>654</v>
      </c>
      <c r="F34" s="27">
        <v>0</v>
      </c>
      <c r="G34" s="4">
        <v>1</v>
      </c>
      <c r="H34" s="4" t="s">
        <v>655</v>
      </c>
      <c r="I34" s="4">
        <v>1</v>
      </c>
      <c r="J34" s="4">
        <v>0</v>
      </c>
      <c r="K34" s="115" t="s">
        <v>4</v>
      </c>
      <c r="L34" s="115" t="s">
        <v>4</v>
      </c>
      <c r="M34" s="42" t="s">
        <v>656</v>
      </c>
      <c r="N34" s="100">
        <v>43782</v>
      </c>
      <c r="O34" s="26">
        <v>43782</v>
      </c>
      <c r="P34" s="28">
        <v>0</v>
      </c>
      <c r="Q34" s="28">
        <v>0</v>
      </c>
      <c r="R34" s="70">
        <v>0</v>
      </c>
      <c r="S34" s="70">
        <v>0</v>
      </c>
      <c r="T34" s="71">
        <v>0</v>
      </c>
      <c r="U34" s="71">
        <v>0</v>
      </c>
      <c r="V34" s="72">
        <v>40</v>
      </c>
      <c r="W34" s="72">
        <v>20</v>
      </c>
      <c r="X34" s="73">
        <f t="shared" si="0"/>
        <v>40</v>
      </c>
      <c r="Y34" s="73">
        <f t="shared" si="0"/>
        <v>20</v>
      </c>
      <c r="Z34" s="73">
        <f t="shared" si="2"/>
        <v>60</v>
      </c>
      <c r="AA34" s="28">
        <v>0</v>
      </c>
      <c r="AB34" s="28">
        <v>0</v>
      </c>
      <c r="AC34" s="70">
        <v>0</v>
      </c>
      <c r="AD34" s="70">
        <v>0</v>
      </c>
      <c r="AE34" s="71">
        <v>0</v>
      </c>
      <c r="AF34" s="71">
        <v>0</v>
      </c>
      <c r="AG34" s="72">
        <v>0</v>
      </c>
      <c r="AH34" s="72">
        <v>0</v>
      </c>
      <c r="AI34" s="73">
        <f t="shared" si="3"/>
        <v>0</v>
      </c>
      <c r="AJ34" s="73">
        <f t="shared" si="3"/>
        <v>0</v>
      </c>
      <c r="AK34" s="73">
        <f t="shared" si="5"/>
        <v>0</v>
      </c>
      <c r="AL34" s="28">
        <v>0</v>
      </c>
      <c r="AM34" s="28">
        <v>0</v>
      </c>
      <c r="AN34" s="70">
        <v>0</v>
      </c>
      <c r="AO34" s="70">
        <v>0</v>
      </c>
      <c r="AP34" s="71">
        <v>0</v>
      </c>
      <c r="AQ34" s="71">
        <v>0</v>
      </c>
      <c r="AR34" s="72">
        <v>0</v>
      </c>
      <c r="AS34" s="72">
        <v>0</v>
      </c>
      <c r="AT34" s="73">
        <f t="shared" si="6"/>
        <v>0</v>
      </c>
      <c r="AU34" s="73">
        <f t="shared" si="15"/>
        <v>0</v>
      </c>
      <c r="AV34" s="73">
        <f t="shared" si="8"/>
        <v>0</v>
      </c>
      <c r="AW34" s="28">
        <v>0</v>
      </c>
      <c r="AX34" s="28">
        <v>0</v>
      </c>
      <c r="AY34" s="70">
        <v>0</v>
      </c>
      <c r="AZ34" s="70">
        <v>0</v>
      </c>
      <c r="BA34" s="71">
        <v>0</v>
      </c>
      <c r="BB34" s="71">
        <v>0</v>
      </c>
      <c r="BC34" s="72">
        <v>0</v>
      </c>
      <c r="BD34" s="72">
        <v>0</v>
      </c>
      <c r="BE34" s="73">
        <f t="shared" si="9"/>
        <v>0</v>
      </c>
      <c r="BF34" s="73">
        <f t="shared" si="10"/>
        <v>0</v>
      </c>
      <c r="BG34" s="73">
        <f t="shared" si="11"/>
        <v>0</v>
      </c>
      <c r="BH34" s="73">
        <f t="shared" si="12"/>
        <v>40</v>
      </c>
      <c r="BI34" s="73">
        <f t="shared" si="12"/>
        <v>20</v>
      </c>
      <c r="BJ34" s="99">
        <f t="shared" si="12"/>
        <v>60</v>
      </c>
      <c r="BK34" s="75">
        <v>3</v>
      </c>
      <c r="BL34" s="75">
        <v>1</v>
      </c>
      <c r="BM34" s="76">
        <f>(BK34*420)*BL34</f>
        <v>1260</v>
      </c>
      <c r="BN34" s="29">
        <v>0</v>
      </c>
      <c r="BO34" s="29" t="s">
        <v>657</v>
      </c>
      <c r="BP34" s="43" t="s">
        <v>47</v>
      </c>
      <c r="BQ34" s="43" t="s">
        <v>573</v>
      </c>
      <c r="BR34" s="101" t="s">
        <v>690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s="6" customFormat="1" ht="81" customHeight="1" x14ac:dyDescent="0.2">
      <c r="A35" s="88">
        <v>70</v>
      </c>
      <c r="B35" s="4" t="s">
        <v>546</v>
      </c>
      <c r="C35" s="4" t="s">
        <v>546</v>
      </c>
      <c r="D35" s="71" t="s">
        <v>85</v>
      </c>
      <c r="E35" s="114" t="s">
        <v>654</v>
      </c>
      <c r="F35" s="27">
        <v>0</v>
      </c>
      <c r="G35" s="4">
        <v>1</v>
      </c>
      <c r="H35" s="4" t="s">
        <v>658</v>
      </c>
      <c r="I35" s="4">
        <v>1</v>
      </c>
      <c r="J35" s="4">
        <v>0</v>
      </c>
      <c r="K35" s="115" t="s">
        <v>466</v>
      </c>
      <c r="L35" s="115" t="s">
        <v>365</v>
      </c>
      <c r="M35" s="42" t="s">
        <v>659</v>
      </c>
      <c r="N35" s="100">
        <v>43784</v>
      </c>
      <c r="O35" s="26">
        <v>43784</v>
      </c>
      <c r="P35" s="28">
        <v>0</v>
      </c>
      <c r="Q35" s="28">
        <v>0</v>
      </c>
      <c r="R35" s="70">
        <v>0</v>
      </c>
      <c r="S35" s="70">
        <v>0</v>
      </c>
      <c r="T35" s="71">
        <v>0</v>
      </c>
      <c r="U35" s="71">
        <v>0</v>
      </c>
      <c r="V35" s="72">
        <v>20</v>
      </c>
      <c r="W35" s="72">
        <v>20</v>
      </c>
      <c r="X35" s="73">
        <f t="shared" si="0"/>
        <v>20</v>
      </c>
      <c r="Y35" s="73">
        <f t="shared" si="0"/>
        <v>20</v>
      </c>
      <c r="Z35" s="73">
        <f t="shared" si="2"/>
        <v>40</v>
      </c>
      <c r="AA35" s="28">
        <v>0</v>
      </c>
      <c r="AB35" s="28">
        <v>0</v>
      </c>
      <c r="AC35" s="70">
        <v>0</v>
      </c>
      <c r="AD35" s="70">
        <v>0</v>
      </c>
      <c r="AE35" s="71">
        <v>0</v>
      </c>
      <c r="AF35" s="71">
        <v>0</v>
      </c>
      <c r="AG35" s="72">
        <v>0</v>
      </c>
      <c r="AH35" s="72">
        <v>0</v>
      </c>
      <c r="AI35" s="73">
        <f t="shared" si="3"/>
        <v>0</v>
      </c>
      <c r="AJ35" s="73">
        <f t="shared" si="3"/>
        <v>0</v>
      </c>
      <c r="AK35" s="73">
        <f t="shared" si="5"/>
        <v>0</v>
      </c>
      <c r="AL35" s="28">
        <v>0</v>
      </c>
      <c r="AM35" s="28">
        <v>0</v>
      </c>
      <c r="AN35" s="70">
        <v>0</v>
      </c>
      <c r="AO35" s="70">
        <v>0</v>
      </c>
      <c r="AP35" s="71">
        <v>0</v>
      </c>
      <c r="AQ35" s="71">
        <v>0</v>
      </c>
      <c r="AR35" s="72">
        <v>0</v>
      </c>
      <c r="AS35" s="72">
        <v>0</v>
      </c>
      <c r="AT35" s="73">
        <f t="shared" si="6"/>
        <v>0</v>
      </c>
      <c r="AU35" s="73">
        <f t="shared" si="15"/>
        <v>0</v>
      </c>
      <c r="AV35" s="73">
        <f t="shared" si="8"/>
        <v>0</v>
      </c>
      <c r="AW35" s="28">
        <v>0</v>
      </c>
      <c r="AX35" s="28">
        <v>0</v>
      </c>
      <c r="AY35" s="70">
        <v>0</v>
      </c>
      <c r="AZ35" s="70">
        <v>0</v>
      </c>
      <c r="BA35" s="71">
        <v>0</v>
      </c>
      <c r="BB35" s="71">
        <v>0</v>
      </c>
      <c r="BC35" s="72">
        <v>0</v>
      </c>
      <c r="BD35" s="72">
        <v>0</v>
      </c>
      <c r="BE35" s="73">
        <f t="shared" si="9"/>
        <v>0</v>
      </c>
      <c r="BF35" s="73">
        <f t="shared" si="10"/>
        <v>0</v>
      </c>
      <c r="BG35" s="73">
        <f t="shared" si="11"/>
        <v>0</v>
      </c>
      <c r="BH35" s="73">
        <f t="shared" si="12"/>
        <v>20</v>
      </c>
      <c r="BI35" s="73">
        <f t="shared" si="12"/>
        <v>20</v>
      </c>
      <c r="BJ35" s="99">
        <f t="shared" si="12"/>
        <v>40</v>
      </c>
      <c r="BK35" s="75">
        <v>3</v>
      </c>
      <c r="BL35" s="75">
        <v>1</v>
      </c>
      <c r="BM35" s="76">
        <f t="shared" ref="BM35:BM42" si="17">(BK35*420)*BL35</f>
        <v>1260</v>
      </c>
      <c r="BN35" s="29">
        <v>0</v>
      </c>
      <c r="BO35" s="29" t="s">
        <v>578</v>
      </c>
      <c r="BP35" s="43" t="s">
        <v>47</v>
      </c>
      <c r="BQ35" s="43" t="s">
        <v>573</v>
      </c>
      <c r="BR35" s="101" t="s">
        <v>690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s="6" customFormat="1" ht="81" customHeight="1" x14ac:dyDescent="0.2">
      <c r="A36" s="88">
        <v>72</v>
      </c>
      <c r="B36" s="4" t="s">
        <v>546</v>
      </c>
      <c r="C36" s="4" t="s">
        <v>546</v>
      </c>
      <c r="D36" s="71" t="s">
        <v>85</v>
      </c>
      <c r="E36" s="114" t="s">
        <v>660</v>
      </c>
      <c r="F36" s="27">
        <v>0</v>
      </c>
      <c r="G36" s="4">
        <v>1</v>
      </c>
      <c r="H36" s="4" t="s">
        <v>661</v>
      </c>
      <c r="I36" s="4">
        <v>1</v>
      </c>
      <c r="J36" s="4">
        <v>0</v>
      </c>
      <c r="K36" s="115" t="s">
        <v>4</v>
      </c>
      <c r="L36" s="115" t="s">
        <v>4</v>
      </c>
      <c r="M36" s="42" t="s">
        <v>662</v>
      </c>
      <c r="N36" s="100">
        <v>43785</v>
      </c>
      <c r="O36" s="26">
        <v>43785</v>
      </c>
      <c r="P36" s="28">
        <v>0</v>
      </c>
      <c r="Q36" s="28">
        <v>0</v>
      </c>
      <c r="R36" s="70">
        <v>0</v>
      </c>
      <c r="S36" s="70">
        <v>0</v>
      </c>
      <c r="T36" s="71">
        <v>0</v>
      </c>
      <c r="U36" s="71">
        <v>0</v>
      </c>
      <c r="V36" s="72">
        <v>100</v>
      </c>
      <c r="W36" s="72">
        <v>150</v>
      </c>
      <c r="X36" s="73">
        <f t="shared" si="0"/>
        <v>100</v>
      </c>
      <c r="Y36" s="73">
        <f t="shared" si="0"/>
        <v>150</v>
      </c>
      <c r="Z36" s="73">
        <f t="shared" si="2"/>
        <v>250</v>
      </c>
      <c r="AA36" s="28">
        <v>0</v>
      </c>
      <c r="AB36" s="28">
        <v>0</v>
      </c>
      <c r="AC36" s="70">
        <v>0</v>
      </c>
      <c r="AD36" s="70">
        <v>0</v>
      </c>
      <c r="AE36" s="71">
        <v>0</v>
      </c>
      <c r="AF36" s="71">
        <v>0</v>
      </c>
      <c r="AG36" s="72">
        <v>0</v>
      </c>
      <c r="AH36" s="72">
        <v>0</v>
      </c>
      <c r="AI36" s="73">
        <f t="shared" si="3"/>
        <v>0</v>
      </c>
      <c r="AJ36" s="73">
        <f t="shared" si="3"/>
        <v>0</v>
      </c>
      <c r="AK36" s="73">
        <f t="shared" si="5"/>
        <v>0</v>
      </c>
      <c r="AL36" s="28">
        <v>500</v>
      </c>
      <c r="AM36" s="28">
        <v>500</v>
      </c>
      <c r="AN36" s="70">
        <v>0</v>
      </c>
      <c r="AO36" s="70">
        <v>0</v>
      </c>
      <c r="AP36" s="71">
        <v>0</v>
      </c>
      <c r="AQ36" s="71">
        <v>0</v>
      </c>
      <c r="AR36" s="72">
        <v>0</v>
      </c>
      <c r="AS36" s="72">
        <v>0</v>
      </c>
      <c r="AT36" s="73">
        <f t="shared" si="6"/>
        <v>500</v>
      </c>
      <c r="AU36" s="73">
        <f t="shared" si="15"/>
        <v>500</v>
      </c>
      <c r="AV36" s="73">
        <f t="shared" si="8"/>
        <v>1000</v>
      </c>
      <c r="AW36" s="28">
        <v>0</v>
      </c>
      <c r="AX36" s="28">
        <v>0</v>
      </c>
      <c r="AY36" s="70">
        <v>0</v>
      </c>
      <c r="AZ36" s="70">
        <v>0</v>
      </c>
      <c r="BA36" s="71">
        <v>0</v>
      </c>
      <c r="BB36" s="71">
        <v>0</v>
      </c>
      <c r="BC36" s="72">
        <v>0</v>
      </c>
      <c r="BD36" s="72">
        <v>0</v>
      </c>
      <c r="BE36" s="73">
        <f t="shared" si="9"/>
        <v>0</v>
      </c>
      <c r="BF36" s="73">
        <f t="shared" si="10"/>
        <v>0</v>
      </c>
      <c r="BG36" s="73">
        <f t="shared" si="11"/>
        <v>0</v>
      </c>
      <c r="BH36" s="73">
        <f t="shared" si="12"/>
        <v>600</v>
      </c>
      <c r="BI36" s="73">
        <f t="shared" si="12"/>
        <v>650</v>
      </c>
      <c r="BJ36" s="99">
        <f t="shared" si="12"/>
        <v>1250</v>
      </c>
      <c r="BK36" s="75">
        <v>2</v>
      </c>
      <c r="BL36" s="75">
        <v>1</v>
      </c>
      <c r="BM36" s="76">
        <f t="shared" si="17"/>
        <v>840</v>
      </c>
      <c r="BN36" s="29">
        <v>0</v>
      </c>
      <c r="BO36" s="29" t="s">
        <v>657</v>
      </c>
      <c r="BP36" s="43" t="s">
        <v>47</v>
      </c>
      <c r="BQ36" s="43" t="s">
        <v>573</v>
      </c>
      <c r="BR36" s="101" t="s">
        <v>690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s="6" customFormat="1" ht="81" customHeight="1" x14ac:dyDescent="0.2">
      <c r="A37" s="88">
        <v>74</v>
      </c>
      <c r="B37" s="4" t="s">
        <v>546</v>
      </c>
      <c r="C37" s="4" t="s">
        <v>546</v>
      </c>
      <c r="D37" s="71" t="s">
        <v>85</v>
      </c>
      <c r="E37" s="114" t="s">
        <v>663</v>
      </c>
      <c r="F37" s="27">
        <v>0</v>
      </c>
      <c r="G37" s="4">
        <v>1</v>
      </c>
      <c r="H37" s="4" t="s">
        <v>664</v>
      </c>
      <c r="I37" s="4">
        <v>1</v>
      </c>
      <c r="J37" s="4">
        <v>0</v>
      </c>
      <c r="K37" s="115" t="s">
        <v>4</v>
      </c>
      <c r="L37" s="115" t="s">
        <v>4</v>
      </c>
      <c r="M37" s="42" t="s">
        <v>665</v>
      </c>
      <c r="N37" s="100">
        <v>43782</v>
      </c>
      <c r="O37" s="26">
        <v>43782</v>
      </c>
      <c r="P37" s="28">
        <v>0</v>
      </c>
      <c r="Q37" s="28">
        <v>0</v>
      </c>
      <c r="R37" s="70">
        <v>0</v>
      </c>
      <c r="S37" s="70">
        <v>0</v>
      </c>
      <c r="T37" s="71">
        <v>0</v>
      </c>
      <c r="U37" s="71">
        <v>0</v>
      </c>
      <c r="V37" s="72">
        <v>0</v>
      </c>
      <c r="W37" s="72">
        <v>36</v>
      </c>
      <c r="X37" s="73">
        <f t="shared" si="0"/>
        <v>0</v>
      </c>
      <c r="Y37" s="73">
        <f t="shared" si="0"/>
        <v>36</v>
      </c>
      <c r="Z37" s="73">
        <f t="shared" si="2"/>
        <v>36</v>
      </c>
      <c r="AA37" s="28">
        <v>0</v>
      </c>
      <c r="AB37" s="28">
        <v>0</v>
      </c>
      <c r="AC37" s="70">
        <v>0</v>
      </c>
      <c r="AD37" s="70">
        <v>0</v>
      </c>
      <c r="AE37" s="71">
        <v>0</v>
      </c>
      <c r="AF37" s="71">
        <v>0</v>
      </c>
      <c r="AG37" s="72">
        <v>0</v>
      </c>
      <c r="AH37" s="72">
        <v>0</v>
      </c>
      <c r="AI37" s="73">
        <f t="shared" si="3"/>
        <v>0</v>
      </c>
      <c r="AJ37" s="73">
        <f t="shared" si="3"/>
        <v>0</v>
      </c>
      <c r="AK37" s="73">
        <f t="shared" si="5"/>
        <v>0</v>
      </c>
      <c r="AL37" s="28">
        <v>0</v>
      </c>
      <c r="AM37" s="28">
        <v>0</v>
      </c>
      <c r="AN37" s="70">
        <v>0</v>
      </c>
      <c r="AO37" s="70">
        <v>0</v>
      </c>
      <c r="AP37" s="71">
        <v>0</v>
      </c>
      <c r="AQ37" s="71">
        <v>0</v>
      </c>
      <c r="AR37" s="72">
        <v>0</v>
      </c>
      <c r="AS37" s="72">
        <v>0</v>
      </c>
      <c r="AT37" s="73">
        <f t="shared" si="6"/>
        <v>0</v>
      </c>
      <c r="AU37" s="73">
        <f t="shared" si="15"/>
        <v>0</v>
      </c>
      <c r="AV37" s="73">
        <f t="shared" si="8"/>
        <v>0</v>
      </c>
      <c r="AW37" s="28">
        <v>0</v>
      </c>
      <c r="AX37" s="28">
        <v>0</v>
      </c>
      <c r="AY37" s="70">
        <v>0</v>
      </c>
      <c r="AZ37" s="70">
        <v>0</v>
      </c>
      <c r="BA37" s="71">
        <v>0</v>
      </c>
      <c r="BB37" s="71">
        <v>0</v>
      </c>
      <c r="BC37" s="72">
        <v>72</v>
      </c>
      <c r="BD37" s="72">
        <v>37</v>
      </c>
      <c r="BE37" s="73">
        <f t="shared" si="9"/>
        <v>72</v>
      </c>
      <c r="BF37" s="73">
        <f t="shared" si="10"/>
        <v>37</v>
      </c>
      <c r="BG37" s="73">
        <f t="shared" si="11"/>
        <v>109</v>
      </c>
      <c r="BH37" s="73">
        <f t="shared" si="12"/>
        <v>72</v>
      </c>
      <c r="BI37" s="73">
        <f t="shared" si="12"/>
        <v>73</v>
      </c>
      <c r="BJ37" s="99">
        <f t="shared" si="12"/>
        <v>145</v>
      </c>
      <c r="BK37" s="75">
        <v>2</v>
      </c>
      <c r="BL37" s="75">
        <v>1</v>
      </c>
      <c r="BM37" s="76">
        <f t="shared" si="17"/>
        <v>840</v>
      </c>
      <c r="BN37" s="29">
        <v>0</v>
      </c>
      <c r="BO37" s="29" t="s">
        <v>578</v>
      </c>
      <c r="BP37" s="43" t="s">
        <v>47</v>
      </c>
      <c r="BQ37" s="43" t="s">
        <v>573</v>
      </c>
      <c r="BR37" s="101" t="s">
        <v>676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s="6" customFormat="1" ht="81" customHeight="1" x14ac:dyDescent="0.2">
      <c r="A38" s="88">
        <v>75</v>
      </c>
      <c r="B38" s="4" t="s">
        <v>546</v>
      </c>
      <c r="C38" s="4" t="s">
        <v>546</v>
      </c>
      <c r="D38" s="71" t="s">
        <v>85</v>
      </c>
      <c r="E38" s="114" t="s">
        <v>666</v>
      </c>
      <c r="F38" s="27">
        <v>0</v>
      </c>
      <c r="G38" s="4">
        <v>1</v>
      </c>
      <c r="H38" s="4" t="s">
        <v>667</v>
      </c>
      <c r="I38" s="4">
        <v>1</v>
      </c>
      <c r="J38" s="4">
        <v>0</v>
      </c>
      <c r="K38" s="115" t="s">
        <v>103</v>
      </c>
      <c r="L38" s="115" t="s">
        <v>103</v>
      </c>
      <c r="M38" s="42" t="s">
        <v>668</v>
      </c>
      <c r="N38" s="100">
        <v>43783</v>
      </c>
      <c r="O38" s="26">
        <v>43783</v>
      </c>
      <c r="P38" s="28">
        <v>0</v>
      </c>
      <c r="Q38" s="28">
        <v>0</v>
      </c>
      <c r="R38" s="70">
        <v>0</v>
      </c>
      <c r="S38" s="70">
        <v>0</v>
      </c>
      <c r="T38" s="71">
        <v>0</v>
      </c>
      <c r="U38" s="71">
        <v>0</v>
      </c>
      <c r="V38" s="72">
        <v>0</v>
      </c>
      <c r="W38" s="72">
        <v>0</v>
      </c>
      <c r="X38" s="73">
        <f t="shared" si="0"/>
        <v>0</v>
      </c>
      <c r="Y38" s="73">
        <f t="shared" si="0"/>
        <v>0</v>
      </c>
      <c r="Z38" s="73">
        <f t="shared" si="2"/>
        <v>0</v>
      </c>
      <c r="AA38" s="28">
        <v>0</v>
      </c>
      <c r="AB38" s="28">
        <v>0</v>
      </c>
      <c r="AC38" s="70">
        <v>0</v>
      </c>
      <c r="AD38" s="70">
        <v>0</v>
      </c>
      <c r="AE38" s="71">
        <v>0</v>
      </c>
      <c r="AF38" s="71">
        <v>0</v>
      </c>
      <c r="AG38" s="72">
        <v>0</v>
      </c>
      <c r="AH38" s="72">
        <v>0</v>
      </c>
      <c r="AI38" s="73">
        <f t="shared" si="3"/>
        <v>0</v>
      </c>
      <c r="AJ38" s="73">
        <f t="shared" si="3"/>
        <v>0</v>
      </c>
      <c r="AK38" s="73">
        <f t="shared" si="5"/>
        <v>0</v>
      </c>
      <c r="AL38" s="28">
        <v>0</v>
      </c>
      <c r="AM38" s="28">
        <v>0</v>
      </c>
      <c r="AN38" s="70">
        <v>0</v>
      </c>
      <c r="AO38" s="70">
        <v>0</v>
      </c>
      <c r="AP38" s="71">
        <v>0</v>
      </c>
      <c r="AQ38" s="71">
        <v>0</v>
      </c>
      <c r="AR38" s="72">
        <v>80</v>
      </c>
      <c r="AS38" s="72">
        <v>0</v>
      </c>
      <c r="AT38" s="73">
        <f t="shared" si="6"/>
        <v>80</v>
      </c>
      <c r="AU38" s="73">
        <f t="shared" si="15"/>
        <v>0</v>
      </c>
      <c r="AV38" s="73">
        <f t="shared" si="8"/>
        <v>80</v>
      </c>
      <c r="AW38" s="28">
        <v>0</v>
      </c>
      <c r="AX38" s="28">
        <v>0</v>
      </c>
      <c r="AY38" s="70">
        <v>0</v>
      </c>
      <c r="AZ38" s="70">
        <v>0</v>
      </c>
      <c r="BA38" s="71">
        <v>0</v>
      </c>
      <c r="BB38" s="71">
        <v>0</v>
      </c>
      <c r="BC38" s="72">
        <v>0</v>
      </c>
      <c r="BD38" s="72">
        <v>0</v>
      </c>
      <c r="BE38" s="73">
        <f t="shared" si="9"/>
        <v>0</v>
      </c>
      <c r="BF38" s="73">
        <f t="shared" si="10"/>
        <v>0</v>
      </c>
      <c r="BG38" s="73">
        <f t="shared" si="11"/>
        <v>0</v>
      </c>
      <c r="BH38" s="73">
        <f t="shared" si="12"/>
        <v>80</v>
      </c>
      <c r="BI38" s="73">
        <f t="shared" si="12"/>
        <v>0</v>
      </c>
      <c r="BJ38" s="99">
        <f t="shared" si="12"/>
        <v>80</v>
      </c>
      <c r="BK38" s="75">
        <v>3</v>
      </c>
      <c r="BL38" s="75">
        <v>1</v>
      </c>
      <c r="BM38" s="76">
        <f t="shared" si="17"/>
        <v>1260</v>
      </c>
      <c r="BN38" s="29">
        <v>0</v>
      </c>
      <c r="BO38" s="29" t="s">
        <v>657</v>
      </c>
      <c r="BP38" s="43" t="s">
        <v>47</v>
      </c>
      <c r="BQ38" s="43" t="s">
        <v>573</v>
      </c>
      <c r="BR38" s="101" t="s">
        <v>690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s="6" customFormat="1" ht="81" customHeight="1" x14ac:dyDescent="0.2">
      <c r="A39" s="88">
        <v>77</v>
      </c>
      <c r="B39" s="4" t="s">
        <v>546</v>
      </c>
      <c r="C39" s="4" t="s">
        <v>546</v>
      </c>
      <c r="D39" s="71" t="s">
        <v>85</v>
      </c>
      <c r="E39" s="114" t="s">
        <v>669</v>
      </c>
      <c r="F39" s="27">
        <v>0</v>
      </c>
      <c r="G39" s="4">
        <v>1</v>
      </c>
      <c r="H39" s="4" t="s">
        <v>670</v>
      </c>
      <c r="I39" s="4">
        <v>1</v>
      </c>
      <c r="J39" s="4">
        <v>0</v>
      </c>
      <c r="K39" s="115" t="s">
        <v>4</v>
      </c>
      <c r="L39" s="115" t="s">
        <v>4</v>
      </c>
      <c r="M39" s="42" t="s">
        <v>671</v>
      </c>
      <c r="N39" s="100">
        <v>43790</v>
      </c>
      <c r="O39" s="26">
        <v>43790</v>
      </c>
      <c r="P39" s="28">
        <v>0</v>
      </c>
      <c r="Q39" s="28">
        <v>0</v>
      </c>
      <c r="R39" s="70">
        <v>0</v>
      </c>
      <c r="S39" s="70">
        <v>0</v>
      </c>
      <c r="T39" s="71">
        <v>0</v>
      </c>
      <c r="U39" s="71">
        <v>0</v>
      </c>
      <c r="V39" s="72">
        <v>0</v>
      </c>
      <c r="W39" s="72">
        <v>0</v>
      </c>
      <c r="X39" s="73">
        <f t="shared" si="0"/>
        <v>0</v>
      </c>
      <c r="Y39" s="73">
        <f t="shared" si="0"/>
        <v>0</v>
      </c>
      <c r="Z39" s="73">
        <f t="shared" si="2"/>
        <v>0</v>
      </c>
      <c r="AA39" s="28">
        <v>60</v>
      </c>
      <c r="AB39" s="28">
        <v>90</v>
      </c>
      <c r="AC39" s="70">
        <v>0</v>
      </c>
      <c r="AD39" s="70">
        <v>0</v>
      </c>
      <c r="AE39" s="71">
        <v>0</v>
      </c>
      <c r="AF39" s="71">
        <v>0</v>
      </c>
      <c r="AG39" s="72">
        <v>0</v>
      </c>
      <c r="AH39" s="72">
        <v>0</v>
      </c>
      <c r="AI39" s="73">
        <f t="shared" si="3"/>
        <v>60</v>
      </c>
      <c r="AJ39" s="73">
        <f t="shared" si="3"/>
        <v>90</v>
      </c>
      <c r="AK39" s="73">
        <f t="shared" si="5"/>
        <v>150</v>
      </c>
      <c r="AL39" s="28">
        <v>0</v>
      </c>
      <c r="AM39" s="28">
        <v>0</v>
      </c>
      <c r="AN39" s="70">
        <v>0</v>
      </c>
      <c r="AO39" s="70">
        <v>0</v>
      </c>
      <c r="AP39" s="71">
        <v>0</v>
      </c>
      <c r="AQ39" s="71">
        <v>0</v>
      </c>
      <c r="AR39" s="72">
        <v>0</v>
      </c>
      <c r="AS39" s="72">
        <v>0</v>
      </c>
      <c r="AT39" s="73">
        <f t="shared" si="6"/>
        <v>0</v>
      </c>
      <c r="AU39" s="73">
        <f t="shared" si="15"/>
        <v>0</v>
      </c>
      <c r="AV39" s="73">
        <f t="shared" si="8"/>
        <v>0</v>
      </c>
      <c r="AW39" s="28">
        <v>0</v>
      </c>
      <c r="AX39" s="28">
        <v>0</v>
      </c>
      <c r="AY39" s="70">
        <v>0</v>
      </c>
      <c r="AZ39" s="70">
        <v>0</v>
      </c>
      <c r="BA39" s="71">
        <v>0</v>
      </c>
      <c r="BB39" s="71">
        <v>0</v>
      </c>
      <c r="BC39" s="72">
        <v>0</v>
      </c>
      <c r="BD39" s="72">
        <v>0</v>
      </c>
      <c r="BE39" s="73">
        <f t="shared" si="9"/>
        <v>0</v>
      </c>
      <c r="BF39" s="73">
        <f t="shared" si="10"/>
        <v>0</v>
      </c>
      <c r="BG39" s="73">
        <f t="shared" si="11"/>
        <v>0</v>
      </c>
      <c r="BH39" s="73">
        <f t="shared" si="12"/>
        <v>60</v>
      </c>
      <c r="BI39" s="73">
        <f t="shared" si="12"/>
        <v>90</v>
      </c>
      <c r="BJ39" s="99">
        <f t="shared" si="12"/>
        <v>150</v>
      </c>
      <c r="BK39" s="75">
        <v>2</v>
      </c>
      <c r="BL39" s="75">
        <v>0</v>
      </c>
      <c r="BM39" s="76">
        <f t="shared" si="17"/>
        <v>0</v>
      </c>
      <c r="BN39" s="29">
        <v>0</v>
      </c>
      <c r="BO39" s="29" t="s">
        <v>672</v>
      </c>
      <c r="BP39" s="43" t="s">
        <v>47</v>
      </c>
      <c r="BQ39" s="43" t="s">
        <v>573</v>
      </c>
      <c r="BR39" s="101" t="s">
        <v>690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s="6" customFormat="1" ht="81" customHeight="1" x14ac:dyDescent="0.2">
      <c r="A40" s="88">
        <v>78</v>
      </c>
      <c r="B40" s="4" t="s">
        <v>546</v>
      </c>
      <c r="C40" s="4" t="s">
        <v>546</v>
      </c>
      <c r="D40" s="71" t="s">
        <v>85</v>
      </c>
      <c r="E40" s="114" t="s">
        <v>673</v>
      </c>
      <c r="F40" s="27">
        <v>0</v>
      </c>
      <c r="G40" s="4">
        <v>1</v>
      </c>
      <c r="H40" s="4" t="s">
        <v>674</v>
      </c>
      <c r="I40" s="4">
        <v>1</v>
      </c>
      <c r="J40" s="4">
        <v>0</v>
      </c>
      <c r="K40" s="115" t="s">
        <v>4</v>
      </c>
      <c r="L40" s="115" t="s">
        <v>4</v>
      </c>
      <c r="M40" s="42" t="s">
        <v>675</v>
      </c>
      <c r="N40" s="100">
        <v>43790</v>
      </c>
      <c r="O40" s="26">
        <v>43790</v>
      </c>
      <c r="P40" s="28">
        <v>0</v>
      </c>
      <c r="Q40" s="28">
        <v>0</v>
      </c>
      <c r="R40" s="70">
        <v>0</v>
      </c>
      <c r="S40" s="70">
        <v>0</v>
      </c>
      <c r="T40" s="71">
        <v>0</v>
      </c>
      <c r="U40" s="71">
        <v>0</v>
      </c>
      <c r="V40" s="72">
        <v>15</v>
      </c>
      <c r="W40" s="72">
        <v>5</v>
      </c>
      <c r="X40" s="73">
        <f t="shared" si="0"/>
        <v>15</v>
      </c>
      <c r="Y40" s="73">
        <f t="shared" si="0"/>
        <v>5</v>
      </c>
      <c r="Z40" s="73">
        <f t="shared" si="2"/>
        <v>20</v>
      </c>
      <c r="AA40" s="28">
        <v>0</v>
      </c>
      <c r="AB40" s="28">
        <v>0</v>
      </c>
      <c r="AC40" s="70">
        <v>0</v>
      </c>
      <c r="AD40" s="70">
        <v>0</v>
      </c>
      <c r="AE40" s="71">
        <v>0</v>
      </c>
      <c r="AF40" s="71">
        <v>0</v>
      </c>
      <c r="AG40" s="72">
        <v>0</v>
      </c>
      <c r="AH40" s="72">
        <v>0</v>
      </c>
      <c r="AI40" s="73">
        <f t="shared" si="3"/>
        <v>0</v>
      </c>
      <c r="AJ40" s="73">
        <f t="shared" si="3"/>
        <v>0</v>
      </c>
      <c r="AK40" s="73">
        <f t="shared" si="5"/>
        <v>0</v>
      </c>
      <c r="AL40" s="28">
        <v>0</v>
      </c>
      <c r="AM40" s="28">
        <v>0</v>
      </c>
      <c r="AN40" s="70">
        <v>0</v>
      </c>
      <c r="AO40" s="70">
        <v>0</v>
      </c>
      <c r="AP40" s="71">
        <v>0</v>
      </c>
      <c r="AQ40" s="71">
        <v>0</v>
      </c>
      <c r="AR40" s="72">
        <v>0</v>
      </c>
      <c r="AS40" s="72">
        <v>0</v>
      </c>
      <c r="AT40" s="73">
        <f t="shared" si="6"/>
        <v>0</v>
      </c>
      <c r="AU40" s="73">
        <f t="shared" si="15"/>
        <v>0</v>
      </c>
      <c r="AV40" s="73">
        <f t="shared" si="8"/>
        <v>0</v>
      </c>
      <c r="AW40" s="28">
        <v>0</v>
      </c>
      <c r="AX40" s="28">
        <v>0</v>
      </c>
      <c r="AY40" s="70">
        <v>0</v>
      </c>
      <c r="AZ40" s="70">
        <v>0</v>
      </c>
      <c r="BA40" s="71">
        <v>0</v>
      </c>
      <c r="BB40" s="71">
        <v>0</v>
      </c>
      <c r="BC40" s="72">
        <v>0</v>
      </c>
      <c r="BD40" s="72">
        <v>0</v>
      </c>
      <c r="BE40" s="73">
        <f t="shared" si="9"/>
        <v>0</v>
      </c>
      <c r="BF40" s="73">
        <f t="shared" si="10"/>
        <v>0</v>
      </c>
      <c r="BG40" s="73">
        <f t="shared" si="11"/>
        <v>0</v>
      </c>
      <c r="BH40" s="73">
        <f t="shared" si="12"/>
        <v>15</v>
      </c>
      <c r="BI40" s="73">
        <f t="shared" si="12"/>
        <v>5</v>
      </c>
      <c r="BJ40" s="99">
        <f t="shared" si="12"/>
        <v>20</v>
      </c>
      <c r="BK40" s="75">
        <v>2</v>
      </c>
      <c r="BL40" s="75">
        <v>0</v>
      </c>
      <c r="BM40" s="76">
        <f t="shared" si="17"/>
        <v>0</v>
      </c>
      <c r="BN40" s="29">
        <v>0</v>
      </c>
      <c r="BO40" s="29" t="s">
        <v>578</v>
      </c>
      <c r="BP40" s="43" t="s">
        <v>47</v>
      </c>
      <c r="BQ40" s="43" t="s">
        <v>573</v>
      </c>
      <c r="BR40" s="101" t="s">
        <v>690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s="6" customFormat="1" ht="81" customHeight="1" x14ac:dyDescent="0.2">
      <c r="A41" s="88">
        <v>82</v>
      </c>
      <c r="B41" s="4" t="s">
        <v>546</v>
      </c>
      <c r="C41" s="4" t="s">
        <v>546</v>
      </c>
      <c r="D41" s="71" t="s">
        <v>85</v>
      </c>
      <c r="E41" s="114" t="s">
        <v>650</v>
      </c>
      <c r="F41" s="27">
        <v>0</v>
      </c>
      <c r="G41" s="4">
        <v>1</v>
      </c>
      <c r="H41" s="4" t="s">
        <v>651</v>
      </c>
      <c r="I41" s="4">
        <v>1</v>
      </c>
      <c r="J41" s="4">
        <v>0</v>
      </c>
      <c r="K41" s="115" t="s">
        <v>4</v>
      </c>
      <c r="L41" s="115" t="s">
        <v>124</v>
      </c>
      <c r="M41" s="42" t="s">
        <v>652</v>
      </c>
      <c r="N41" s="100">
        <v>43780</v>
      </c>
      <c r="O41" s="26">
        <v>43780</v>
      </c>
      <c r="P41" s="28">
        <v>0</v>
      </c>
      <c r="Q41" s="28">
        <v>0</v>
      </c>
      <c r="R41" s="70">
        <v>0</v>
      </c>
      <c r="S41" s="70">
        <v>0</v>
      </c>
      <c r="T41" s="71">
        <v>0</v>
      </c>
      <c r="U41" s="71">
        <v>0</v>
      </c>
      <c r="V41" s="72">
        <v>55</v>
      </c>
      <c r="W41" s="72">
        <v>88</v>
      </c>
      <c r="X41" s="73">
        <f t="shared" si="0"/>
        <v>55</v>
      </c>
      <c r="Y41" s="73">
        <f t="shared" si="0"/>
        <v>88</v>
      </c>
      <c r="Z41" s="73">
        <f t="shared" si="2"/>
        <v>143</v>
      </c>
      <c r="AA41" s="28">
        <v>0</v>
      </c>
      <c r="AB41" s="28">
        <v>0</v>
      </c>
      <c r="AC41" s="70">
        <v>0</v>
      </c>
      <c r="AD41" s="70">
        <v>0</v>
      </c>
      <c r="AE41" s="71">
        <v>0</v>
      </c>
      <c r="AF41" s="71">
        <v>0</v>
      </c>
      <c r="AG41" s="72">
        <v>0</v>
      </c>
      <c r="AH41" s="72">
        <v>0</v>
      </c>
      <c r="AI41" s="73">
        <f t="shared" si="3"/>
        <v>0</v>
      </c>
      <c r="AJ41" s="73">
        <f t="shared" si="3"/>
        <v>0</v>
      </c>
      <c r="AK41" s="73">
        <f t="shared" si="5"/>
        <v>0</v>
      </c>
      <c r="AL41" s="28">
        <v>0</v>
      </c>
      <c r="AM41" s="28">
        <v>25</v>
      </c>
      <c r="AN41" s="70">
        <v>0</v>
      </c>
      <c r="AO41" s="70">
        <v>0</v>
      </c>
      <c r="AP41" s="71">
        <v>0</v>
      </c>
      <c r="AQ41" s="71">
        <v>0</v>
      </c>
      <c r="AR41" s="72">
        <v>22</v>
      </c>
      <c r="AS41" s="72">
        <v>36</v>
      </c>
      <c r="AT41" s="73">
        <f t="shared" si="6"/>
        <v>22</v>
      </c>
      <c r="AU41" s="73">
        <f t="shared" si="15"/>
        <v>61</v>
      </c>
      <c r="AV41" s="73">
        <f t="shared" si="8"/>
        <v>83</v>
      </c>
      <c r="AW41" s="28">
        <v>0</v>
      </c>
      <c r="AX41" s="28">
        <v>0</v>
      </c>
      <c r="AY41" s="70">
        <v>0</v>
      </c>
      <c r="AZ41" s="70">
        <v>0</v>
      </c>
      <c r="BA41" s="71">
        <v>0</v>
      </c>
      <c r="BB41" s="71">
        <v>0</v>
      </c>
      <c r="BC41" s="72">
        <v>0</v>
      </c>
      <c r="BD41" s="72">
        <v>0</v>
      </c>
      <c r="BE41" s="73">
        <f t="shared" si="9"/>
        <v>0</v>
      </c>
      <c r="BF41" s="73">
        <f t="shared" si="10"/>
        <v>0</v>
      </c>
      <c r="BG41" s="73">
        <f t="shared" si="11"/>
        <v>0</v>
      </c>
      <c r="BH41" s="73">
        <f t="shared" si="12"/>
        <v>77</v>
      </c>
      <c r="BI41" s="73">
        <f t="shared" si="12"/>
        <v>149</v>
      </c>
      <c r="BJ41" s="99">
        <f t="shared" si="12"/>
        <v>226</v>
      </c>
      <c r="BK41" s="75">
        <v>3</v>
      </c>
      <c r="BL41" s="75">
        <v>1</v>
      </c>
      <c r="BM41" s="76">
        <f t="shared" si="17"/>
        <v>1260</v>
      </c>
      <c r="BN41" s="29">
        <v>0</v>
      </c>
      <c r="BO41" s="29" t="s">
        <v>653</v>
      </c>
      <c r="BP41" s="43" t="s">
        <v>47</v>
      </c>
      <c r="BQ41" s="43" t="s">
        <v>573</v>
      </c>
      <c r="BR41" s="101" t="s">
        <v>690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s="6" customFormat="1" ht="81" customHeight="1" x14ac:dyDescent="0.2">
      <c r="A42" s="88">
        <v>79</v>
      </c>
      <c r="B42" s="4" t="s">
        <v>546</v>
      </c>
      <c r="C42" s="4" t="s">
        <v>546</v>
      </c>
      <c r="D42" s="71" t="s">
        <v>85</v>
      </c>
      <c r="E42" s="114" t="s">
        <v>606</v>
      </c>
      <c r="F42" s="27">
        <v>1</v>
      </c>
      <c r="G42" s="4">
        <v>0</v>
      </c>
      <c r="H42" s="4" t="s">
        <v>47</v>
      </c>
      <c r="I42" s="4">
        <v>1</v>
      </c>
      <c r="J42" s="4">
        <v>0</v>
      </c>
      <c r="K42" s="115" t="s">
        <v>104</v>
      </c>
      <c r="L42" s="115" t="s">
        <v>212</v>
      </c>
      <c r="M42" s="42" t="s">
        <v>677</v>
      </c>
      <c r="N42" s="100">
        <v>43793</v>
      </c>
      <c r="O42" s="26">
        <v>43794</v>
      </c>
      <c r="P42" s="28">
        <v>185</v>
      </c>
      <c r="Q42" s="28">
        <v>75</v>
      </c>
      <c r="R42" s="70">
        <v>0</v>
      </c>
      <c r="S42" s="70">
        <v>0</v>
      </c>
      <c r="T42" s="71">
        <v>0</v>
      </c>
      <c r="U42" s="71">
        <v>0</v>
      </c>
      <c r="V42" s="72">
        <v>45</v>
      </c>
      <c r="W42" s="72">
        <v>25</v>
      </c>
      <c r="X42" s="73">
        <f t="shared" si="0"/>
        <v>230</v>
      </c>
      <c r="Y42" s="73">
        <f t="shared" si="0"/>
        <v>100</v>
      </c>
      <c r="Z42" s="73">
        <f t="shared" si="2"/>
        <v>330</v>
      </c>
      <c r="AA42" s="28">
        <v>55</v>
      </c>
      <c r="AB42" s="28">
        <v>45</v>
      </c>
      <c r="AC42" s="70">
        <v>0</v>
      </c>
      <c r="AD42" s="70">
        <v>0</v>
      </c>
      <c r="AE42" s="71">
        <v>0</v>
      </c>
      <c r="AF42" s="71">
        <v>0</v>
      </c>
      <c r="AG42" s="72">
        <v>66</v>
      </c>
      <c r="AH42" s="72">
        <v>26</v>
      </c>
      <c r="AI42" s="73">
        <f t="shared" si="3"/>
        <v>121</v>
      </c>
      <c r="AJ42" s="73">
        <f t="shared" si="3"/>
        <v>71</v>
      </c>
      <c r="AK42" s="73">
        <f t="shared" si="5"/>
        <v>192</v>
      </c>
      <c r="AL42" s="28">
        <v>0</v>
      </c>
      <c r="AM42" s="28">
        <v>0</v>
      </c>
      <c r="AN42" s="70">
        <v>0</v>
      </c>
      <c r="AO42" s="70">
        <v>0</v>
      </c>
      <c r="AP42" s="71">
        <v>0</v>
      </c>
      <c r="AQ42" s="71">
        <v>0</v>
      </c>
      <c r="AR42" s="72">
        <v>27</v>
      </c>
      <c r="AS42" s="72">
        <v>88</v>
      </c>
      <c r="AT42" s="73">
        <f t="shared" si="6"/>
        <v>27</v>
      </c>
      <c r="AU42" s="73">
        <f t="shared" ref="AU42" si="18">SUM(AM42+AO42+AQ42+AS42)</f>
        <v>88</v>
      </c>
      <c r="AV42" s="73">
        <f t="shared" si="8"/>
        <v>115</v>
      </c>
      <c r="AW42" s="28">
        <v>0</v>
      </c>
      <c r="AX42" s="28">
        <v>0</v>
      </c>
      <c r="AY42" s="70">
        <v>0</v>
      </c>
      <c r="AZ42" s="70">
        <v>0</v>
      </c>
      <c r="BA42" s="71">
        <v>0</v>
      </c>
      <c r="BB42" s="71">
        <v>0</v>
      </c>
      <c r="BC42" s="72">
        <v>0</v>
      </c>
      <c r="BD42" s="72">
        <v>0</v>
      </c>
      <c r="BE42" s="73">
        <f t="shared" si="9"/>
        <v>0</v>
      </c>
      <c r="BF42" s="73">
        <f t="shared" ref="BF42" si="19">SUM(AX42+AZ42+BB42+BD42)</f>
        <v>0</v>
      </c>
      <c r="BG42" s="73">
        <f t="shared" si="11"/>
        <v>0</v>
      </c>
      <c r="BH42" s="73">
        <f t="shared" si="12"/>
        <v>378</v>
      </c>
      <c r="BI42" s="73">
        <f t="shared" si="12"/>
        <v>259</v>
      </c>
      <c r="BJ42" s="99">
        <f t="shared" si="12"/>
        <v>637</v>
      </c>
      <c r="BK42" s="75">
        <v>3</v>
      </c>
      <c r="BL42" s="75">
        <v>2</v>
      </c>
      <c r="BM42" s="76">
        <f t="shared" si="17"/>
        <v>2520</v>
      </c>
      <c r="BN42" s="29">
        <v>0</v>
      </c>
      <c r="BO42" s="29" t="s">
        <v>678</v>
      </c>
      <c r="BP42" s="43" t="s">
        <v>679</v>
      </c>
      <c r="BQ42" s="43" t="s">
        <v>573</v>
      </c>
      <c r="BR42" s="101" t="s">
        <v>690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s="6" customFormat="1" ht="81" customHeight="1" x14ac:dyDescent="0.2">
      <c r="A43" s="88">
        <v>18</v>
      </c>
      <c r="B43" s="4" t="s">
        <v>531</v>
      </c>
      <c r="C43" s="4" t="s">
        <v>542</v>
      </c>
      <c r="D43" s="71" t="s">
        <v>83</v>
      </c>
      <c r="E43" s="114" t="s">
        <v>638</v>
      </c>
      <c r="F43" s="27">
        <v>1</v>
      </c>
      <c r="G43" s="4">
        <v>0</v>
      </c>
      <c r="H43" s="4" t="s">
        <v>47</v>
      </c>
      <c r="I43" s="4">
        <v>1</v>
      </c>
      <c r="J43" s="4">
        <v>0</v>
      </c>
      <c r="K43" s="115" t="s">
        <v>4</v>
      </c>
      <c r="L43" s="115" t="s">
        <v>4</v>
      </c>
      <c r="M43" s="42" t="s">
        <v>628</v>
      </c>
      <c r="N43" s="26">
        <v>43802</v>
      </c>
      <c r="O43" s="26">
        <v>43802</v>
      </c>
      <c r="P43" s="28">
        <v>0</v>
      </c>
      <c r="Q43" s="28">
        <v>0</v>
      </c>
      <c r="R43" s="70">
        <v>0</v>
      </c>
      <c r="S43" s="70">
        <v>0</v>
      </c>
      <c r="T43" s="71">
        <v>0</v>
      </c>
      <c r="U43" s="71">
        <v>0</v>
      </c>
      <c r="V43" s="72">
        <v>50</v>
      </c>
      <c r="W43" s="72">
        <v>50</v>
      </c>
      <c r="X43" s="73">
        <f t="shared" si="0"/>
        <v>50</v>
      </c>
      <c r="Y43" s="73">
        <f t="shared" si="1"/>
        <v>50</v>
      </c>
      <c r="Z43" s="73">
        <f t="shared" si="2"/>
        <v>100</v>
      </c>
      <c r="AA43" s="28">
        <v>0</v>
      </c>
      <c r="AB43" s="28">
        <v>0</v>
      </c>
      <c r="AC43" s="70">
        <v>0</v>
      </c>
      <c r="AD43" s="70">
        <v>0</v>
      </c>
      <c r="AE43" s="71">
        <v>0</v>
      </c>
      <c r="AF43" s="71">
        <v>0</v>
      </c>
      <c r="AG43" s="72">
        <v>50</v>
      </c>
      <c r="AH43" s="72">
        <v>50</v>
      </c>
      <c r="AI43" s="73">
        <f t="shared" si="3"/>
        <v>50</v>
      </c>
      <c r="AJ43" s="73">
        <f t="shared" si="4"/>
        <v>50</v>
      </c>
      <c r="AK43" s="73">
        <f t="shared" si="5"/>
        <v>100</v>
      </c>
      <c r="AL43" s="28">
        <v>0</v>
      </c>
      <c r="AM43" s="28">
        <v>0</v>
      </c>
      <c r="AN43" s="70">
        <v>0</v>
      </c>
      <c r="AO43" s="70">
        <v>0</v>
      </c>
      <c r="AP43" s="71">
        <v>0</v>
      </c>
      <c r="AQ43" s="71">
        <v>0</v>
      </c>
      <c r="AR43" s="72">
        <v>100</v>
      </c>
      <c r="AS43" s="72">
        <v>100</v>
      </c>
      <c r="AT43" s="73">
        <f t="shared" si="6"/>
        <v>100</v>
      </c>
      <c r="AU43" s="73">
        <f t="shared" si="7"/>
        <v>100</v>
      </c>
      <c r="AV43" s="73">
        <f t="shared" si="8"/>
        <v>200</v>
      </c>
      <c r="AW43" s="28">
        <v>0</v>
      </c>
      <c r="AX43" s="28">
        <v>0</v>
      </c>
      <c r="AY43" s="70">
        <v>0</v>
      </c>
      <c r="AZ43" s="70">
        <v>0</v>
      </c>
      <c r="BA43" s="71">
        <v>0</v>
      </c>
      <c r="BB43" s="71">
        <v>0</v>
      </c>
      <c r="BC43" s="72">
        <v>0</v>
      </c>
      <c r="BD43" s="72">
        <v>0</v>
      </c>
      <c r="BE43" s="73">
        <f t="shared" si="9"/>
        <v>0</v>
      </c>
      <c r="BF43" s="73">
        <f t="shared" si="10"/>
        <v>0</v>
      </c>
      <c r="BG43" s="73">
        <f t="shared" si="11"/>
        <v>0</v>
      </c>
      <c r="BH43" s="73">
        <f t="shared" si="12"/>
        <v>200</v>
      </c>
      <c r="BI43" s="73">
        <f t="shared" si="13"/>
        <v>200</v>
      </c>
      <c r="BJ43" s="74">
        <f t="shared" si="14"/>
        <v>400</v>
      </c>
      <c r="BK43" s="75">
        <v>0</v>
      </c>
      <c r="BL43" s="75">
        <v>0</v>
      </c>
      <c r="BM43" s="76">
        <v>0</v>
      </c>
      <c r="BN43" s="29">
        <v>20000</v>
      </c>
      <c r="BO43" s="43" t="s">
        <v>629</v>
      </c>
      <c r="BP43" s="43" t="s">
        <v>47</v>
      </c>
      <c r="BQ43" s="43" t="s">
        <v>627</v>
      </c>
      <c r="BR43" s="30" t="s">
        <v>519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s="6" customFormat="1" ht="81" customHeight="1" x14ac:dyDescent="0.2">
      <c r="A44" s="88">
        <v>19</v>
      </c>
      <c r="B44" s="4" t="s">
        <v>547</v>
      </c>
      <c r="C44" s="4" t="s">
        <v>549</v>
      </c>
      <c r="D44" s="71" t="s">
        <v>87</v>
      </c>
      <c r="E44" s="114" t="s">
        <v>610</v>
      </c>
      <c r="F44" s="27">
        <v>0</v>
      </c>
      <c r="G44" s="4">
        <v>1</v>
      </c>
      <c r="H44" s="4" t="s">
        <v>611</v>
      </c>
      <c r="I44" s="4">
        <v>1</v>
      </c>
      <c r="J44" s="4">
        <v>0</v>
      </c>
      <c r="K44" s="115" t="s">
        <v>99</v>
      </c>
      <c r="L44" s="115" t="s">
        <v>325</v>
      </c>
      <c r="M44" s="90" t="s">
        <v>612</v>
      </c>
      <c r="N44" s="26">
        <v>43803</v>
      </c>
      <c r="O44" s="26">
        <v>43803</v>
      </c>
      <c r="P44" s="28">
        <v>0</v>
      </c>
      <c r="Q44" s="28">
        <v>0</v>
      </c>
      <c r="R44" s="70">
        <v>0</v>
      </c>
      <c r="S44" s="70">
        <v>0</v>
      </c>
      <c r="T44" s="71">
        <v>0</v>
      </c>
      <c r="U44" s="71">
        <v>0</v>
      </c>
      <c r="V44" s="72">
        <v>50</v>
      </c>
      <c r="W44" s="72">
        <v>55</v>
      </c>
      <c r="X44" s="73">
        <f t="shared" si="0"/>
        <v>50</v>
      </c>
      <c r="Y44" s="73">
        <f t="shared" si="1"/>
        <v>55</v>
      </c>
      <c r="Z44" s="73">
        <f t="shared" si="2"/>
        <v>105</v>
      </c>
      <c r="AA44" s="28">
        <v>0</v>
      </c>
      <c r="AB44" s="28">
        <v>0</v>
      </c>
      <c r="AC44" s="70">
        <v>0</v>
      </c>
      <c r="AD44" s="70">
        <v>0</v>
      </c>
      <c r="AE44" s="71">
        <v>0</v>
      </c>
      <c r="AF44" s="71">
        <v>0</v>
      </c>
      <c r="AG44" s="72">
        <v>35</v>
      </c>
      <c r="AH44" s="72">
        <v>40</v>
      </c>
      <c r="AI44" s="73">
        <f t="shared" si="3"/>
        <v>35</v>
      </c>
      <c r="AJ44" s="73">
        <f t="shared" si="4"/>
        <v>40</v>
      </c>
      <c r="AK44" s="73">
        <f t="shared" si="5"/>
        <v>75</v>
      </c>
      <c r="AL44" s="28">
        <v>0</v>
      </c>
      <c r="AM44" s="28">
        <v>0</v>
      </c>
      <c r="AN44" s="70">
        <v>0</v>
      </c>
      <c r="AO44" s="70">
        <v>0</v>
      </c>
      <c r="AP44" s="71">
        <v>0</v>
      </c>
      <c r="AQ44" s="71">
        <v>0</v>
      </c>
      <c r="AR44" s="72">
        <v>10</v>
      </c>
      <c r="AS44" s="72">
        <v>15</v>
      </c>
      <c r="AT44" s="73">
        <f t="shared" si="6"/>
        <v>10</v>
      </c>
      <c r="AU44" s="73">
        <f t="shared" si="7"/>
        <v>15</v>
      </c>
      <c r="AV44" s="73">
        <f t="shared" si="8"/>
        <v>25</v>
      </c>
      <c r="AW44" s="28">
        <v>0</v>
      </c>
      <c r="AX44" s="28">
        <v>0</v>
      </c>
      <c r="AY44" s="70">
        <v>0</v>
      </c>
      <c r="AZ44" s="70">
        <v>0</v>
      </c>
      <c r="BA44" s="71">
        <v>0</v>
      </c>
      <c r="BB44" s="71">
        <v>0</v>
      </c>
      <c r="BC44" s="72">
        <v>3</v>
      </c>
      <c r="BD44" s="72">
        <v>2</v>
      </c>
      <c r="BE44" s="73">
        <f t="shared" si="9"/>
        <v>3</v>
      </c>
      <c r="BF44" s="73">
        <f t="shared" si="10"/>
        <v>2</v>
      </c>
      <c r="BG44" s="73">
        <f t="shared" si="11"/>
        <v>5</v>
      </c>
      <c r="BH44" s="73">
        <f t="shared" si="12"/>
        <v>98</v>
      </c>
      <c r="BI44" s="73">
        <f t="shared" si="13"/>
        <v>112</v>
      </c>
      <c r="BJ44" s="74">
        <f t="shared" si="14"/>
        <v>210</v>
      </c>
      <c r="BK44" s="75">
        <v>3</v>
      </c>
      <c r="BL44" s="75">
        <v>1</v>
      </c>
      <c r="BM44" s="76">
        <v>1260</v>
      </c>
      <c r="BN44" s="29">
        <v>125</v>
      </c>
      <c r="BO44" s="43" t="s">
        <v>47</v>
      </c>
      <c r="BP44" s="43" t="s">
        <v>47</v>
      </c>
      <c r="BQ44" s="43" t="s">
        <v>613</v>
      </c>
      <c r="BR44" s="30" t="s">
        <v>519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s="6" customFormat="1" ht="81" customHeight="1" x14ac:dyDescent="0.2">
      <c r="A45" s="88">
        <v>20</v>
      </c>
      <c r="B45" s="4" t="s">
        <v>547</v>
      </c>
      <c r="C45" s="4" t="s">
        <v>549</v>
      </c>
      <c r="D45" s="71" t="s">
        <v>87</v>
      </c>
      <c r="E45" s="114" t="s">
        <v>610</v>
      </c>
      <c r="F45" s="27">
        <v>1</v>
      </c>
      <c r="G45" s="4">
        <v>0</v>
      </c>
      <c r="H45" s="4" t="s">
        <v>47</v>
      </c>
      <c r="I45" s="4">
        <v>1</v>
      </c>
      <c r="J45" s="4">
        <v>0</v>
      </c>
      <c r="K45" s="115" t="s">
        <v>108</v>
      </c>
      <c r="L45" s="115" t="s">
        <v>333</v>
      </c>
      <c r="M45" s="90" t="s">
        <v>612</v>
      </c>
      <c r="N45" s="26">
        <v>43800</v>
      </c>
      <c r="O45" s="26">
        <v>43801</v>
      </c>
      <c r="P45" s="28">
        <v>350</v>
      </c>
      <c r="Q45" s="28">
        <v>275</v>
      </c>
      <c r="R45" s="70">
        <v>0</v>
      </c>
      <c r="S45" s="70">
        <v>0</v>
      </c>
      <c r="T45" s="71">
        <v>0</v>
      </c>
      <c r="U45" s="71">
        <v>0</v>
      </c>
      <c r="V45" s="72">
        <v>100</v>
      </c>
      <c r="W45" s="72">
        <v>175</v>
      </c>
      <c r="X45" s="73">
        <f t="shared" si="0"/>
        <v>450</v>
      </c>
      <c r="Y45" s="73">
        <f t="shared" si="1"/>
        <v>450</v>
      </c>
      <c r="Z45" s="73">
        <f t="shared" si="2"/>
        <v>900</v>
      </c>
      <c r="AA45" s="28">
        <v>45</v>
      </c>
      <c r="AB45" s="28">
        <v>80</v>
      </c>
      <c r="AC45" s="70">
        <v>0</v>
      </c>
      <c r="AD45" s="70">
        <v>0</v>
      </c>
      <c r="AE45" s="71">
        <v>0</v>
      </c>
      <c r="AF45" s="71">
        <v>0</v>
      </c>
      <c r="AG45" s="72">
        <v>45</v>
      </c>
      <c r="AH45" s="72">
        <v>90</v>
      </c>
      <c r="AI45" s="73">
        <f t="shared" si="3"/>
        <v>90</v>
      </c>
      <c r="AJ45" s="73">
        <f t="shared" si="4"/>
        <v>170</v>
      </c>
      <c r="AK45" s="73">
        <f t="shared" si="5"/>
        <v>260</v>
      </c>
      <c r="AL45" s="28">
        <v>45</v>
      </c>
      <c r="AM45" s="28">
        <v>80</v>
      </c>
      <c r="AN45" s="70">
        <v>0</v>
      </c>
      <c r="AO45" s="70">
        <v>0</v>
      </c>
      <c r="AP45" s="71">
        <v>0</v>
      </c>
      <c r="AQ45" s="71">
        <v>0</v>
      </c>
      <c r="AR45" s="72">
        <v>10</v>
      </c>
      <c r="AS45" s="72">
        <v>20</v>
      </c>
      <c r="AT45" s="73">
        <f t="shared" si="6"/>
        <v>55</v>
      </c>
      <c r="AU45" s="73">
        <f t="shared" si="7"/>
        <v>100</v>
      </c>
      <c r="AV45" s="73">
        <f t="shared" si="8"/>
        <v>155</v>
      </c>
      <c r="AW45" s="28">
        <v>40</v>
      </c>
      <c r="AX45" s="28">
        <v>90</v>
      </c>
      <c r="AY45" s="70">
        <v>0</v>
      </c>
      <c r="AZ45" s="70">
        <v>0</v>
      </c>
      <c r="BA45" s="71">
        <v>0</v>
      </c>
      <c r="BB45" s="71">
        <v>0</v>
      </c>
      <c r="BC45" s="72">
        <v>20</v>
      </c>
      <c r="BD45" s="72">
        <v>36</v>
      </c>
      <c r="BE45" s="73">
        <f t="shared" si="9"/>
        <v>60</v>
      </c>
      <c r="BF45" s="73">
        <f t="shared" si="10"/>
        <v>126</v>
      </c>
      <c r="BG45" s="73">
        <f t="shared" si="11"/>
        <v>186</v>
      </c>
      <c r="BH45" s="73">
        <f t="shared" si="12"/>
        <v>655</v>
      </c>
      <c r="BI45" s="73">
        <f t="shared" si="13"/>
        <v>846</v>
      </c>
      <c r="BJ45" s="74">
        <f t="shared" si="14"/>
        <v>1501</v>
      </c>
      <c r="BK45" s="75">
        <v>6</v>
      </c>
      <c r="BL45" s="75">
        <v>5</v>
      </c>
      <c r="BM45" s="76">
        <v>12600</v>
      </c>
      <c r="BN45" s="29">
        <v>125</v>
      </c>
      <c r="BO45" s="29" t="s">
        <v>47</v>
      </c>
      <c r="BP45" s="43" t="s">
        <v>47</v>
      </c>
      <c r="BQ45" s="29" t="s">
        <v>614</v>
      </c>
      <c r="BR45" s="30" t="s">
        <v>519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s="6" customFormat="1" ht="81" customHeight="1" x14ac:dyDescent="0.2">
      <c r="A46" s="88">
        <v>21</v>
      </c>
      <c r="B46" s="4" t="s">
        <v>547</v>
      </c>
      <c r="C46" s="4" t="s">
        <v>549</v>
      </c>
      <c r="D46" s="71" t="s">
        <v>87</v>
      </c>
      <c r="E46" s="114" t="s">
        <v>639</v>
      </c>
      <c r="F46" s="27">
        <v>0</v>
      </c>
      <c r="G46" s="4">
        <v>1</v>
      </c>
      <c r="H46" s="4" t="s">
        <v>615</v>
      </c>
      <c r="I46" s="4">
        <v>1</v>
      </c>
      <c r="J46" s="4">
        <v>0</v>
      </c>
      <c r="K46" s="115" t="s">
        <v>465</v>
      </c>
      <c r="L46" s="115" t="s">
        <v>264</v>
      </c>
      <c r="M46" s="90" t="s">
        <v>612</v>
      </c>
      <c r="N46" s="26">
        <v>43800</v>
      </c>
      <c r="O46" s="26">
        <v>43802</v>
      </c>
      <c r="P46" s="28">
        <v>0</v>
      </c>
      <c r="Q46" s="28">
        <v>0</v>
      </c>
      <c r="R46" s="70">
        <v>0</v>
      </c>
      <c r="S46" s="70">
        <v>0</v>
      </c>
      <c r="T46" s="71">
        <v>0</v>
      </c>
      <c r="U46" s="71">
        <v>0</v>
      </c>
      <c r="V46" s="72">
        <v>125</v>
      </c>
      <c r="W46" s="72">
        <v>100</v>
      </c>
      <c r="X46" s="73">
        <f t="shared" si="0"/>
        <v>125</v>
      </c>
      <c r="Y46" s="73">
        <f t="shared" si="1"/>
        <v>100</v>
      </c>
      <c r="Z46" s="73">
        <f t="shared" si="2"/>
        <v>225</v>
      </c>
      <c r="AA46" s="28">
        <v>0</v>
      </c>
      <c r="AB46" s="28">
        <v>0</v>
      </c>
      <c r="AC46" s="70">
        <v>0</v>
      </c>
      <c r="AD46" s="70">
        <v>0</v>
      </c>
      <c r="AE46" s="71">
        <v>0</v>
      </c>
      <c r="AF46" s="71">
        <v>0</v>
      </c>
      <c r="AG46" s="72">
        <v>20</v>
      </c>
      <c r="AH46" s="72">
        <v>16</v>
      </c>
      <c r="AI46" s="73">
        <f t="shared" si="3"/>
        <v>20</v>
      </c>
      <c r="AJ46" s="73">
        <f t="shared" si="4"/>
        <v>16</v>
      </c>
      <c r="AK46" s="73">
        <f t="shared" si="5"/>
        <v>36</v>
      </c>
      <c r="AL46" s="28">
        <v>0</v>
      </c>
      <c r="AM46" s="28">
        <v>0</v>
      </c>
      <c r="AN46" s="70">
        <v>0</v>
      </c>
      <c r="AO46" s="70">
        <v>0</v>
      </c>
      <c r="AP46" s="71">
        <v>0</v>
      </c>
      <c r="AQ46" s="71">
        <v>0</v>
      </c>
      <c r="AR46" s="72">
        <v>15</v>
      </c>
      <c r="AS46" s="72">
        <v>20</v>
      </c>
      <c r="AT46" s="73">
        <f t="shared" si="6"/>
        <v>15</v>
      </c>
      <c r="AU46" s="73">
        <f t="shared" si="7"/>
        <v>20</v>
      </c>
      <c r="AV46" s="73">
        <f t="shared" si="8"/>
        <v>35</v>
      </c>
      <c r="AW46" s="28">
        <v>0</v>
      </c>
      <c r="AX46" s="28">
        <v>0</v>
      </c>
      <c r="AY46" s="70">
        <v>0</v>
      </c>
      <c r="AZ46" s="70">
        <v>0</v>
      </c>
      <c r="BA46" s="71">
        <v>0</v>
      </c>
      <c r="BB46" s="71">
        <v>0</v>
      </c>
      <c r="BC46" s="72">
        <v>5</v>
      </c>
      <c r="BD46" s="72">
        <v>4</v>
      </c>
      <c r="BE46" s="73">
        <f t="shared" si="9"/>
        <v>5</v>
      </c>
      <c r="BF46" s="73">
        <f t="shared" si="10"/>
        <v>4</v>
      </c>
      <c r="BG46" s="73">
        <f t="shared" si="11"/>
        <v>9</v>
      </c>
      <c r="BH46" s="73">
        <f t="shared" si="12"/>
        <v>165</v>
      </c>
      <c r="BI46" s="73">
        <f t="shared" si="13"/>
        <v>140</v>
      </c>
      <c r="BJ46" s="74">
        <f t="shared" si="14"/>
        <v>305</v>
      </c>
      <c r="BK46" s="75">
        <v>3</v>
      </c>
      <c r="BL46" s="75">
        <v>2</v>
      </c>
      <c r="BM46" s="76">
        <v>2520</v>
      </c>
      <c r="BN46" s="29">
        <v>125</v>
      </c>
      <c r="BO46" s="43" t="s">
        <v>47</v>
      </c>
      <c r="BP46" s="43" t="s">
        <v>47</v>
      </c>
      <c r="BQ46" s="29" t="s">
        <v>616</v>
      </c>
      <c r="BR46" s="30" t="s">
        <v>519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6" customFormat="1" ht="81" customHeight="1" x14ac:dyDescent="0.2">
      <c r="A47" s="88">
        <v>22</v>
      </c>
      <c r="B47" s="4" t="s">
        <v>547</v>
      </c>
      <c r="C47" s="4" t="s">
        <v>549</v>
      </c>
      <c r="D47" s="71" t="s">
        <v>87</v>
      </c>
      <c r="E47" s="114" t="s">
        <v>610</v>
      </c>
      <c r="F47" s="27">
        <v>0</v>
      </c>
      <c r="G47" s="4">
        <v>1</v>
      </c>
      <c r="H47" s="4" t="s">
        <v>617</v>
      </c>
      <c r="I47" s="4">
        <v>1</v>
      </c>
      <c r="J47" s="4">
        <v>0</v>
      </c>
      <c r="K47" s="115" t="s">
        <v>468</v>
      </c>
      <c r="L47" s="115" t="s">
        <v>142</v>
      </c>
      <c r="M47" s="90" t="s">
        <v>612</v>
      </c>
      <c r="N47" s="26">
        <v>43801</v>
      </c>
      <c r="O47" s="26">
        <v>43803</v>
      </c>
      <c r="P47" s="28">
        <v>125</v>
      </c>
      <c r="Q47" s="28">
        <v>150</v>
      </c>
      <c r="R47" s="70">
        <v>0</v>
      </c>
      <c r="S47" s="70">
        <v>0</v>
      </c>
      <c r="T47" s="71">
        <v>0</v>
      </c>
      <c r="U47" s="71">
        <v>0</v>
      </c>
      <c r="V47" s="72">
        <v>0</v>
      </c>
      <c r="W47" s="72">
        <v>0</v>
      </c>
      <c r="X47" s="73">
        <f t="shared" si="0"/>
        <v>125</v>
      </c>
      <c r="Y47" s="73">
        <f t="shared" si="1"/>
        <v>150</v>
      </c>
      <c r="Z47" s="73">
        <f t="shared" si="2"/>
        <v>275</v>
      </c>
      <c r="AA47" s="28">
        <v>20</v>
      </c>
      <c r="AB47" s="28">
        <v>15</v>
      </c>
      <c r="AC47" s="70">
        <v>0</v>
      </c>
      <c r="AD47" s="70">
        <v>0</v>
      </c>
      <c r="AE47" s="71">
        <v>0</v>
      </c>
      <c r="AF47" s="71">
        <v>0</v>
      </c>
      <c r="AG47" s="72">
        <v>0</v>
      </c>
      <c r="AH47" s="72">
        <v>0</v>
      </c>
      <c r="AI47" s="73">
        <f t="shared" si="3"/>
        <v>20</v>
      </c>
      <c r="AJ47" s="73">
        <f t="shared" si="4"/>
        <v>15</v>
      </c>
      <c r="AK47" s="73">
        <f t="shared" si="5"/>
        <v>35</v>
      </c>
      <c r="AL47" s="28">
        <v>20</v>
      </c>
      <c r="AM47" s="28">
        <v>35</v>
      </c>
      <c r="AN47" s="70">
        <v>0</v>
      </c>
      <c r="AO47" s="70">
        <v>0</v>
      </c>
      <c r="AP47" s="71">
        <v>0</v>
      </c>
      <c r="AQ47" s="71">
        <v>0</v>
      </c>
      <c r="AR47" s="72">
        <v>0</v>
      </c>
      <c r="AS47" s="72">
        <v>0</v>
      </c>
      <c r="AT47" s="73">
        <f t="shared" si="6"/>
        <v>20</v>
      </c>
      <c r="AU47" s="73">
        <f t="shared" si="7"/>
        <v>35</v>
      </c>
      <c r="AV47" s="73">
        <f t="shared" si="8"/>
        <v>55</v>
      </c>
      <c r="AW47" s="28">
        <v>15</v>
      </c>
      <c r="AX47" s="28">
        <v>20</v>
      </c>
      <c r="AY47" s="70">
        <v>0</v>
      </c>
      <c r="AZ47" s="70">
        <v>0</v>
      </c>
      <c r="BA47" s="71">
        <v>0</v>
      </c>
      <c r="BB47" s="71">
        <v>0</v>
      </c>
      <c r="BC47" s="72">
        <v>0</v>
      </c>
      <c r="BD47" s="72">
        <v>0</v>
      </c>
      <c r="BE47" s="73">
        <f t="shared" si="9"/>
        <v>15</v>
      </c>
      <c r="BF47" s="73">
        <f t="shared" si="10"/>
        <v>20</v>
      </c>
      <c r="BG47" s="73">
        <f t="shared" si="11"/>
        <v>35</v>
      </c>
      <c r="BH47" s="73">
        <f t="shared" si="12"/>
        <v>180</v>
      </c>
      <c r="BI47" s="73">
        <f t="shared" si="13"/>
        <v>220</v>
      </c>
      <c r="BJ47" s="74">
        <f t="shared" si="14"/>
        <v>400</v>
      </c>
      <c r="BK47" s="75">
        <v>3</v>
      </c>
      <c r="BL47" s="75">
        <v>3</v>
      </c>
      <c r="BM47" s="76">
        <v>3780</v>
      </c>
      <c r="BN47" s="29">
        <v>125</v>
      </c>
      <c r="BO47" s="43" t="s">
        <v>47</v>
      </c>
      <c r="BP47" s="95" t="s">
        <v>618</v>
      </c>
      <c r="BQ47" s="43" t="s">
        <v>619</v>
      </c>
      <c r="BR47" s="30" t="s">
        <v>519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6" customFormat="1" ht="81" customHeight="1" x14ac:dyDescent="0.2">
      <c r="A48" s="88">
        <v>23</v>
      </c>
      <c r="B48" s="4" t="s">
        <v>547</v>
      </c>
      <c r="C48" s="4" t="s">
        <v>549</v>
      </c>
      <c r="D48" s="71" t="s">
        <v>87</v>
      </c>
      <c r="E48" s="114" t="s">
        <v>610</v>
      </c>
      <c r="F48" s="27">
        <v>1</v>
      </c>
      <c r="G48" s="4">
        <v>0</v>
      </c>
      <c r="H48" s="4" t="s">
        <v>47</v>
      </c>
      <c r="I48" s="4">
        <v>1</v>
      </c>
      <c r="J48" s="4">
        <v>0</v>
      </c>
      <c r="K48" s="115" t="s">
        <v>4</v>
      </c>
      <c r="L48" s="115" t="s">
        <v>4</v>
      </c>
      <c r="M48" s="90" t="s">
        <v>620</v>
      </c>
      <c r="N48" s="26">
        <v>43804</v>
      </c>
      <c r="O48" s="26">
        <v>43804</v>
      </c>
      <c r="P48" s="28">
        <v>0</v>
      </c>
      <c r="Q48" s="28">
        <v>0</v>
      </c>
      <c r="R48" s="70">
        <v>0</v>
      </c>
      <c r="S48" s="70">
        <v>0</v>
      </c>
      <c r="T48" s="71">
        <v>0</v>
      </c>
      <c r="U48" s="71">
        <v>0</v>
      </c>
      <c r="V48" s="72">
        <v>100</v>
      </c>
      <c r="W48" s="72">
        <v>100</v>
      </c>
      <c r="X48" s="73">
        <f t="shared" si="0"/>
        <v>100</v>
      </c>
      <c r="Y48" s="73">
        <f t="shared" si="1"/>
        <v>100</v>
      </c>
      <c r="Z48" s="73">
        <f t="shared" si="2"/>
        <v>200</v>
      </c>
      <c r="AA48" s="28">
        <v>0</v>
      </c>
      <c r="AB48" s="28">
        <v>0</v>
      </c>
      <c r="AC48" s="70">
        <v>0</v>
      </c>
      <c r="AD48" s="70">
        <v>0</v>
      </c>
      <c r="AE48" s="71">
        <v>0</v>
      </c>
      <c r="AF48" s="71">
        <v>0</v>
      </c>
      <c r="AG48" s="72">
        <v>20</v>
      </c>
      <c r="AH48" s="72">
        <v>25</v>
      </c>
      <c r="AI48" s="73">
        <f t="shared" si="3"/>
        <v>20</v>
      </c>
      <c r="AJ48" s="73">
        <f t="shared" si="4"/>
        <v>25</v>
      </c>
      <c r="AK48" s="73">
        <f t="shared" si="5"/>
        <v>45</v>
      </c>
      <c r="AL48" s="28">
        <v>0</v>
      </c>
      <c r="AM48" s="28">
        <v>0</v>
      </c>
      <c r="AN48" s="70">
        <v>0</v>
      </c>
      <c r="AO48" s="70">
        <v>0</v>
      </c>
      <c r="AP48" s="71">
        <v>0</v>
      </c>
      <c r="AQ48" s="71">
        <v>0</v>
      </c>
      <c r="AR48" s="72">
        <v>15</v>
      </c>
      <c r="AS48" s="72">
        <v>13</v>
      </c>
      <c r="AT48" s="73">
        <f t="shared" si="6"/>
        <v>15</v>
      </c>
      <c r="AU48" s="73">
        <f t="shared" si="7"/>
        <v>13</v>
      </c>
      <c r="AV48" s="73">
        <f t="shared" si="8"/>
        <v>28</v>
      </c>
      <c r="AW48" s="28">
        <v>0</v>
      </c>
      <c r="AX48" s="28">
        <v>0</v>
      </c>
      <c r="AY48" s="70">
        <v>0</v>
      </c>
      <c r="AZ48" s="70">
        <v>0</v>
      </c>
      <c r="BA48" s="71">
        <v>0</v>
      </c>
      <c r="BB48" s="71">
        <v>0</v>
      </c>
      <c r="BC48" s="72">
        <v>1</v>
      </c>
      <c r="BD48" s="72">
        <v>1</v>
      </c>
      <c r="BE48" s="73">
        <f t="shared" si="9"/>
        <v>1</v>
      </c>
      <c r="BF48" s="73">
        <f t="shared" si="10"/>
        <v>1</v>
      </c>
      <c r="BG48" s="73">
        <f t="shared" si="11"/>
        <v>2</v>
      </c>
      <c r="BH48" s="73">
        <f t="shared" si="12"/>
        <v>136</v>
      </c>
      <c r="BI48" s="73">
        <f t="shared" si="13"/>
        <v>139</v>
      </c>
      <c r="BJ48" s="74">
        <f t="shared" si="14"/>
        <v>275</v>
      </c>
      <c r="BK48" s="75">
        <v>0</v>
      </c>
      <c r="BL48" s="75">
        <v>0</v>
      </c>
      <c r="BM48" s="76">
        <v>0</v>
      </c>
      <c r="BN48" s="29">
        <v>125</v>
      </c>
      <c r="BO48" s="43" t="s">
        <v>47</v>
      </c>
      <c r="BP48" s="43" t="s">
        <v>47</v>
      </c>
      <c r="BQ48" s="43" t="s">
        <v>613</v>
      </c>
      <c r="BR48" s="30" t="s">
        <v>519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6" customFormat="1" ht="81" customHeight="1" x14ac:dyDescent="0.2">
      <c r="A49" s="88">
        <v>24</v>
      </c>
      <c r="B49" s="4" t="s">
        <v>547</v>
      </c>
      <c r="C49" s="4" t="s">
        <v>549</v>
      </c>
      <c r="D49" s="71" t="s">
        <v>87</v>
      </c>
      <c r="E49" s="114" t="s">
        <v>610</v>
      </c>
      <c r="F49" s="27">
        <v>1</v>
      </c>
      <c r="G49" s="4">
        <v>0</v>
      </c>
      <c r="H49" s="4" t="s">
        <v>47</v>
      </c>
      <c r="I49" s="4">
        <v>1</v>
      </c>
      <c r="J49" s="4">
        <v>0</v>
      </c>
      <c r="K49" s="115" t="s">
        <v>97</v>
      </c>
      <c r="L49" s="115" t="s">
        <v>97</v>
      </c>
      <c r="M49" s="90" t="s">
        <v>612</v>
      </c>
      <c r="N49" s="26">
        <v>43805</v>
      </c>
      <c r="O49" s="26">
        <v>43806</v>
      </c>
      <c r="P49" s="28">
        <v>0</v>
      </c>
      <c r="Q49" s="28">
        <v>0</v>
      </c>
      <c r="R49" s="70">
        <v>0</v>
      </c>
      <c r="S49" s="70">
        <v>0</v>
      </c>
      <c r="T49" s="71">
        <v>0</v>
      </c>
      <c r="U49" s="71">
        <v>0</v>
      </c>
      <c r="V49" s="72">
        <v>250</v>
      </c>
      <c r="W49" s="72">
        <v>350</v>
      </c>
      <c r="X49" s="73">
        <f t="shared" si="0"/>
        <v>250</v>
      </c>
      <c r="Y49" s="73">
        <f t="shared" si="1"/>
        <v>350</v>
      </c>
      <c r="Z49" s="73">
        <f t="shared" si="2"/>
        <v>600</v>
      </c>
      <c r="AA49" s="28">
        <v>0</v>
      </c>
      <c r="AB49" s="28">
        <v>0</v>
      </c>
      <c r="AC49" s="70">
        <v>0</v>
      </c>
      <c r="AD49" s="70">
        <v>0</v>
      </c>
      <c r="AE49" s="71">
        <v>0</v>
      </c>
      <c r="AF49" s="71">
        <v>0</v>
      </c>
      <c r="AG49" s="72">
        <v>200</v>
      </c>
      <c r="AH49" s="72">
        <v>250</v>
      </c>
      <c r="AI49" s="73">
        <f t="shared" si="3"/>
        <v>200</v>
      </c>
      <c r="AJ49" s="73">
        <f t="shared" si="4"/>
        <v>250</v>
      </c>
      <c r="AK49" s="73">
        <f t="shared" si="5"/>
        <v>450</v>
      </c>
      <c r="AL49" s="28">
        <v>0</v>
      </c>
      <c r="AM49" s="28">
        <v>0</v>
      </c>
      <c r="AN49" s="70">
        <v>0</v>
      </c>
      <c r="AO49" s="70">
        <v>0</v>
      </c>
      <c r="AP49" s="71">
        <v>0</v>
      </c>
      <c r="AQ49" s="71">
        <v>0</v>
      </c>
      <c r="AR49" s="72">
        <v>45</v>
      </c>
      <c r="AS49" s="72">
        <v>55</v>
      </c>
      <c r="AT49" s="73">
        <f t="shared" si="6"/>
        <v>45</v>
      </c>
      <c r="AU49" s="73">
        <f t="shared" si="7"/>
        <v>55</v>
      </c>
      <c r="AV49" s="73">
        <f t="shared" si="8"/>
        <v>100</v>
      </c>
      <c r="AW49" s="28">
        <v>0</v>
      </c>
      <c r="AX49" s="28">
        <v>0</v>
      </c>
      <c r="AY49" s="70">
        <v>0</v>
      </c>
      <c r="AZ49" s="70">
        <v>0</v>
      </c>
      <c r="BA49" s="71">
        <v>0</v>
      </c>
      <c r="BB49" s="71">
        <v>0</v>
      </c>
      <c r="BC49" s="72">
        <v>30</v>
      </c>
      <c r="BD49" s="72">
        <v>20</v>
      </c>
      <c r="BE49" s="73">
        <f t="shared" si="9"/>
        <v>30</v>
      </c>
      <c r="BF49" s="73">
        <f t="shared" si="10"/>
        <v>20</v>
      </c>
      <c r="BG49" s="73">
        <f t="shared" si="11"/>
        <v>50</v>
      </c>
      <c r="BH49" s="73">
        <f t="shared" si="12"/>
        <v>525</v>
      </c>
      <c r="BI49" s="73">
        <f t="shared" si="13"/>
        <v>675</v>
      </c>
      <c r="BJ49" s="74">
        <f t="shared" si="14"/>
        <v>1200</v>
      </c>
      <c r="BK49" s="75">
        <v>3</v>
      </c>
      <c r="BL49" s="75">
        <v>2</v>
      </c>
      <c r="BM49" s="76">
        <v>2520</v>
      </c>
      <c r="BN49" s="29">
        <v>0</v>
      </c>
      <c r="BO49" s="43" t="s">
        <v>47</v>
      </c>
      <c r="BP49" s="43" t="s">
        <v>47</v>
      </c>
      <c r="BQ49" s="43" t="s">
        <v>621</v>
      </c>
      <c r="BR49" s="30" t="s">
        <v>519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6" customFormat="1" ht="81" customHeight="1" x14ac:dyDescent="0.2">
      <c r="A50" s="88">
        <v>25</v>
      </c>
      <c r="B50" s="4" t="s">
        <v>547</v>
      </c>
      <c r="C50" s="4" t="s">
        <v>549</v>
      </c>
      <c r="D50" s="71" t="s">
        <v>87</v>
      </c>
      <c r="E50" s="114" t="s">
        <v>610</v>
      </c>
      <c r="F50" s="27">
        <v>1</v>
      </c>
      <c r="G50" s="4">
        <v>0</v>
      </c>
      <c r="H50" s="4" t="s">
        <v>47</v>
      </c>
      <c r="I50" s="4">
        <v>1</v>
      </c>
      <c r="J50" s="4">
        <v>0</v>
      </c>
      <c r="K50" s="115" t="s">
        <v>468</v>
      </c>
      <c r="L50" s="115" t="s">
        <v>140</v>
      </c>
      <c r="M50" s="90" t="s">
        <v>612</v>
      </c>
      <c r="N50" s="26">
        <v>43805</v>
      </c>
      <c r="O50" s="26">
        <v>43806</v>
      </c>
      <c r="P50" s="28">
        <v>0</v>
      </c>
      <c r="Q50" s="28">
        <v>0</v>
      </c>
      <c r="R50" s="70">
        <v>0</v>
      </c>
      <c r="S50" s="70">
        <v>0</v>
      </c>
      <c r="T50" s="71">
        <v>0</v>
      </c>
      <c r="U50" s="71">
        <v>0</v>
      </c>
      <c r="V50" s="72">
        <v>350</v>
      </c>
      <c r="W50" s="72">
        <v>275</v>
      </c>
      <c r="X50" s="73">
        <f t="shared" si="0"/>
        <v>350</v>
      </c>
      <c r="Y50" s="73">
        <f t="shared" si="1"/>
        <v>275</v>
      </c>
      <c r="Z50" s="73">
        <f t="shared" si="2"/>
        <v>625</v>
      </c>
      <c r="AA50" s="28">
        <v>0</v>
      </c>
      <c r="AB50" s="28">
        <v>0</v>
      </c>
      <c r="AC50" s="70">
        <v>0</v>
      </c>
      <c r="AD50" s="70">
        <v>0</v>
      </c>
      <c r="AE50" s="71">
        <v>0</v>
      </c>
      <c r="AF50" s="71">
        <v>0</v>
      </c>
      <c r="AG50" s="72">
        <v>200</v>
      </c>
      <c r="AH50" s="72">
        <v>300</v>
      </c>
      <c r="AI50" s="73">
        <f t="shared" si="3"/>
        <v>200</v>
      </c>
      <c r="AJ50" s="73">
        <f t="shared" si="4"/>
        <v>300</v>
      </c>
      <c r="AK50" s="73">
        <f t="shared" si="5"/>
        <v>500</v>
      </c>
      <c r="AL50" s="28">
        <v>0</v>
      </c>
      <c r="AM50" s="28">
        <v>0</v>
      </c>
      <c r="AN50" s="70">
        <v>0</v>
      </c>
      <c r="AO50" s="70">
        <v>0</v>
      </c>
      <c r="AP50" s="71">
        <v>0</v>
      </c>
      <c r="AQ50" s="71">
        <v>0</v>
      </c>
      <c r="AR50" s="72">
        <v>22</v>
      </c>
      <c r="AS50" s="72">
        <v>35</v>
      </c>
      <c r="AT50" s="73">
        <f t="shared" si="6"/>
        <v>22</v>
      </c>
      <c r="AU50" s="73">
        <f t="shared" si="7"/>
        <v>35</v>
      </c>
      <c r="AV50" s="73">
        <f t="shared" si="8"/>
        <v>57</v>
      </c>
      <c r="AW50" s="28">
        <v>0</v>
      </c>
      <c r="AX50" s="28">
        <v>0</v>
      </c>
      <c r="AY50" s="70">
        <v>0</v>
      </c>
      <c r="AZ50" s="70">
        <v>0</v>
      </c>
      <c r="BA50" s="71">
        <v>0</v>
      </c>
      <c r="BB50" s="71">
        <v>0</v>
      </c>
      <c r="BC50" s="72">
        <v>8</v>
      </c>
      <c r="BD50" s="72">
        <v>10</v>
      </c>
      <c r="BE50" s="73">
        <f t="shared" si="9"/>
        <v>8</v>
      </c>
      <c r="BF50" s="73">
        <f t="shared" si="10"/>
        <v>10</v>
      </c>
      <c r="BG50" s="73">
        <f t="shared" si="11"/>
        <v>18</v>
      </c>
      <c r="BH50" s="73">
        <f t="shared" si="12"/>
        <v>580</v>
      </c>
      <c r="BI50" s="73">
        <f t="shared" si="13"/>
        <v>620</v>
      </c>
      <c r="BJ50" s="74">
        <f t="shared" si="14"/>
        <v>1200</v>
      </c>
      <c r="BK50" s="75">
        <v>3</v>
      </c>
      <c r="BL50" s="75">
        <v>2</v>
      </c>
      <c r="BM50" s="76">
        <v>2520</v>
      </c>
      <c r="BN50" s="29">
        <v>0</v>
      </c>
      <c r="BO50" s="43" t="s">
        <v>47</v>
      </c>
      <c r="BP50" s="29" t="s">
        <v>47</v>
      </c>
      <c r="BQ50" s="43" t="s">
        <v>640</v>
      </c>
      <c r="BR50" s="30" t="s">
        <v>519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6" customFormat="1" ht="81" customHeight="1" x14ac:dyDescent="0.2">
      <c r="A51" s="88">
        <v>26</v>
      </c>
      <c r="B51" s="4" t="s">
        <v>547</v>
      </c>
      <c r="C51" s="4" t="s">
        <v>549</v>
      </c>
      <c r="D51" s="71" t="s">
        <v>87</v>
      </c>
      <c r="E51" s="114" t="s">
        <v>610</v>
      </c>
      <c r="F51" s="27">
        <v>1</v>
      </c>
      <c r="G51" s="4">
        <v>0</v>
      </c>
      <c r="H51" s="4" t="s">
        <v>47</v>
      </c>
      <c r="I51" s="4">
        <v>1</v>
      </c>
      <c r="J51" s="4">
        <v>0</v>
      </c>
      <c r="K51" s="115" t="s">
        <v>101</v>
      </c>
      <c r="L51" s="115" t="s">
        <v>227</v>
      </c>
      <c r="M51" s="90" t="s">
        <v>612</v>
      </c>
      <c r="N51" s="26">
        <v>43805</v>
      </c>
      <c r="O51" s="26">
        <v>43806</v>
      </c>
      <c r="P51" s="28">
        <v>0</v>
      </c>
      <c r="Q51" s="28">
        <v>0</v>
      </c>
      <c r="R51" s="70">
        <v>0</v>
      </c>
      <c r="S51" s="70">
        <v>0</v>
      </c>
      <c r="T51" s="71">
        <v>0</v>
      </c>
      <c r="U51" s="71">
        <v>0</v>
      </c>
      <c r="V51" s="72">
        <v>350</v>
      </c>
      <c r="W51" s="72">
        <v>420</v>
      </c>
      <c r="X51" s="73">
        <f t="shared" si="0"/>
        <v>350</v>
      </c>
      <c r="Y51" s="73">
        <f t="shared" si="1"/>
        <v>420</v>
      </c>
      <c r="Z51" s="73">
        <f t="shared" si="2"/>
        <v>770</v>
      </c>
      <c r="AA51" s="28">
        <v>0</v>
      </c>
      <c r="AB51" s="28">
        <v>0</v>
      </c>
      <c r="AC51" s="70">
        <v>0</v>
      </c>
      <c r="AD51" s="70">
        <v>0</v>
      </c>
      <c r="AE51" s="71">
        <v>0</v>
      </c>
      <c r="AF51" s="71">
        <v>0</v>
      </c>
      <c r="AG51" s="72">
        <v>150</v>
      </c>
      <c r="AH51" s="72">
        <v>200</v>
      </c>
      <c r="AI51" s="73">
        <f t="shared" si="3"/>
        <v>150</v>
      </c>
      <c r="AJ51" s="73">
        <f t="shared" si="4"/>
        <v>200</v>
      </c>
      <c r="AK51" s="73">
        <f t="shared" si="5"/>
        <v>350</v>
      </c>
      <c r="AL51" s="28">
        <v>0</v>
      </c>
      <c r="AM51" s="28">
        <v>0</v>
      </c>
      <c r="AN51" s="70">
        <v>0</v>
      </c>
      <c r="AO51" s="70">
        <v>0</v>
      </c>
      <c r="AP51" s="71">
        <v>0</v>
      </c>
      <c r="AQ51" s="71">
        <v>0</v>
      </c>
      <c r="AR51" s="72">
        <v>15</v>
      </c>
      <c r="AS51" s="72">
        <v>45</v>
      </c>
      <c r="AT51" s="73">
        <f t="shared" si="6"/>
        <v>15</v>
      </c>
      <c r="AU51" s="73">
        <f t="shared" si="7"/>
        <v>45</v>
      </c>
      <c r="AV51" s="73">
        <f t="shared" si="8"/>
        <v>60</v>
      </c>
      <c r="AW51" s="28">
        <v>0</v>
      </c>
      <c r="AX51" s="28">
        <v>0</v>
      </c>
      <c r="AY51" s="70">
        <v>0</v>
      </c>
      <c r="AZ51" s="70">
        <v>0</v>
      </c>
      <c r="BA51" s="71">
        <v>0</v>
      </c>
      <c r="BB51" s="71">
        <v>0</v>
      </c>
      <c r="BC51" s="72">
        <v>10</v>
      </c>
      <c r="BD51" s="72">
        <v>10</v>
      </c>
      <c r="BE51" s="73">
        <f t="shared" si="9"/>
        <v>10</v>
      </c>
      <c r="BF51" s="73">
        <f t="shared" si="10"/>
        <v>10</v>
      </c>
      <c r="BG51" s="73">
        <f t="shared" si="11"/>
        <v>20</v>
      </c>
      <c r="BH51" s="73">
        <f t="shared" si="12"/>
        <v>525</v>
      </c>
      <c r="BI51" s="73">
        <f t="shared" si="13"/>
        <v>675</v>
      </c>
      <c r="BJ51" s="74">
        <f t="shared" si="14"/>
        <v>1200</v>
      </c>
      <c r="BK51" s="75">
        <v>3</v>
      </c>
      <c r="BL51" s="75">
        <v>2</v>
      </c>
      <c r="BM51" s="76">
        <v>2520</v>
      </c>
      <c r="BN51" s="29">
        <v>0</v>
      </c>
      <c r="BO51" s="43" t="s">
        <v>47</v>
      </c>
      <c r="BP51" s="29" t="s">
        <v>47</v>
      </c>
      <c r="BQ51" s="43" t="s">
        <v>641</v>
      </c>
      <c r="BR51" s="30" t="s">
        <v>519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6" customFormat="1" ht="81" customHeight="1" x14ac:dyDescent="0.2">
      <c r="A52" s="88">
        <v>27</v>
      </c>
      <c r="B52" s="4" t="s">
        <v>547</v>
      </c>
      <c r="C52" s="4" t="s">
        <v>549</v>
      </c>
      <c r="D52" s="71" t="s">
        <v>87</v>
      </c>
      <c r="E52" s="114" t="s">
        <v>610</v>
      </c>
      <c r="F52" s="27">
        <v>1</v>
      </c>
      <c r="G52" s="4">
        <v>0</v>
      </c>
      <c r="H52" s="4" t="s">
        <v>47</v>
      </c>
      <c r="I52" s="4">
        <v>1</v>
      </c>
      <c r="J52" s="4">
        <v>0</v>
      </c>
      <c r="K52" s="115" t="s">
        <v>105</v>
      </c>
      <c r="L52" s="115" t="s">
        <v>105</v>
      </c>
      <c r="M52" s="90" t="s">
        <v>612</v>
      </c>
      <c r="N52" s="26">
        <v>43805</v>
      </c>
      <c r="O52" s="26">
        <v>43806</v>
      </c>
      <c r="P52" s="28">
        <v>0</v>
      </c>
      <c r="Q52" s="28">
        <v>0</v>
      </c>
      <c r="R52" s="70">
        <v>425</v>
      </c>
      <c r="S52" s="70">
        <v>350</v>
      </c>
      <c r="T52" s="71">
        <v>0</v>
      </c>
      <c r="U52" s="71">
        <v>0</v>
      </c>
      <c r="V52" s="72">
        <v>0</v>
      </c>
      <c r="W52" s="72">
        <v>0</v>
      </c>
      <c r="X52" s="73">
        <f t="shared" si="0"/>
        <v>425</v>
      </c>
      <c r="Y52" s="73">
        <f t="shared" si="1"/>
        <v>350</v>
      </c>
      <c r="Z52" s="73">
        <f t="shared" si="2"/>
        <v>775</v>
      </c>
      <c r="AA52" s="28">
        <v>0</v>
      </c>
      <c r="AB52" s="28">
        <v>0</v>
      </c>
      <c r="AC52" s="70">
        <v>125</v>
      </c>
      <c r="AD52" s="70">
        <v>250</v>
      </c>
      <c r="AE52" s="71">
        <v>0</v>
      </c>
      <c r="AF52" s="71">
        <v>0</v>
      </c>
      <c r="AG52" s="72">
        <v>0</v>
      </c>
      <c r="AH52" s="72">
        <v>0</v>
      </c>
      <c r="AI52" s="73">
        <f t="shared" si="3"/>
        <v>125</v>
      </c>
      <c r="AJ52" s="73">
        <f t="shared" si="4"/>
        <v>250</v>
      </c>
      <c r="AK52" s="73">
        <f t="shared" si="5"/>
        <v>375</v>
      </c>
      <c r="AL52" s="28">
        <v>0</v>
      </c>
      <c r="AM52" s="28">
        <v>0</v>
      </c>
      <c r="AN52" s="70">
        <v>20</v>
      </c>
      <c r="AO52" s="70">
        <v>18</v>
      </c>
      <c r="AP52" s="71">
        <v>0</v>
      </c>
      <c r="AQ52" s="71">
        <v>0</v>
      </c>
      <c r="AR52" s="72">
        <v>0</v>
      </c>
      <c r="AS52" s="72">
        <v>0</v>
      </c>
      <c r="AT52" s="73">
        <f t="shared" si="6"/>
        <v>20</v>
      </c>
      <c r="AU52" s="73">
        <f t="shared" si="7"/>
        <v>18</v>
      </c>
      <c r="AV52" s="73">
        <f t="shared" si="8"/>
        <v>38</v>
      </c>
      <c r="AW52" s="28">
        <v>0</v>
      </c>
      <c r="AX52" s="28">
        <v>0</v>
      </c>
      <c r="AY52" s="70">
        <v>5</v>
      </c>
      <c r="AZ52" s="70">
        <v>7</v>
      </c>
      <c r="BA52" s="71">
        <v>0</v>
      </c>
      <c r="BB52" s="71">
        <v>0</v>
      </c>
      <c r="BC52" s="72">
        <v>0</v>
      </c>
      <c r="BD52" s="72">
        <v>0</v>
      </c>
      <c r="BE52" s="73">
        <f t="shared" si="9"/>
        <v>5</v>
      </c>
      <c r="BF52" s="73">
        <f t="shared" si="10"/>
        <v>7</v>
      </c>
      <c r="BG52" s="73">
        <f t="shared" si="11"/>
        <v>12</v>
      </c>
      <c r="BH52" s="73">
        <f t="shared" si="12"/>
        <v>575</v>
      </c>
      <c r="BI52" s="73">
        <f t="shared" si="13"/>
        <v>625</v>
      </c>
      <c r="BJ52" s="74">
        <f t="shared" si="14"/>
        <v>1200</v>
      </c>
      <c r="BK52" s="75">
        <v>3</v>
      </c>
      <c r="BL52" s="75">
        <v>2</v>
      </c>
      <c r="BM52" s="76">
        <v>2520</v>
      </c>
      <c r="BN52" s="29">
        <v>0</v>
      </c>
      <c r="BO52" s="43" t="s">
        <v>47</v>
      </c>
      <c r="BP52" s="29" t="s">
        <v>47</v>
      </c>
      <c r="BQ52" s="43" t="s">
        <v>622</v>
      </c>
      <c r="BR52" s="30" t="s">
        <v>519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6" customFormat="1" ht="81" customHeight="1" x14ac:dyDescent="0.2">
      <c r="A53" s="88">
        <v>28</v>
      </c>
      <c r="B53" s="4" t="s">
        <v>547</v>
      </c>
      <c r="C53" s="4" t="s">
        <v>549</v>
      </c>
      <c r="D53" s="71" t="s">
        <v>87</v>
      </c>
      <c r="E53" s="114" t="s">
        <v>630</v>
      </c>
      <c r="F53" s="27">
        <v>1</v>
      </c>
      <c r="G53" s="4">
        <v>0</v>
      </c>
      <c r="H53" s="4">
        <v>0</v>
      </c>
      <c r="I53" s="4">
        <v>1</v>
      </c>
      <c r="J53" s="4">
        <v>0</v>
      </c>
      <c r="K53" s="115" t="s">
        <v>4</v>
      </c>
      <c r="L53" s="115" t="s">
        <v>4</v>
      </c>
      <c r="M53" s="90" t="s">
        <v>612</v>
      </c>
      <c r="N53" s="26">
        <v>43805</v>
      </c>
      <c r="O53" s="26">
        <v>43805</v>
      </c>
      <c r="P53" s="28">
        <v>0</v>
      </c>
      <c r="Q53" s="28">
        <v>0</v>
      </c>
      <c r="R53" s="70">
        <v>0</v>
      </c>
      <c r="S53" s="70">
        <v>0</v>
      </c>
      <c r="T53" s="71">
        <v>0</v>
      </c>
      <c r="U53" s="71">
        <v>0</v>
      </c>
      <c r="V53" s="72">
        <v>1250</v>
      </c>
      <c r="W53" s="72">
        <v>1500</v>
      </c>
      <c r="X53" s="73">
        <v>1250</v>
      </c>
      <c r="Y53" s="73">
        <v>1500</v>
      </c>
      <c r="Z53" s="73">
        <v>2750</v>
      </c>
      <c r="AA53" s="28">
        <v>0</v>
      </c>
      <c r="AB53" s="28">
        <v>0</v>
      </c>
      <c r="AC53" s="70">
        <v>0</v>
      </c>
      <c r="AD53" s="70">
        <v>0</v>
      </c>
      <c r="AE53" s="71">
        <v>0</v>
      </c>
      <c r="AF53" s="71">
        <v>0</v>
      </c>
      <c r="AG53" s="72">
        <v>1550</v>
      </c>
      <c r="AH53" s="72">
        <v>1900</v>
      </c>
      <c r="AI53" s="73">
        <v>1550</v>
      </c>
      <c r="AJ53" s="73">
        <v>1900</v>
      </c>
      <c r="AK53" s="73">
        <v>3450</v>
      </c>
      <c r="AL53" s="28">
        <v>0</v>
      </c>
      <c r="AM53" s="28">
        <v>0</v>
      </c>
      <c r="AN53" s="70">
        <v>0</v>
      </c>
      <c r="AO53" s="70">
        <v>0</v>
      </c>
      <c r="AP53" s="71">
        <v>0</v>
      </c>
      <c r="AQ53" s="71">
        <v>0</v>
      </c>
      <c r="AR53" s="72">
        <v>500</v>
      </c>
      <c r="AS53" s="72">
        <v>800</v>
      </c>
      <c r="AT53" s="73">
        <v>500</v>
      </c>
      <c r="AU53" s="73">
        <v>800</v>
      </c>
      <c r="AV53" s="73">
        <v>1300</v>
      </c>
      <c r="AW53" s="28">
        <v>0</v>
      </c>
      <c r="AX53" s="28">
        <v>0</v>
      </c>
      <c r="AY53" s="70">
        <v>0</v>
      </c>
      <c r="AZ53" s="70">
        <v>0</v>
      </c>
      <c r="BA53" s="71">
        <v>0</v>
      </c>
      <c r="BB53" s="71">
        <v>0</v>
      </c>
      <c r="BC53" s="72">
        <v>200</v>
      </c>
      <c r="BD53" s="72">
        <v>300</v>
      </c>
      <c r="BE53" s="73">
        <v>200</v>
      </c>
      <c r="BF53" s="73">
        <v>300</v>
      </c>
      <c r="BG53" s="73">
        <v>500</v>
      </c>
      <c r="BH53" s="73">
        <v>3500</v>
      </c>
      <c r="BI53" s="73">
        <v>4500</v>
      </c>
      <c r="BJ53" s="74">
        <v>8000</v>
      </c>
      <c r="BK53" s="75">
        <v>0</v>
      </c>
      <c r="BL53" s="75">
        <v>0</v>
      </c>
      <c r="BM53" s="76">
        <v>0</v>
      </c>
      <c r="BN53" s="29">
        <v>0</v>
      </c>
      <c r="BO53" s="43" t="s">
        <v>47</v>
      </c>
      <c r="BP53" s="29" t="s">
        <v>47</v>
      </c>
      <c r="BQ53" s="43" t="s">
        <v>631</v>
      </c>
      <c r="BR53" s="30" t="s">
        <v>519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6" customFormat="1" ht="81" customHeight="1" x14ac:dyDescent="0.2">
      <c r="A54" s="88">
        <v>122</v>
      </c>
      <c r="B54" s="4" t="s">
        <v>541</v>
      </c>
      <c r="C54" s="4" t="s">
        <v>541</v>
      </c>
      <c r="D54" s="71" t="s">
        <v>82</v>
      </c>
      <c r="E54" s="116" t="s">
        <v>681</v>
      </c>
      <c r="F54" s="27">
        <v>0</v>
      </c>
      <c r="G54" s="4">
        <v>1</v>
      </c>
      <c r="H54" s="4" t="s">
        <v>682</v>
      </c>
      <c r="I54" s="4">
        <v>1</v>
      </c>
      <c r="J54" s="4">
        <v>0</v>
      </c>
      <c r="K54" s="115" t="s">
        <v>108</v>
      </c>
      <c r="L54" s="115" t="s">
        <v>339</v>
      </c>
      <c r="M54" s="93" t="s">
        <v>683</v>
      </c>
      <c r="N54" s="100">
        <v>43795</v>
      </c>
      <c r="O54" s="26">
        <v>43795</v>
      </c>
      <c r="P54" s="28">
        <v>0</v>
      </c>
      <c r="Q54" s="28">
        <v>0</v>
      </c>
      <c r="R54" s="70">
        <v>0</v>
      </c>
      <c r="S54" s="70">
        <v>0</v>
      </c>
      <c r="T54" s="71">
        <v>0</v>
      </c>
      <c r="U54" s="71">
        <v>0</v>
      </c>
      <c r="V54" s="72">
        <v>10</v>
      </c>
      <c r="W54" s="72">
        <v>30</v>
      </c>
      <c r="X54" s="73">
        <f t="shared" ref="X54:Y55" si="20">P54+R54+T54+V54</f>
        <v>10</v>
      </c>
      <c r="Y54" s="73">
        <f t="shared" si="20"/>
        <v>30</v>
      </c>
      <c r="Z54" s="73">
        <f t="shared" ref="Z54:Z55" si="21">SUM(X54:Y54)</f>
        <v>40</v>
      </c>
      <c r="AA54" s="28">
        <v>0</v>
      </c>
      <c r="AB54" s="28">
        <v>0</v>
      </c>
      <c r="AC54" s="70">
        <v>0</v>
      </c>
      <c r="AD54" s="70">
        <v>0</v>
      </c>
      <c r="AE54" s="71">
        <v>0</v>
      </c>
      <c r="AF54" s="71">
        <v>0</v>
      </c>
      <c r="AG54" s="72">
        <v>10</v>
      </c>
      <c r="AH54" s="72">
        <v>50</v>
      </c>
      <c r="AI54" s="73">
        <f t="shared" ref="AI54:AJ55" si="22">AA54+AC54+AE54+AG54</f>
        <v>10</v>
      </c>
      <c r="AJ54" s="73">
        <f t="shared" si="22"/>
        <v>50</v>
      </c>
      <c r="AK54" s="73">
        <f t="shared" ref="AK54:AK55" si="23">SUM(AI54:AJ54)</f>
        <v>60</v>
      </c>
      <c r="AL54" s="28">
        <v>0</v>
      </c>
      <c r="AM54" s="28">
        <v>0</v>
      </c>
      <c r="AN54" s="70">
        <v>0</v>
      </c>
      <c r="AO54" s="70">
        <v>0</v>
      </c>
      <c r="AP54" s="71">
        <v>0</v>
      </c>
      <c r="AQ54" s="71">
        <v>0</v>
      </c>
      <c r="AR54" s="72">
        <v>0</v>
      </c>
      <c r="AS54" s="72">
        <v>100</v>
      </c>
      <c r="AT54" s="73">
        <f t="shared" ref="AT54:AT55" si="24">AL54+AN54+AP54+AR54</f>
        <v>0</v>
      </c>
      <c r="AU54" s="73">
        <f t="shared" ref="AU54:AU55" si="25">SUM(AM54+AO54+AQ54+AS54)</f>
        <v>100</v>
      </c>
      <c r="AV54" s="73">
        <f t="shared" ref="AV54:AV55" si="26">SUM(AT54:AU54)</f>
        <v>100</v>
      </c>
      <c r="AW54" s="28">
        <v>0</v>
      </c>
      <c r="AX54" s="28">
        <v>0</v>
      </c>
      <c r="AY54" s="70">
        <v>0</v>
      </c>
      <c r="AZ54" s="70">
        <v>0</v>
      </c>
      <c r="BA54" s="71">
        <v>0</v>
      </c>
      <c r="BB54" s="71">
        <v>0</v>
      </c>
      <c r="BC54" s="72">
        <v>0</v>
      </c>
      <c r="BD54" s="72">
        <v>50</v>
      </c>
      <c r="BE54" s="73">
        <f t="shared" ref="BE54:BE55" si="27">AW54+AY54+BA54+BC54</f>
        <v>0</v>
      </c>
      <c r="BF54" s="73">
        <f t="shared" ref="BF54:BF55" si="28">SUM(AX54+AZ54+BB54+BD54)</f>
        <v>50</v>
      </c>
      <c r="BG54" s="73">
        <f t="shared" ref="BG54:BG55" si="29">SUM(BE54:BF54)</f>
        <v>50</v>
      </c>
      <c r="BH54" s="73">
        <f t="shared" ref="BH54:BJ55" si="30">X54+AI54+AT54+BE54</f>
        <v>20</v>
      </c>
      <c r="BI54" s="73">
        <f t="shared" si="30"/>
        <v>230</v>
      </c>
      <c r="BJ54" s="99">
        <f t="shared" si="30"/>
        <v>250</v>
      </c>
      <c r="BK54" s="75">
        <v>0</v>
      </c>
      <c r="BL54" s="75">
        <v>0</v>
      </c>
      <c r="BM54" s="76">
        <f t="shared" ref="BM54:BM55" si="31">(BK54*420)*BL54</f>
        <v>0</v>
      </c>
      <c r="BN54" s="29">
        <v>0</v>
      </c>
      <c r="BO54" s="29" t="s">
        <v>684</v>
      </c>
      <c r="BP54" s="43" t="s">
        <v>47</v>
      </c>
      <c r="BQ54" s="43" t="s">
        <v>625</v>
      </c>
      <c r="BR54" s="101" t="s">
        <v>690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s="6" customFormat="1" ht="81" customHeight="1" x14ac:dyDescent="0.2">
      <c r="A55" s="88">
        <v>123</v>
      </c>
      <c r="B55" s="4" t="s">
        <v>541</v>
      </c>
      <c r="C55" s="4" t="s">
        <v>541</v>
      </c>
      <c r="D55" s="71" t="s">
        <v>82</v>
      </c>
      <c r="E55" s="116" t="s">
        <v>685</v>
      </c>
      <c r="F55" s="27">
        <v>0</v>
      </c>
      <c r="G55" s="4">
        <v>1</v>
      </c>
      <c r="H55" s="4" t="s">
        <v>686</v>
      </c>
      <c r="I55" s="4">
        <v>1</v>
      </c>
      <c r="J55" s="4">
        <v>0</v>
      </c>
      <c r="K55" s="115" t="s">
        <v>4</v>
      </c>
      <c r="L55" s="115" t="s">
        <v>4</v>
      </c>
      <c r="M55" s="93" t="s">
        <v>687</v>
      </c>
      <c r="N55" s="100">
        <v>43798</v>
      </c>
      <c r="O55" s="26">
        <v>43798</v>
      </c>
      <c r="P55" s="28">
        <v>0</v>
      </c>
      <c r="Q55" s="28">
        <v>0</v>
      </c>
      <c r="R55" s="70">
        <v>0</v>
      </c>
      <c r="S55" s="70">
        <v>0</v>
      </c>
      <c r="T55" s="71">
        <v>0</v>
      </c>
      <c r="U55" s="71">
        <v>0</v>
      </c>
      <c r="V55" s="72">
        <v>0</v>
      </c>
      <c r="W55" s="72">
        <v>10</v>
      </c>
      <c r="X55" s="73">
        <f t="shared" si="20"/>
        <v>0</v>
      </c>
      <c r="Y55" s="73">
        <f t="shared" si="20"/>
        <v>10</v>
      </c>
      <c r="Z55" s="73">
        <f t="shared" si="21"/>
        <v>10</v>
      </c>
      <c r="AA55" s="28">
        <v>0</v>
      </c>
      <c r="AB55" s="28">
        <v>0</v>
      </c>
      <c r="AC55" s="70">
        <v>0</v>
      </c>
      <c r="AD55" s="70">
        <v>0</v>
      </c>
      <c r="AE55" s="71">
        <v>0</v>
      </c>
      <c r="AF55" s="71">
        <v>0</v>
      </c>
      <c r="AG55" s="72">
        <v>0</v>
      </c>
      <c r="AH55" s="72">
        <v>100</v>
      </c>
      <c r="AI55" s="73">
        <f t="shared" si="22"/>
        <v>0</v>
      </c>
      <c r="AJ55" s="73">
        <f t="shared" si="22"/>
        <v>100</v>
      </c>
      <c r="AK55" s="73">
        <f t="shared" si="23"/>
        <v>100</v>
      </c>
      <c r="AL55" s="28">
        <v>0</v>
      </c>
      <c r="AM55" s="28">
        <v>0</v>
      </c>
      <c r="AN55" s="70">
        <v>0</v>
      </c>
      <c r="AO55" s="70">
        <v>0</v>
      </c>
      <c r="AP55" s="71">
        <v>0</v>
      </c>
      <c r="AQ55" s="71">
        <v>0</v>
      </c>
      <c r="AR55" s="72">
        <v>0</v>
      </c>
      <c r="AS55" s="72">
        <v>100</v>
      </c>
      <c r="AT55" s="73">
        <f t="shared" si="24"/>
        <v>0</v>
      </c>
      <c r="AU55" s="73">
        <f t="shared" si="25"/>
        <v>100</v>
      </c>
      <c r="AV55" s="73">
        <f t="shared" si="26"/>
        <v>100</v>
      </c>
      <c r="AW55" s="28">
        <v>0</v>
      </c>
      <c r="AX55" s="28">
        <v>0</v>
      </c>
      <c r="AY55" s="70">
        <v>0</v>
      </c>
      <c r="AZ55" s="70">
        <v>0</v>
      </c>
      <c r="BA55" s="71">
        <v>0</v>
      </c>
      <c r="BB55" s="71">
        <v>0</v>
      </c>
      <c r="BC55" s="72">
        <v>0</v>
      </c>
      <c r="BD55" s="72">
        <v>90</v>
      </c>
      <c r="BE55" s="73">
        <f t="shared" si="27"/>
        <v>0</v>
      </c>
      <c r="BF55" s="73">
        <f t="shared" si="28"/>
        <v>90</v>
      </c>
      <c r="BG55" s="73">
        <f t="shared" si="29"/>
        <v>90</v>
      </c>
      <c r="BH55" s="73">
        <f t="shared" si="30"/>
        <v>0</v>
      </c>
      <c r="BI55" s="73">
        <f t="shared" si="30"/>
        <v>300</v>
      </c>
      <c r="BJ55" s="99">
        <f t="shared" si="30"/>
        <v>300</v>
      </c>
      <c r="BK55" s="75">
        <v>0</v>
      </c>
      <c r="BL55" s="75">
        <v>0</v>
      </c>
      <c r="BM55" s="76">
        <f t="shared" si="31"/>
        <v>0</v>
      </c>
      <c r="BN55" s="29">
        <v>0</v>
      </c>
      <c r="BO55" s="29" t="s">
        <v>688</v>
      </c>
      <c r="BP55" s="43" t="s">
        <v>689</v>
      </c>
      <c r="BQ55" s="43" t="s">
        <v>625</v>
      </c>
      <c r="BR55" s="101" t="s">
        <v>690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s="6" customFormat="1" ht="81" customHeight="1" x14ac:dyDescent="0.2">
      <c r="A56" s="88">
        <v>29</v>
      </c>
      <c r="B56" s="4" t="s">
        <v>541</v>
      </c>
      <c r="C56" s="4" t="s">
        <v>541</v>
      </c>
      <c r="D56" s="71" t="s">
        <v>82</v>
      </c>
      <c r="E56" s="116" t="s">
        <v>623</v>
      </c>
      <c r="F56" s="27">
        <v>1</v>
      </c>
      <c r="G56" s="4">
        <v>0</v>
      </c>
      <c r="H56" s="4" t="s">
        <v>47</v>
      </c>
      <c r="I56" s="4">
        <v>0</v>
      </c>
      <c r="J56" s="91">
        <v>1</v>
      </c>
      <c r="K56" s="116" t="s">
        <v>103</v>
      </c>
      <c r="L56" s="116" t="s">
        <v>255</v>
      </c>
      <c r="M56" s="93" t="s">
        <v>624</v>
      </c>
      <c r="N56" s="26">
        <v>43804</v>
      </c>
      <c r="O56" s="26">
        <v>43804</v>
      </c>
      <c r="P56" s="28">
        <v>0</v>
      </c>
      <c r="Q56" s="28">
        <v>0</v>
      </c>
      <c r="R56" s="70">
        <v>0</v>
      </c>
      <c r="S56" s="70">
        <v>0</v>
      </c>
      <c r="T56" s="71">
        <v>0</v>
      </c>
      <c r="U56" s="71">
        <v>0</v>
      </c>
      <c r="V56" s="72">
        <v>0</v>
      </c>
      <c r="W56" s="72">
        <v>0</v>
      </c>
      <c r="X56" s="73">
        <f t="shared" si="0"/>
        <v>0</v>
      </c>
      <c r="Y56" s="73">
        <f t="shared" si="1"/>
        <v>0</v>
      </c>
      <c r="Z56" s="73">
        <f t="shared" si="2"/>
        <v>0</v>
      </c>
      <c r="AA56" s="28">
        <v>0</v>
      </c>
      <c r="AB56" s="28">
        <v>0</v>
      </c>
      <c r="AC56" s="70">
        <v>0</v>
      </c>
      <c r="AD56" s="70">
        <v>0</v>
      </c>
      <c r="AE56" s="71">
        <v>0</v>
      </c>
      <c r="AF56" s="71">
        <v>0</v>
      </c>
      <c r="AG56" s="72">
        <v>0</v>
      </c>
      <c r="AH56" s="72">
        <v>0</v>
      </c>
      <c r="AI56" s="73">
        <f t="shared" si="3"/>
        <v>0</v>
      </c>
      <c r="AJ56" s="73">
        <f t="shared" si="4"/>
        <v>0</v>
      </c>
      <c r="AK56" s="73">
        <f t="shared" si="5"/>
        <v>0</v>
      </c>
      <c r="AL56" s="28">
        <v>0</v>
      </c>
      <c r="AM56" s="28">
        <v>0</v>
      </c>
      <c r="AN56" s="70">
        <v>0</v>
      </c>
      <c r="AO56" s="70">
        <v>0</v>
      </c>
      <c r="AP56" s="71">
        <v>0</v>
      </c>
      <c r="AQ56" s="71">
        <v>0</v>
      </c>
      <c r="AR56" s="72">
        <v>0</v>
      </c>
      <c r="AS56" s="72">
        <v>0</v>
      </c>
      <c r="AT56" s="73">
        <f t="shared" si="6"/>
        <v>0</v>
      </c>
      <c r="AU56" s="73">
        <f t="shared" si="7"/>
        <v>0</v>
      </c>
      <c r="AV56" s="73">
        <f t="shared" si="8"/>
        <v>0</v>
      </c>
      <c r="AW56" s="28">
        <v>0</v>
      </c>
      <c r="AX56" s="28">
        <v>0</v>
      </c>
      <c r="AY56" s="70">
        <v>0</v>
      </c>
      <c r="AZ56" s="70">
        <v>0</v>
      </c>
      <c r="BA56" s="71">
        <v>0</v>
      </c>
      <c r="BB56" s="71">
        <v>0</v>
      </c>
      <c r="BC56" s="72">
        <v>0</v>
      </c>
      <c r="BD56" s="72">
        <v>0</v>
      </c>
      <c r="BE56" s="73">
        <f t="shared" si="9"/>
        <v>0</v>
      </c>
      <c r="BF56" s="73">
        <f t="shared" si="10"/>
        <v>0</v>
      </c>
      <c r="BG56" s="73">
        <f t="shared" si="11"/>
        <v>0</v>
      </c>
      <c r="BH56" s="73">
        <f t="shared" si="12"/>
        <v>0</v>
      </c>
      <c r="BI56" s="73">
        <f t="shared" si="13"/>
        <v>0</v>
      </c>
      <c r="BJ56" s="74">
        <f t="shared" si="14"/>
        <v>0</v>
      </c>
      <c r="BK56" s="75">
        <v>0</v>
      </c>
      <c r="BL56" s="75">
        <v>0</v>
      </c>
      <c r="BM56" s="76">
        <v>0</v>
      </c>
      <c r="BN56" s="29">
        <v>0</v>
      </c>
      <c r="BO56" s="29" t="s">
        <v>47</v>
      </c>
      <c r="BP56" s="43" t="s">
        <v>47</v>
      </c>
      <c r="BQ56" s="43" t="s">
        <v>625</v>
      </c>
      <c r="BR56" s="30" t="s">
        <v>626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s="44" customFormat="1" x14ac:dyDescent="0.2">
      <c r="B57" s="7"/>
      <c r="C57" s="7"/>
      <c r="D57" s="7"/>
      <c r="E57" s="79" t="s">
        <v>46</v>
      </c>
      <c r="F57" s="80">
        <f>SUM(F15:F56)</f>
        <v>14</v>
      </c>
      <c r="G57" s="80">
        <f>SUM(G15:G56)</f>
        <v>28</v>
      </c>
      <c r="H57" s="81"/>
      <c r="I57" s="80">
        <f>SUM(I15:I56)</f>
        <v>41</v>
      </c>
      <c r="J57" s="80">
        <f>SUM(J15:J56)</f>
        <v>1</v>
      </c>
      <c r="K57" s="81"/>
      <c r="L57" s="81"/>
      <c r="M57" s="81"/>
      <c r="N57" s="81"/>
      <c r="O57" s="81"/>
      <c r="P57" s="82">
        <f t="shared" ref="P57:W57" si="32">SUM(P15:P56)</f>
        <v>1638</v>
      </c>
      <c r="Q57" s="82">
        <f t="shared" si="32"/>
        <v>1217</v>
      </c>
      <c r="R57" s="82">
        <f t="shared" si="32"/>
        <v>425</v>
      </c>
      <c r="S57" s="82">
        <f t="shared" si="32"/>
        <v>350</v>
      </c>
      <c r="T57" s="82">
        <f t="shared" si="32"/>
        <v>0</v>
      </c>
      <c r="U57" s="82">
        <f t="shared" si="32"/>
        <v>0</v>
      </c>
      <c r="V57" s="82">
        <f t="shared" si="32"/>
        <v>3503</v>
      </c>
      <c r="W57" s="82">
        <f t="shared" si="32"/>
        <v>3964</v>
      </c>
      <c r="X57" s="82"/>
      <c r="Y57" s="82"/>
      <c r="Z57" s="82">
        <f t="shared" ref="Z57:AH57" si="33">SUM(Z15:Z56)</f>
        <v>11097</v>
      </c>
      <c r="AA57" s="82">
        <f t="shared" si="33"/>
        <v>225</v>
      </c>
      <c r="AB57" s="82">
        <f t="shared" si="33"/>
        <v>250</v>
      </c>
      <c r="AC57" s="82">
        <f t="shared" si="33"/>
        <v>125</v>
      </c>
      <c r="AD57" s="82">
        <f t="shared" si="33"/>
        <v>256</v>
      </c>
      <c r="AE57" s="82">
        <f t="shared" si="33"/>
        <v>0</v>
      </c>
      <c r="AF57" s="82">
        <f t="shared" si="33"/>
        <v>0</v>
      </c>
      <c r="AG57" s="82">
        <f t="shared" si="33"/>
        <v>2621</v>
      </c>
      <c r="AH57" s="82">
        <f t="shared" si="33"/>
        <v>3234</v>
      </c>
      <c r="AI57" s="82"/>
      <c r="AJ57" s="82"/>
      <c r="AK57" s="82">
        <f t="shared" ref="AK57:AS57" si="34">SUM(AK15:AK56)</f>
        <v>6711</v>
      </c>
      <c r="AL57" s="82">
        <f t="shared" si="34"/>
        <v>670</v>
      </c>
      <c r="AM57" s="82">
        <f t="shared" si="34"/>
        <v>800</v>
      </c>
      <c r="AN57" s="82">
        <f t="shared" si="34"/>
        <v>20</v>
      </c>
      <c r="AO57" s="82">
        <f t="shared" si="34"/>
        <v>18</v>
      </c>
      <c r="AP57" s="82">
        <f t="shared" si="34"/>
        <v>0</v>
      </c>
      <c r="AQ57" s="82">
        <f t="shared" si="34"/>
        <v>0</v>
      </c>
      <c r="AR57" s="82">
        <f t="shared" si="34"/>
        <v>921</v>
      </c>
      <c r="AS57" s="82">
        <f t="shared" si="34"/>
        <v>1512</v>
      </c>
      <c r="AT57" s="82"/>
      <c r="AU57" s="82"/>
      <c r="AV57" s="82">
        <f t="shared" ref="AV57:BD57" si="35">SUM(AV15:AV56)</f>
        <v>3941</v>
      </c>
      <c r="AW57" s="82">
        <f t="shared" si="35"/>
        <v>67</v>
      </c>
      <c r="AX57" s="82">
        <f t="shared" si="35"/>
        <v>117</v>
      </c>
      <c r="AY57" s="82">
        <f t="shared" si="35"/>
        <v>5</v>
      </c>
      <c r="AZ57" s="82">
        <f t="shared" si="35"/>
        <v>7</v>
      </c>
      <c r="BA57" s="82">
        <f t="shared" si="35"/>
        <v>0</v>
      </c>
      <c r="BB57" s="82">
        <f t="shared" si="35"/>
        <v>0</v>
      </c>
      <c r="BC57" s="82">
        <f t="shared" si="35"/>
        <v>526</v>
      </c>
      <c r="BD57" s="82">
        <f t="shared" si="35"/>
        <v>893</v>
      </c>
      <c r="BE57" s="82"/>
      <c r="BF57" s="82"/>
      <c r="BG57" s="82">
        <f>SUM(BG15:BG56)</f>
        <v>1615</v>
      </c>
      <c r="BH57" s="82"/>
      <c r="BI57" s="82"/>
      <c r="BJ57" s="82">
        <f>SUM(BJ15:BJ56)</f>
        <v>23364</v>
      </c>
      <c r="BK57" s="45"/>
      <c r="BL57" s="45"/>
      <c r="BM57" s="45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</row>
    <row r="59" spans="1:90" ht="16.5" thickBot="1" x14ac:dyDescent="0.3">
      <c r="A59" s="34" t="s">
        <v>450</v>
      </c>
      <c r="B59" s="67" t="s">
        <v>644</v>
      </c>
    </row>
    <row r="60" spans="1:90" ht="16.5" thickBot="1" x14ac:dyDescent="0.3">
      <c r="A60" s="34" t="s">
        <v>451</v>
      </c>
      <c r="B60" s="67" t="s">
        <v>645</v>
      </c>
    </row>
  </sheetData>
  <autoFilter ref="A14:BR57"/>
  <mergeCells count="11">
    <mergeCell ref="P12:BJ12"/>
    <mergeCell ref="K13:M13"/>
    <mergeCell ref="BH13:BJ13"/>
    <mergeCell ref="AA13:AK13"/>
    <mergeCell ref="AL13:AV13"/>
    <mergeCell ref="AW13:BG13"/>
    <mergeCell ref="BK13:BL13"/>
    <mergeCell ref="E13:H13"/>
    <mergeCell ref="N13:O13"/>
    <mergeCell ref="I13:J13"/>
    <mergeCell ref="P13:Z13"/>
  </mergeCells>
  <dataValidations count="15">
    <dataValidation type="list" allowBlank="1" showInputMessage="1" showErrorMessage="1" sqref="L20 L56 L44 L15:L16 L34">
      <formula1>INDIRECT(DepA)</formula1>
    </dataValidation>
    <dataValidation type="list" allowBlank="1" showInputMessage="1" showErrorMessage="1" sqref="L17 L21 L45 L39">
      <formula1>INDIRECT(DepB)</formula1>
    </dataValidation>
    <dataValidation type="list" allowBlank="1" showInputMessage="1" showErrorMessage="1" sqref="L18 L22 L46 L35 L40">
      <formula1>INDIRECT(DepC)</formula1>
    </dataValidation>
    <dataValidation type="list" allowBlank="1" showInputMessage="1" showErrorMessage="1" sqref="L19 L23 L47 L42">
      <formula1>INDIRECT(DepD)</formula1>
    </dataValidation>
    <dataValidation type="list" allowBlank="1" showInputMessage="1" showErrorMessage="1" sqref="L24 L48 L36">
      <formula1>INDIRECT(DepE)</formula1>
    </dataValidation>
    <dataValidation type="list" allowBlank="1" showInputMessage="1" showErrorMessage="1" sqref="L25 L49 L32 L54">
      <formula1>INDIRECT(DepF)</formula1>
    </dataValidation>
    <dataValidation type="list" allowBlank="1" showInputMessage="1" showErrorMessage="1" sqref="L26 L50 L37 L33 L41 L43 L55">
      <formula1>INDIRECT(DepG)</formula1>
    </dataValidation>
    <dataValidation type="list" allowBlank="1" showInputMessage="1" showErrorMessage="1" sqref="L27 L51 L38">
      <formula1>INDIRECT(DepH)</formula1>
    </dataValidation>
    <dataValidation type="list" allowBlank="1" showInputMessage="1" showErrorMessage="1" sqref="L28 L52">
      <formula1>INDIRECT(DepI)</formula1>
    </dataValidation>
    <dataValidation type="list" allowBlank="1" showInputMessage="1" showErrorMessage="1" sqref="L29 L53">
      <formula1>INDIRECT(DepJ)</formula1>
    </dataValidation>
    <dataValidation type="list" allowBlank="1" showInputMessage="1" showErrorMessage="1" sqref="L30">
      <formula1>INDIRECT(DepK)</formula1>
    </dataValidation>
    <dataValidation type="list" allowBlank="1" showInputMessage="1" showErrorMessage="1" sqref="L31">
      <formula1>INDIRECT(DepL)</formula1>
    </dataValidation>
    <dataValidation type="list" allowBlank="1" showInputMessage="1" showErrorMessage="1" sqref="B15:B56">
      <formula1>Producto</formula1>
    </dataValidation>
    <dataValidation type="list" allowBlank="1" showInputMessage="1" showErrorMessage="1" sqref="C15:C56">
      <formula1>SUB</formula1>
    </dataValidation>
    <dataValidation type="list" allowBlank="1" showInputMessage="1" showErrorMessage="1" sqref="K15:K56">
      <formula1>Departamento1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fitToWidth="3" fitToHeight="0" orientation="landscape" r:id="rId1"/>
  <headerFooter alignWithMargins="0">
    <oddFooter>&amp;L&amp;D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[1]Hoja1!#REF!</xm:f>
          </x14:formula1>
          <xm:sqref>D15</xm:sqref>
        </x14:dataValidation>
        <x14:dataValidation type="list" allowBlank="1" showInputMessage="1" showErrorMessage="1">
          <x14:formula1>
            <xm:f>[2]Hoja1!#REF!</xm:f>
          </x14:formula1>
          <xm:sqref>D16:D19</xm:sqref>
        </x14:dataValidation>
        <x14:dataValidation type="list" allowBlank="1" showInputMessage="1" showErrorMessage="1">
          <x14:formula1>
            <xm:f>[3]Hoja1!#REF!</xm:f>
          </x14:formula1>
          <xm:sqref>D20:D31</xm:sqref>
        </x14:dataValidation>
        <x14:dataValidation type="list" allowBlank="1" showInputMessage="1" showErrorMessage="1">
          <x14:formula1>
            <xm:f>[4]Hoja1!#REF!</xm:f>
          </x14:formula1>
          <xm:sqref>D44:D52</xm:sqref>
        </x14:dataValidation>
        <x14:dataValidation type="list" allowBlank="1" showInputMessage="1" showErrorMessage="1">
          <x14:formula1>
            <xm:f>[5]Hoja1!#REF!</xm:f>
          </x14:formula1>
          <xm:sqref>D56</xm:sqref>
        </x14:dataValidation>
        <x14:dataValidation type="list" allowBlank="1" showInputMessage="1" showErrorMessage="1">
          <x14:formula1>
            <xm:f>[6]Hoja1!#REF!</xm:f>
          </x14:formula1>
          <xm:sqref>D53</xm:sqref>
        </x14:dataValidation>
        <x14:dataValidation type="list" allowBlank="1" showInputMessage="1" showErrorMessage="1">
          <x14:formula1>
            <xm:f>[7]Hoja1!#REF!</xm:f>
          </x14:formula1>
          <xm:sqref>D43</xm:sqref>
        </x14:dataValidation>
        <x14:dataValidation type="list" allowBlank="1" showInputMessage="1" showErrorMessage="1">
          <x14:formula1>
            <xm:f>[8]Hoja1!#REF!</xm:f>
          </x14:formula1>
          <xm:sqref>D39:D40 D42</xm:sqref>
        </x14:dataValidation>
        <x14:dataValidation type="list" allowBlank="1" showInputMessage="1" showErrorMessage="1">
          <x14:formula1>
            <xm:f>[9]Hoja1!#REF!</xm:f>
          </x14:formula1>
          <xm:sqref>D32:D33 D41</xm:sqref>
        </x14:dataValidation>
        <x14:dataValidation type="list" allowBlank="1" showInputMessage="1" showErrorMessage="1">
          <x14:formula1>
            <xm:f>[10]Hoja1!#REF!</xm:f>
          </x14:formula1>
          <xm:sqref>D34:D38</xm:sqref>
        </x14:dataValidation>
        <x14:dataValidation type="list" allowBlank="1" showInputMessage="1" showErrorMessage="1">
          <x14:formula1>
            <xm:f>[11]Hoja1!#REF!</xm:f>
          </x14:formula1>
          <xm:sqref>D54:D55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view="pageBreakPreview" topLeftCell="A13" zoomScaleSheetLayoutView="100" workbookViewId="0">
      <selection activeCell="J41" sqref="J41"/>
    </sheetView>
  </sheetViews>
  <sheetFormatPr baseColWidth="10" defaultRowHeight="12.75" x14ac:dyDescent="0.2"/>
  <cols>
    <col min="1" max="1" width="78.85546875" customWidth="1"/>
    <col min="2" max="2" width="19.7109375" customWidth="1"/>
    <col min="3" max="3" width="18" customWidth="1"/>
    <col min="4" max="4" width="18.85546875" customWidth="1"/>
    <col min="5" max="5" width="22" customWidth="1"/>
    <col min="6" max="6" width="27.28515625" style="39" customWidth="1"/>
    <col min="7" max="7" width="7.5703125" customWidth="1"/>
  </cols>
  <sheetData>
    <row r="1" spans="1:6" ht="15.75" x14ac:dyDescent="0.25">
      <c r="A1" s="12"/>
      <c r="B1" s="3"/>
      <c r="C1" s="3"/>
    </row>
    <row r="2" spans="1:6" ht="15.75" x14ac:dyDescent="0.25">
      <c r="A2" s="12"/>
      <c r="B2" s="3"/>
      <c r="C2" s="3"/>
    </row>
    <row r="3" spans="1:6" ht="51.75" customHeight="1" x14ac:dyDescent="0.25">
      <c r="A3" s="12"/>
      <c r="B3" s="3"/>
      <c r="C3" s="3"/>
    </row>
    <row r="4" spans="1:6" ht="31.5" customHeight="1" x14ac:dyDescent="0.25">
      <c r="A4" s="10" t="s">
        <v>43</v>
      </c>
      <c r="B4" s="16"/>
      <c r="C4" s="3"/>
    </row>
    <row r="5" spans="1:6" ht="26.25" customHeight="1" x14ac:dyDescent="0.25">
      <c r="A5" s="10" t="s">
        <v>64</v>
      </c>
      <c r="B5" s="16"/>
      <c r="C5" s="3"/>
    </row>
    <row r="6" spans="1:6" ht="26.25" customHeight="1" x14ac:dyDescent="0.25">
      <c r="A6" s="10" t="s">
        <v>65</v>
      </c>
      <c r="B6" s="16"/>
      <c r="C6" s="3"/>
    </row>
    <row r="7" spans="1:6" ht="22.5" customHeight="1" thickBot="1" x14ac:dyDescent="0.3">
      <c r="A7" s="33" t="s">
        <v>446</v>
      </c>
      <c r="B7" s="32" t="str">
        <f>Temporal!B7</f>
        <v>Áreas Sustantivas</v>
      </c>
      <c r="C7" s="3"/>
      <c r="D7" s="25" t="s">
        <v>458</v>
      </c>
      <c r="E7" s="40" t="str">
        <f>Temporal!B59</f>
        <v>Juan José Comparini</v>
      </c>
    </row>
    <row r="8" spans="1:6" ht="23.25" customHeight="1" thickBot="1" x14ac:dyDescent="0.3">
      <c r="A8" s="33" t="s">
        <v>447</v>
      </c>
      <c r="B8" s="32" t="str">
        <f>Temporal!B8</f>
        <v>Programas Sustantivos</v>
      </c>
      <c r="C8" s="3"/>
      <c r="D8" s="41" t="s">
        <v>459</v>
      </c>
      <c r="E8" s="40" t="str">
        <f>Temporal!B60</f>
        <v>16 de Diciembre</v>
      </c>
    </row>
    <row r="9" spans="1:6" ht="23.25" customHeight="1" thickBot="1" x14ac:dyDescent="0.3">
      <c r="A9" s="33" t="s">
        <v>448</v>
      </c>
      <c r="B9" s="32" t="str">
        <f>Temporal!B9</f>
        <v>Angélica Morales</v>
      </c>
      <c r="C9" s="3"/>
      <c r="D9" s="41" t="s">
        <v>460</v>
      </c>
      <c r="E9" s="40"/>
      <c r="F9" s="40"/>
    </row>
    <row r="10" spans="1:6" ht="23.25" customHeight="1" thickBot="1" x14ac:dyDescent="0.3">
      <c r="A10" s="33" t="s">
        <v>449</v>
      </c>
      <c r="B10" s="32" t="str">
        <f>Temporal!B10</f>
        <v>DICIEMBRE</v>
      </c>
      <c r="C10" s="31">
        <v>2019</v>
      </c>
      <c r="D10" s="25"/>
    </row>
    <row r="11" spans="1:6" ht="23.25" customHeight="1" x14ac:dyDescent="0.25">
      <c r="A11" s="11" t="s">
        <v>63</v>
      </c>
      <c r="B11" s="16"/>
      <c r="C11" s="3"/>
    </row>
    <row r="13" spans="1:6" x14ac:dyDescent="0.2">
      <c r="B13" s="35" t="s">
        <v>463</v>
      </c>
      <c r="F13"/>
    </row>
    <row r="14" spans="1:6" x14ac:dyDescent="0.2">
      <c r="A14" s="35" t="s">
        <v>520</v>
      </c>
      <c r="B14" t="s">
        <v>453</v>
      </c>
      <c r="C14" t="s">
        <v>454</v>
      </c>
      <c r="D14" t="s">
        <v>455</v>
      </c>
      <c r="E14" t="s">
        <v>456</v>
      </c>
      <c r="F14" s="39" t="s">
        <v>457</v>
      </c>
    </row>
    <row r="15" spans="1:6" x14ac:dyDescent="0.2">
      <c r="A15" s="36" t="s">
        <v>48</v>
      </c>
      <c r="B15" s="38">
        <v>1</v>
      </c>
      <c r="C15" s="38">
        <v>1</v>
      </c>
      <c r="D15" s="38">
        <v>1</v>
      </c>
      <c r="E15" s="38">
        <v>0</v>
      </c>
      <c r="F15" s="94">
        <v>82</v>
      </c>
    </row>
    <row r="16" spans="1:6" x14ac:dyDescent="0.2">
      <c r="A16" s="37" t="s">
        <v>554</v>
      </c>
      <c r="B16" s="38">
        <v>1</v>
      </c>
      <c r="C16" s="38">
        <v>1</v>
      </c>
      <c r="D16" s="38">
        <v>1</v>
      </c>
      <c r="E16" s="38">
        <v>0</v>
      </c>
      <c r="F16" s="39">
        <v>82</v>
      </c>
    </row>
    <row r="17" spans="1:7" x14ac:dyDescent="0.2">
      <c r="A17" s="36" t="s">
        <v>81</v>
      </c>
      <c r="B17" s="38">
        <v>4</v>
      </c>
      <c r="C17" s="38">
        <v>4</v>
      </c>
      <c r="D17" s="38">
        <v>4</v>
      </c>
      <c r="E17" s="38">
        <v>0</v>
      </c>
      <c r="F17" s="94">
        <v>373</v>
      </c>
    </row>
    <row r="18" spans="1:7" x14ac:dyDescent="0.2">
      <c r="A18" s="37" t="s">
        <v>559</v>
      </c>
      <c r="B18" s="38">
        <v>1</v>
      </c>
      <c r="C18" s="38">
        <v>1</v>
      </c>
      <c r="D18" s="38">
        <v>1</v>
      </c>
      <c r="E18" s="38">
        <v>0</v>
      </c>
      <c r="F18" s="39">
        <v>185</v>
      </c>
    </row>
    <row r="19" spans="1:7" x14ac:dyDescent="0.2">
      <c r="A19" s="37" t="s">
        <v>561</v>
      </c>
      <c r="B19" s="38">
        <v>1</v>
      </c>
      <c r="C19" s="38">
        <v>1</v>
      </c>
      <c r="D19" s="38">
        <v>1</v>
      </c>
      <c r="E19" s="38">
        <v>0</v>
      </c>
      <c r="F19" s="39">
        <v>73</v>
      </c>
    </row>
    <row r="20" spans="1:7" x14ac:dyDescent="0.2">
      <c r="A20" s="37" t="s">
        <v>563</v>
      </c>
      <c r="B20" s="38">
        <v>1</v>
      </c>
      <c r="C20" s="38">
        <v>1</v>
      </c>
      <c r="D20" s="38">
        <v>1</v>
      </c>
      <c r="E20" s="38">
        <v>0</v>
      </c>
      <c r="F20" s="39">
        <v>58</v>
      </c>
    </row>
    <row r="21" spans="1:7" x14ac:dyDescent="0.2">
      <c r="A21" s="37" t="s">
        <v>566</v>
      </c>
      <c r="B21" s="38">
        <v>1</v>
      </c>
      <c r="C21" s="38">
        <v>1</v>
      </c>
      <c r="D21" s="38">
        <v>1</v>
      </c>
      <c r="E21" s="38">
        <v>0</v>
      </c>
      <c r="F21" s="39">
        <v>57</v>
      </c>
    </row>
    <row r="22" spans="1:7" ht="24.75" customHeight="1" x14ac:dyDescent="0.2">
      <c r="A22" s="36" t="s">
        <v>85</v>
      </c>
      <c r="B22" s="38">
        <v>23</v>
      </c>
      <c r="C22" s="38">
        <v>23</v>
      </c>
      <c r="D22" s="38">
        <v>23</v>
      </c>
      <c r="E22" s="38">
        <v>0</v>
      </c>
      <c r="F22" s="39">
        <v>6465</v>
      </c>
      <c r="G22" s="96" t="s">
        <v>680</v>
      </c>
    </row>
    <row r="23" spans="1:7" x14ac:dyDescent="0.2">
      <c r="A23" s="37" t="s">
        <v>569</v>
      </c>
      <c r="B23" s="38">
        <v>2</v>
      </c>
      <c r="C23" s="38">
        <v>2</v>
      </c>
      <c r="D23" s="38">
        <v>2</v>
      </c>
      <c r="E23" s="38">
        <v>0</v>
      </c>
      <c r="F23" s="39">
        <v>240</v>
      </c>
      <c r="G23" s="97"/>
    </row>
    <row r="24" spans="1:7" x14ac:dyDescent="0.2">
      <c r="A24" s="37" t="s">
        <v>575</v>
      </c>
      <c r="B24" s="38">
        <v>1</v>
      </c>
      <c r="C24" s="38">
        <v>1</v>
      </c>
      <c r="D24" s="38">
        <v>1</v>
      </c>
      <c r="E24" s="38">
        <v>0</v>
      </c>
      <c r="F24" s="39">
        <v>150</v>
      </c>
      <c r="G24" s="97"/>
    </row>
    <row r="25" spans="1:7" x14ac:dyDescent="0.2">
      <c r="A25" s="37" t="s">
        <v>579</v>
      </c>
      <c r="B25" s="38">
        <v>1</v>
      </c>
      <c r="C25" s="38">
        <v>1</v>
      </c>
      <c r="D25" s="38">
        <v>1</v>
      </c>
      <c r="E25" s="38">
        <v>0</v>
      </c>
      <c r="F25" s="39">
        <v>189</v>
      </c>
      <c r="G25" s="97"/>
    </row>
    <row r="26" spans="1:7" x14ac:dyDescent="0.2">
      <c r="A26" s="37" t="s">
        <v>583</v>
      </c>
      <c r="B26" s="38">
        <v>2</v>
      </c>
      <c r="C26" s="38">
        <v>2</v>
      </c>
      <c r="D26" s="38">
        <v>2</v>
      </c>
      <c r="E26" s="38">
        <v>0</v>
      </c>
      <c r="F26" s="39">
        <v>225</v>
      </c>
      <c r="G26" s="97"/>
    </row>
    <row r="27" spans="1:7" x14ac:dyDescent="0.2">
      <c r="A27" s="37" t="s">
        <v>587</v>
      </c>
      <c r="B27" s="38">
        <v>1</v>
      </c>
      <c r="C27" s="38">
        <v>1</v>
      </c>
      <c r="D27" s="38">
        <v>1</v>
      </c>
      <c r="E27" s="38">
        <v>0</v>
      </c>
      <c r="F27" s="39">
        <v>3</v>
      </c>
      <c r="G27" s="97"/>
    </row>
    <row r="28" spans="1:7" x14ac:dyDescent="0.2">
      <c r="A28" s="37" t="s">
        <v>592</v>
      </c>
      <c r="B28" s="38">
        <v>1</v>
      </c>
      <c r="C28" s="38">
        <v>1</v>
      </c>
      <c r="D28" s="38">
        <v>1</v>
      </c>
      <c r="E28" s="38">
        <v>0</v>
      </c>
      <c r="F28" s="39">
        <v>1107</v>
      </c>
      <c r="G28" s="98"/>
    </row>
    <row r="29" spans="1:7" x14ac:dyDescent="0.2">
      <c r="A29" s="37" t="s">
        <v>594</v>
      </c>
      <c r="B29" s="38">
        <v>1</v>
      </c>
      <c r="C29" s="38">
        <v>1</v>
      </c>
      <c r="D29" s="38">
        <v>1</v>
      </c>
      <c r="E29" s="38">
        <v>0</v>
      </c>
      <c r="F29" s="39">
        <v>212</v>
      </c>
      <c r="G29" s="97"/>
    </row>
    <row r="30" spans="1:7" x14ac:dyDescent="0.2">
      <c r="A30" s="37" t="s">
        <v>597</v>
      </c>
      <c r="B30" s="38">
        <v>1</v>
      </c>
      <c r="C30" s="38">
        <v>1</v>
      </c>
      <c r="D30" s="38">
        <v>1</v>
      </c>
      <c r="E30" s="38">
        <v>0</v>
      </c>
      <c r="F30" s="39">
        <v>820</v>
      </c>
      <c r="G30" s="97"/>
    </row>
    <row r="31" spans="1:7" x14ac:dyDescent="0.2">
      <c r="A31" s="37" t="s">
        <v>599</v>
      </c>
      <c r="B31" s="38">
        <v>1</v>
      </c>
      <c r="C31" s="38">
        <v>1</v>
      </c>
      <c r="D31" s="38">
        <v>1</v>
      </c>
      <c r="E31" s="38">
        <v>0</v>
      </c>
      <c r="F31" s="39">
        <v>190</v>
      </c>
      <c r="G31" s="97"/>
    </row>
    <row r="32" spans="1:7" x14ac:dyDescent="0.2">
      <c r="A32" s="37" t="s">
        <v>602</v>
      </c>
      <c r="B32" s="38">
        <v>1</v>
      </c>
      <c r="C32" s="38">
        <v>1</v>
      </c>
      <c r="D32" s="38">
        <v>1</v>
      </c>
      <c r="E32" s="38">
        <v>0</v>
      </c>
      <c r="F32" s="39">
        <v>325</v>
      </c>
      <c r="G32" s="97"/>
    </row>
    <row r="33" spans="1:7" x14ac:dyDescent="0.2">
      <c r="A33" s="37" t="s">
        <v>606</v>
      </c>
      <c r="B33" s="38">
        <v>2</v>
      </c>
      <c r="C33" s="38">
        <v>2</v>
      </c>
      <c r="D33" s="38">
        <v>2</v>
      </c>
      <c r="E33" s="38">
        <v>0</v>
      </c>
      <c r="F33" s="39">
        <v>837</v>
      </c>
      <c r="G33" s="97"/>
    </row>
    <row r="34" spans="1:7" x14ac:dyDescent="0.2">
      <c r="A34" s="37" t="s">
        <v>650</v>
      </c>
      <c r="B34" s="38">
        <v>2</v>
      </c>
      <c r="C34" s="38">
        <v>2</v>
      </c>
      <c r="D34" s="38">
        <v>2</v>
      </c>
      <c r="E34" s="38">
        <v>0</v>
      </c>
      <c r="F34" s="39">
        <v>422</v>
      </c>
      <c r="G34" s="97"/>
    </row>
    <row r="35" spans="1:7" x14ac:dyDescent="0.2">
      <c r="A35" s="37" t="s">
        <v>654</v>
      </c>
      <c r="B35" s="38">
        <v>3</v>
      </c>
      <c r="C35" s="38">
        <v>3</v>
      </c>
      <c r="D35" s="38">
        <v>3</v>
      </c>
      <c r="E35" s="38">
        <v>0</v>
      </c>
      <c r="F35" s="39">
        <v>120</v>
      </c>
      <c r="G35" s="97"/>
    </row>
    <row r="36" spans="1:7" ht="13.5" customHeight="1" x14ac:dyDescent="0.2">
      <c r="A36" s="37" t="s">
        <v>660</v>
      </c>
      <c r="B36" s="38">
        <v>1</v>
      </c>
      <c r="C36" s="38">
        <v>1</v>
      </c>
      <c r="D36" s="38">
        <v>1</v>
      </c>
      <c r="E36" s="38">
        <v>0</v>
      </c>
      <c r="F36" s="39">
        <v>1250</v>
      </c>
      <c r="G36" s="96"/>
    </row>
    <row r="37" spans="1:7" x14ac:dyDescent="0.2">
      <c r="A37" s="37" t="s">
        <v>663</v>
      </c>
      <c r="B37" s="38">
        <v>1</v>
      </c>
      <c r="C37" s="38">
        <v>1</v>
      </c>
      <c r="D37" s="38">
        <v>1</v>
      </c>
      <c r="E37" s="38">
        <v>0</v>
      </c>
      <c r="F37" s="39">
        <v>145</v>
      </c>
      <c r="G37" s="97"/>
    </row>
    <row r="38" spans="1:7" x14ac:dyDescent="0.2">
      <c r="A38" s="37" t="s">
        <v>666</v>
      </c>
      <c r="B38" s="38">
        <v>1</v>
      </c>
      <c r="C38" s="38">
        <v>1</v>
      </c>
      <c r="D38" s="38">
        <v>1</v>
      </c>
      <c r="E38" s="38">
        <v>0</v>
      </c>
      <c r="F38" s="39">
        <v>80</v>
      </c>
    </row>
    <row r="39" spans="1:7" x14ac:dyDescent="0.2">
      <c r="A39" s="37" t="s">
        <v>669</v>
      </c>
      <c r="B39" s="38">
        <v>1</v>
      </c>
      <c r="C39" s="38">
        <v>1</v>
      </c>
      <c r="D39" s="38">
        <v>1</v>
      </c>
      <c r="E39" s="38">
        <v>0</v>
      </c>
      <c r="F39" s="39">
        <v>150</v>
      </c>
      <c r="G39" s="38"/>
    </row>
    <row r="40" spans="1:7" x14ac:dyDescent="0.2">
      <c r="A40" s="36" t="s">
        <v>83</v>
      </c>
      <c r="B40" s="38">
        <v>1</v>
      </c>
      <c r="C40" s="38">
        <v>1</v>
      </c>
      <c r="D40" s="38">
        <v>1</v>
      </c>
      <c r="E40" s="38">
        <v>0</v>
      </c>
      <c r="F40" s="94">
        <v>400</v>
      </c>
      <c r="G40" s="38"/>
    </row>
    <row r="41" spans="1:7" x14ac:dyDescent="0.2">
      <c r="A41" s="37" t="s">
        <v>638</v>
      </c>
      <c r="B41" s="38">
        <v>1</v>
      </c>
      <c r="C41" s="38">
        <v>1</v>
      </c>
      <c r="D41" s="38">
        <v>1</v>
      </c>
      <c r="E41" s="38">
        <v>0</v>
      </c>
      <c r="F41" s="39">
        <v>400</v>
      </c>
    </row>
    <row r="42" spans="1:7" ht="30" customHeight="1" x14ac:dyDescent="0.2">
      <c r="A42" s="36" t="s">
        <v>87</v>
      </c>
      <c r="B42" s="38">
        <v>10</v>
      </c>
      <c r="C42" s="38">
        <v>10</v>
      </c>
      <c r="D42" s="38">
        <v>10</v>
      </c>
      <c r="E42" s="38">
        <v>0</v>
      </c>
      <c r="F42" s="39">
        <v>15491</v>
      </c>
      <c r="G42" s="97" t="s">
        <v>643</v>
      </c>
    </row>
    <row r="43" spans="1:7" x14ac:dyDescent="0.2">
      <c r="A43" s="37" t="s">
        <v>610</v>
      </c>
      <c r="B43" s="38">
        <v>8</v>
      </c>
      <c r="C43" s="38">
        <v>8</v>
      </c>
      <c r="D43" s="38">
        <v>8</v>
      </c>
      <c r="E43" s="38">
        <v>0</v>
      </c>
      <c r="F43" s="39">
        <v>7186</v>
      </c>
    </row>
    <row r="44" spans="1:7" x14ac:dyDescent="0.2">
      <c r="A44" s="37" t="s">
        <v>639</v>
      </c>
      <c r="B44" s="38">
        <v>1</v>
      </c>
      <c r="C44" s="38">
        <v>1</v>
      </c>
      <c r="D44" s="38">
        <v>1</v>
      </c>
      <c r="E44" s="38">
        <v>0</v>
      </c>
      <c r="F44" s="39">
        <v>305</v>
      </c>
    </row>
    <row r="45" spans="1:7" x14ac:dyDescent="0.2">
      <c r="A45" s="37" t="s">
        <v>630</v>
      </c>
      <c r="B45" s="38">
        <v>1</v>
      </c>
      <c r="C45" s="38">
        <v>1</v>
      </c>
      <c r="D45" s="38">
        <v>1</v>
      </c>
      <c r="E45" s="38">
        <v>0</v>
      </c>
      <c r="F45" s="39">
        <v>8000</v>
      </c>
    </row>
    <row r="46" spans="1:7" x14ac:dyDescent="0.2">
      <c r="A46" s="36" t="s">
        <v>82</v>
      </c>
      <c r="B46" s="38">
        <v>3</v>
      </c>
      <c r="C46" s="38">
        <v>3</v>
      </c>
      <c r="D46" s="38">
        <v>2</v>
      </c>
      <c r="E46" s="38">
        <v>1</v>
      </c>
      <c r="F46" s="94">
        <v>550</v>
      </c>
    </row>
    <row r="47" spans="1:7" x14ac:dyDescent="0.2">
      <c r="A47" s="37" t="s">
        <v>623</v>
      </c>
      <c r="B47" s="38">
        <v>1</v>
      </c>
      <c r="C47" s="38">
        <v>1</v>
      </c>
      <c r="D47" s="38">
        <v>0</v>
      </c>
      <c r="E47" s="38">
        <v>1</v>
      </c>
      <c r="F47" s="39">
        <v>0</v>
      </c>
    </row>
    <row r="48" spans="1:7" x14ac:dyDescent="0.2">
      <c r="A48" s="37" t="s">
        <v>681</v>
      </c>
      <c r="B48" s="38">
        <v>1</v>
      </c>
      <c r="C48" s="38">
        <v>1</v>
      </c>
      <c r="D48" s="38">
        <v>1</v>
      </c>
      <c r="E48" s="38">
        <v>0</v>
      </c>
      <c r="F48" s="39">
        <v>250</v>
      </c>
    </row>
    <row r="49" spans="1:7" x14ac:dyDescent="0.2">
      <c r="A49" s="37" t="s">
        <v>685</v>
      </c>
      <c r="B49" s="38">
        <v>1</v>
      </c>
      <c r="C49" s="38">
        <v>1</v>
      </c>
      <c r="D49" s="38">
        <v>1</v>
      </c>
      <c r="E49" s="38">
        <v>0</v>
      </c>
      <c r="F49" s="39">
        <v>300</v>
      </c>
      <c r="G49" s="38"/>
    </row>
    <row r="50" spans="1:7" x14ac:dyDescent="0.2">
      <c r="A50" s="36" t="s">
        <v>452</v>
      </c>
      <c r="B50" s="38">
        <v>42</v>
      </c>
      <c r="C50" s="38">
        <v>42</v>
      </c>
      <c r="D50" s="38">
        <v>41</v>
      </c>
      <c r="E50" s="38">
        <v>1</v>
      </c>
      <c r="F50" s="39">
        <v>23361</v>
      </c>
    </row>
    <row r="51" spans="1:7" x14ac:dyDescent="0.2">
      <c r="F51"/>
    </row>
    <row r="52" spans="1:7" x14ac:dyDescent="0.2">
      <c r="F52"/>
      <c r="G52" s="38"/>
    </row>
    <row r="53" spans="1:7" x14ac:dyDescent="0.2">
      <c r="F53"/>
    </row>
    <row r="54" spans="1:7" x14ac:dyDescent="0.2">
      <c r="F54"/>
      <c r="G54" s="38"/>
    </row>
    <row r="55" spans="1:7" x14ac:dyDescent="0.2">
      <c r="F55"/>
    </row>
    <row r="56" spans="1:7" x14ac:dyDescent="0.2">
      <c r="F56"/>
    </row>
  </sheetData>
  <pageMargins left="0.7" right="0.7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50</vt:i4>
      </vt:variant>
    </vt:vector>
  </HeadingPairs>
  <TitlesOfParts>
    <vt:vector size="54" baseType="lpstr">
      <vt:lpstr>Hoja2</vt:lpstr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Juan Jose Comparini Gonzalez</cp:lastModifiedBy>
  <cp:lastPrinted>2019-02-18T22:39:38Z</cp:lastPrinted>
  <dcterms:created xsi:type="dcterms:W3CDTF">2016-02-08T18:15:07Z</dcterms:created>
  <dcterms:modified xsi:type="dcterms:W3CDTF">2019-12-18T17:23:21Z</dcterms:modified>
</cp:coreProperties>
</file>