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208\InformacionPublica\2020\INFORMACION PUBLICA DE OFICIO\2. DEPORTE Y LA RECREACION\"/>
    </mc:Choice>
  </mc:AlternateContent>
  <bookViews>
    <workbookView xWindow="0" yWindow="0" windowWidth="28800" windowHeight="12435"/>
  </bookViews>
  <sheets>
    <sheet name="RENGLON 011" sheetId="1" r:id="rId1"/>
    <sheet name="RENGLON 021" sheetId="2" r:id="rId2"/>
    <sheet name="RENGLON 031" sheetId="5" r:id="rId3"/>
    <sheet name="RENGLON 029" sheetId="7" r:id="rId4"/>
    <sheet name="SUBGRUPO 18" sheetId="8" r:id="rId5"/>
  </sheets>
  <definedNames>
    <definedName name="_xlnm._FilterDatabase" localSheetId="1" hidden="1">'RENGLON 021'!$A$11:$N$11</definedName>
    <definedName name="_xlnm._FilterDatabase" localSheetId="2" hidden="1">'RENGLON 031'!$A$11:$O$601</definedName>
    <definedName name="Excel_BuiltIn_Print_Titles_1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3" i="2" l="1"/>
  <c r="K103" i="2"/>
  <c r="K78" i="2"/>
  <c r="K56" i="2"/>
  <c r="K55" i="2"/>
  <c r="K50" i="2"/>
  <c r="K47" i="2"/>
  <c r="K46" i="2"/>
  <c r="K42" i="2"/>
  <c r="M16" i="1" l="1"/>
  <c r="M13" i="1"/>
  <c r="A486" i="5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13" i="5"/>
  <c r="L601" i="5"/>
  <c r="M601" i="5" s="1"/>
  <c r="L600" i="5"/>
  <c r="M600" i="5" s="1"/>
  <c r="L599" i="5"/>
  <c r="M599" i="5" s="1"/>
  <c r="L598" i="5"/>
  <c r="M598" i="5" s="1"/>
  <c r="L597" i="5"/>
  <c r="M597" i="5" s="1"/>
  <c r="L596" i="5"/>
  <c r="M596" i="5" s="1"/>
  <c r="L595" i="5"/>
  <c r="M595" i="5" s="1"/>
  <c r="L594" i="5"/>
  <c r="M594" i="5" s="1"/>
  <c r="L593" i="5"/>
  <c r="M593" i="5" s="1"/>
  <c r="L592" i="5"/>
  <c r="M592" i="5" s="1"/>
  <c r="L591" i="5"/>
  <c r="M591" i="5" s="1"/>
  <c r="L590" i="5"/>
  <c r="M590" i="5" s="1"/>
  <c r="L589" i="5"/>
  <c r="M589" i="5" s="1"/>
  <c r="L588" i="5"/>
  <c r="M588" i="5" s="1"/>
  <c r="L587" i="5"/>
  <c r="M587" i="5" s="1"/>
  <c r="L586" i="5"/>
  <c r="M586" i="5" s="1"/>
  <c r="L585" i="5"/>
  <c r="M585" i="5" s="1"/>
  <c r="L584" i="5"/>
  <c r="M584" i="5" s="1"/>
  <c r="L583" i="5"/>
  <c r="M583" i="5" s="1"/>
  <c r="L582" i="5"/>
  <c r="M582" i="5" s="1"/>
  <c r="L581" i="5"/>
  <c r="M581" i="5" s="1"/>
  <c r="L580" i="5"/>
  <c r="M580" i="5" s="1"/>
  <c r="L579" i="5"/>
  <c r="M579" i="5" s="1"/>
  <c r="L578" i="5"/>
  <c r="M578" i="5" s="1"/>
  <c r="L577" i="5"/>
  <c r="M577" i="5" s="1"/>
  <c r="L576" i="5"/>
  <c r="M576" i="5" s="1"/>
  <c r="L575" i="5"/>
  <c r="M575" i="5" s="1"/>
  <c r="M574" i="5"/>
  <c r="L574" i="5"/>
  <c r="L573" i="5"/>
  <c r="M573" i="5" s="1"/>
  <c r="L572" i="5"/>
  <c r="M572" i="5" s="1"/>
  <c r="L571" i="5"/>
  <c r="M571" i="5" s="1"/>
  <c r="L570" i="5"/>
  <c r="M570" i="5" s="1"/>
  <c r="L569" i="5"/>
  <c r="M569" i="5" s="1"/>
  <c r="L568" i="5"/>
  <c r="M568" i="5" s="1"/>
  <c r="L567" i="5"/>
  <c r="M567" i="5" s="1"/>
  <c r="L566" i="5"/>
  <c r="M566" i="5" s="1"/>
  <c r="L565" i="5"/>
  <c r="M565" i="5" s="1"/>
  <c r="L564" i="5"/>
  <c r="M564" i="5" s="1"/>
  <c r="L563" i="5"/>
  <c r="M563" i="5" s="1"/>
  <c r="L562" i="5"/>
  <c r="M562" i="5" s="1"/>
  <c r="L561" i="5"/>
  <c r="M561" i="5" s="1"/>
  <c r="L560" i="5"/>
  <c r="M560" i="5" s="1"/>
  <c r="L559" i="5"/>
  <c r="M559" i="5" s="1"/>
  <c r="L558" i="5"/>
  <c r="M558" i="5" s="1"/>
  <c r="L557" i="5"/>
  <c r="M557" i="5" s="1"/>
  <c r="L556" i="5"/>
  <c r="M556" i="5" s="1"/>
  <c r="L555" i="5"/>
  <c r="M555" i="5" s="1"/>
  <c r="L554" i="5"/>
  <c r="M554" i="5" s="1"/>
  <c r="L553" i="5"/>
  <c r="M553" i="5" s="1"/>
  <c r="L552" i="5"/>
  <c r="M552" i="5" s="1"/>
  <c r="L551" i="5"/>
  <c r="M551" i="5" s="1"/>
  <c r="L550" i="5"/>
  <c r="M550" i="5" s="1"/>
  <c r="L549" i="5"/>
  <c r="M549" i="5" s="1"/>
  <c r="L548" i="5"/>
  <c r="M548" i="5" s="1"/>
  <c r="L547" i="5"/>
  <c r="M547" i="5" s="1"/>
  <c r="L546" i="5"/>
  <c r="M546" i="5" s="1"/>
  <c r="L545" i="5"/>
  <c r="M545" i="5" s="1"/>
  <c r="L544" i="5"/>
  <c r="M544" i="5" s="1"/>
  <c r="L543" i="5"/>
  <c r="M543" i="5" s="1"/>
  <c r="L542" i="5"/>
  <c r="M542" i="5" s="1"/>
  <c r="L541" i="5"/>
  <c r="M541" i="5" s="1"/>
  <c r="L540" i="5"/>
  <c r="M540" i="5" s="1"/>
  <c r="L539" i="5"/>
  <c r="M539" i="5" s="1"/>
  <c r="L538" i="5"/>
  <c r="M538" i="5" s="1"/>
  <c r="L537" i="5"/>
  <c r="M537" i="5" s="1"/>
  <c r="L536" i="5"/>
  <c r="M536" i="5" s="1"/>
  <c r="L535" i="5"/>
  <c r="M535" i="5" s="1"/>
  <c r="L534" i="5"/>
  <c r="M534" i="5" s="1"/>
  <c r="L533" i="5"/>
  <c r="M533" i="5" s="1"/>
  <c r="L532" i="5"/>
  <c r="M532" i="5" s="1"/>
  <c r="L531" i="5"/>
  <c r="M531" i="5" s="1"/>
  <c r="L530" i="5"/>
  <c r="M530" i="5" s="1"/>
  <c r="L529" i="5"/>
  <c r="M529" i="5" s="1"/>
  <c r="L528" i="5"/>
  <c r="M528" i="5" s="1"/>
  <c r="L527" i="5"/>
  <c r="M527" i="5" s="1"/>
  <c r="L526" i="5"/>
  <c r="M526" i="5" s="1"/>
  <c r="L525" i="5"/>
  <c r="M525" i="5" s="1"/>
  <c r="L524" i="5"/>
  <c r="M524" i="5" s="1"/>
  <c r="L523" i="5"/>
  <c r="M523" i="5" s="1"/>
  <c r="L522" i="5"/>
  <c r="M522" i="5" s="1"/>
  <c r="L521" i="5"/>
  <c r="M521" i="5" s="1"/>
  <c r="L520" i="5"/>
  <c r="M520" i="5" s="1"/>
  <c r="L519" i="5"/>
  <c r="M519" i="5" s="1"/>
  <c r="L518" i="5"/>
  <c r="M518" i="5" s="1"/>
  <c r="L517" i="5"/>
  <c r="M517" i="5" s="1"/>
  <c r="L516" i="5"/>
  <c r="M516" i="5" s="1"/>
  <c r="L515" i="5"/>
  <c r="M515" i="5" s="1"/>
  <c r="L514" i="5"/>
  <c r="M514" i="5" s="1"/>
  <c r="L513" i="5"/>
  <c r="M513" i="5" s="1"/>
  <c r="L512" i="5"/>
  <c r="M512" i="5" s="1"/>
  <c r="L511" i="5"/>
  <c r="M511" i="5" s="1"/>
  <c r="L510" i="5"/>
  <c r="M510" i="5" s="1"/>
  <c r="L509" i="5"/>
  <c r="M509" i="5" s="1"/>
  <c r="L508" i="5"/>
  <c r="M508" i="5" s="1"/>
  <c r="L507" i="5"/>
  <c r="M507" i="5" s="1"/>
  <c r="L506" i="5"/>
  <c r="M506" i="5" s="1"/>
  <c r="L505" i="5"/>
  <c r="M505" i="5" s="1"/>
  <c r="L504" i="5"/>
  <c r="M504" i="5" s="1"/>
  <c r="L503" i="5"/>
  <c r="M503" i="5" s="1"/>
  <c r="L502" i="5"/>
  <c r="M502" i="5" s="1"/>
  <c r="L501" i="5"/>
  <c r="M501" i="5" s="1"/>
  <c r="L500" i="5"/>
  <c r="M500" i="5" s="1"/>
  <c r="L499" i="5"/>
  <c r="M499" i="5" s="1"/>
  <c r="L498" i="5"/>
  <c r="M498" i="5" s="1"/>
  <c r="L497" i="5"/>
  <c r="M497" i="5" s="1"/>
  <c r="L496" i="5"/>
  <c r="M496" i="5" s="1"/>
  <c r="L495" i="5"/>
  <c r="M495" i="5" s="1"/>
  <c r="L494" i="5"/>
  <c r="M494" i="5" s="1"/>
  <c r="L493" i="5"/>
  <c r="M493" i="5" s="1"/>
  <c r="L492" i="5"/>
  <c r="M492" i="5" s="1"/>
  <c r="L491" i="5"/>
  <c r="M491" i="5" s="1"/>
  <c r="L490" i="5"/>
  <c r="M490" i="5" s="1"/>
  <c r="L489" i="5"/>
  <c r="M489" i="5" s="1"/>
  <c r="L488" i="5"/>
  <c r="M488" i="5" s="1"/>
  <c r="L487" i="5"/>
  <c r="M487" i="5" s="1"/>
  <c r="L486" i="5"/>
  <c r="M486" i="5" s="1"/>
  <c r="L485" i="5"/>
  <c r="M485" i="5" s="1"/>
  <c r="L484" i="5"/>
  <c r="M484" i="5" s="1"/>
  <c r="L483" i="5"/>
  <c r="M483" i="5" s="1"/>
  <c r="L482" i="5"/>
  <c r="M482" i="5" s="1"/>
  <c r="L481" i="5"/>
  <c r="M481" i="5" s="1"/>
  <c r="L480" i="5"/>
  <c r="M480" i="5" s="1"/>
  <c r="L479" i="5"/>
  <c r="M479" i="5" s="1"/>
  <c r="L478" i="5"/>
  <c r="M478" i="5" s="1"/>
  <c r="L477" i="5"/>
  <c r="M477" i="5" s="1"/>
  <c r="L476" i="5"/>
  <c r="M476" i="5" s="1"/>
  <c r="L475" i="5"/>
  <c r="M475" i="5" s="1"/>
  <c r="L474" i="5"/>
  <c r="M474" i="5" s="1"/>
  <c r="L473" i="5"/>
  <c r="M473" i="5" s="1"/>
  <c r="L472" i="5"/>
  <c r="M472" i="5" s="1"/>
  <c r="L471" i="5"/>
  <c r="M471" i="5" s="1"/>
  <c r="L470" i="5"/>
  <c r="M470" i="5" s="1"/>
  <c r="L469" i="5"/>
  <c r="M469" i="5" s="1"/>
  <c r="L468" i="5"/>
  <c r="M468" i="5" s="1"/>
  <c r="L467" i="5"/>
  <c r="M467" i="5" s="1"/>
  <c r="L466" i="5"/>
  <c r="M466" i="5" s="1"/>
  <c r="L465" i="5"/>
  <c r="M465" i="5" s="1"/>
  <c r="L464" i="5"/>
  <c r="M464" i="5" s="1"/>
  <c r="L463" i="5"/>
  <c r="M463" i="5" s="1"/>
  <c r="L462" i="5"/>
  <c r="M462" i="5" s="1"/>
  <c r="L461" i="5"/>
  <c r="M461" i="5" s="1"/>
  <c r="L460" i="5"/>
  <c r="M460" i="5" s="1"/>
  <c r="L459" i="5"/>
  <c r="M459" i="5" s="1"/>
  <c r="L458" i="5"/>
  <c r="M458" i="5" s="1"/>
  <c r="L457" i="5"/>
  <c r="M457" i="5" s="1"/>
  <c r="L456" i="5"/>
  <c r="M456" i="5" s="1"/>
  <c r="L455" i="5"/>
  <c r="M455" i="5" s="1"/>
  <c r="L454" i="5"/>
  <c r="M454" i="5" s="1"/>
  <c r="L453" i="5"/>
  <c r="M453" i="5" s="1"/>
  <c r="L452" i="5"/>
  <c r="M452" i="5" s="1"/>
  <c r="L451" i="5"/>
  <c r="M451" i="5" s="1"/>
  <c r="L450" i="5"/>
  <c r="M450" i="5" s="1"/>
  <c r="L449" i="5"/>
  <c r="M449" i="5" s="1"/>
  <c r="L448" i="5"/>
  <c r="M448" i="5" s="1"/>
  <c r="L447" i="5"/>
  <c r="M447" i="5" s="1"/>
  <c r="L446" i="5"/>
  <c r="M446" i="5" s="1"/>
  <c r="L445" i="5"/>
  <c r="M445" i="5" s="1"/>
  <c r="L444" i="5"/>
  <c r="M444" i="5" s="1"/>
  <c r="L443" i="5"/>
  <c r="M443" i="5" s="1"/>
  <c r="L442" i="5"/>
  <c r="M442" i="5" s="1"/>
  <c r="L441" i="5"/>
  <c r="M441" i="5" s="1"/>
  <c r="L440" i="5"/>
  <c r="M440" i="5" s="1"/>
  <c r="L439" i="5"/>
  <c r="M439" i="5" s="1"/>
  <c r="L438" i="5"/>
  <c r="M438" i="5" s="1"/>
  <c r="L437" i="5"/>
  <c r="M437" i="5" s="1"/>
  <c r="L436" i="5"/>
  <c r="M436" i="5" s="1"/>
  <c r="L435" i="5"/>
  <c r="M435" i="5" s="1"/>
  <c r="L434" i="5"/>
  <c r="M434" i="5" s="1"/>
  <c r="L433" i="5"/>
  <c r="M433" i="5" s="1"/>
  <c r="L432" i="5"/>
  <c r="M432" i="5" s="1"/>
  <c r="L431" i="5"/>
  <c r="M431" i="5" s="1"/>
  <c r="L430" i="5"/>
  <c r="M430" i="5" s="1"/>
  <c r="L429" i="5"/>
  <c r="M429" i="5" s="1"/>
  <c r="L428" i="5"/>
  <c r="M428" i="5" s="1"/>
  <c r="L427" i="5"/>
  <c r="M427" i="5" s="1"/>
  <c r="L426" i="5"/>
  <c r="M426" i="5" s="1"/>
  <c r="L425" i="5"/>
  <c r="M425" i="5" s="1"/>
  <c r="L424" i="5"/>
  <c r="M424" i="5" s="1"/>
  <c r="L423" i="5"/>
  <c r="M423" i="5" s="1"/>
  <c r="L422" i="5"/>
  <c r="M422" i="5" s="1"/>
  <c r="L421" i="5"/>
  <c r="M421" i="5" s="1"/>
  <c r="L420" i="5"/>
  <c r="M420" i="5" s="1"/>
  <c r="L419" i="5"/>
  <c r="M419" i="5" s="1"/>
  <c r="L418" i="5"/>
  <c r="M418" i="5" s="1"/>
  <c r="L417" i="5"/>
  <c r="M417" i="5" s="1"/>
  <c r="L416" i="5"/>
  <c r="M416" i="5" s="1"/>
  <c r="L415" i="5"/>
  <c r="M415" i="5" s="1"/>
  <c r="L414" i="5"/>
  <c r="M414" i="5" s="1"/>
  <c r="L413" i="5"/>
  <c r="M413" i="5" s="1"/>
  <c r="L412" i="5"/>
  <c r="M412" i="5" s="1"/>
  <c r="L411" i="5"/>
  <c r="M411" i="5" s="1"/>
  <c r="L410" i="5"/>
  <c r="M410" i="5" s="1"/>
  <c r="L409" i="5"/>
  <c r="M409" i="5" s="1"/>
  <c r="L408" i="5"/>
  <c r="M408" i="5" s="1"/>
  <c r="L407" i="5"/>
  <c r="M407" i="5" s="1"/>
  <c r="L406" i="5"/>
  <c r="M406" i="5" s="1"/>
  <c r="L405" i="5"/>
  <c r="M405" i="5" s="1"/>
  <c r="L404" i="5"/>
  <c r="M404" i="5" s="1"/>
  <c r="L403" i="5"/>
  <c r="M403" i="5" s="1"/>
  <c r="L402" i="5"/>
  <c r="M402" i="5" s="1"/>
  <c r="L401" i="5"/>
  <c r="M401" i="5" s="1"/>
  <c r="L400" i="5"/>
  <c r="M400" i="5" s="1"/>
  <c r="L399" i="5"/>
  <c r="M399" i="5" s="1"/>
  <c r="L398" i="5"/>
  <c r="M398" i="5" s="1"/>
  <c r="L397" i="5"/>
  <c r="M397" i="5" s="1"/>
  <c r="L396" i="5"/>
  <c r="M396" i="5" s="1"/>
  <c r="L395" i="5"/>
  <c r="M395" i="5" s="1"/>
  <c r="L394" i="5"/>
  <c r="M394" i="5" s="1"/>
  <c r="L393" i="5"/>
  <c r="M393" i="5" s="1"/>
  <c r="L392" i="5"/>
  <c r="M392" i="5" s="1"/>
  <c r="L391" i="5"/>
  <c r="M391" i="5" s="1"/>
  <c r="L390" i="5"/>
  <c r="M390" i="5" s="1"/>
  <c r="L389" i="5"/>
  <c r="M389" i="5" s="1"/>
  <c r="L388" i="5"/>
  <c r="M388" i="5" s="1"/>
  <c r="L387" i="5"/>
  <c r="M387" i="5" s="1"/>
  <c r="L386" i="5"/>
  <c r="M386" i="5" s="1"/>
  <c r="L385" i="5"/>
  <c r="M385" i="5" s="1"/>
  <c r="L384" i="5"/>
  <c r="M384" i="5" s="1"/>
  <c r="L383" i="5"/>
  <c r="M383" i="5" s="1"/>
  <c r="L382" i="5"/>
  <c r="M382" i="5" s="1"/>
  <c r="L381" i="5"/>
  <c r="M381" i="5" s="1"/>
  <c r="L380" i="5"/>
  <c r="M380" i="5" s="1"/>
  <c r="L379" i="5"/>
  <c r="M379" i="5" s="1"/>
  <c r="L378" i="5"/>
  <c r="M378" i="5" s="1"/>
  <c r="L377" i="5"/>
  <c r="M377" i="5" s="1"/>
  <c r="L376" i="5"/>
  <c r="M376" i="5" s="1"/>
  <c r="L375" i="5"/>
  <c r="M375" i="5" s="1"/>
  <c r="L374" i="5"/>
  <c r="M374" i="5" s="1"/>
  <c r="L373" i="5"/>
  <c r="M373" i="5" s="1"/>
  <c r="L372" i="5"/>
  <c r="M372" i="5" s="1"/>
  <c r="L371" i="5"/>
  <c r="M371" i="5" s="1"/>
  <c r="L370" i="5"/>
  <c r="M370" i="5" s="1"/>
  <c r="L369" i="5"/>
  <c r="M369" i="5" s="1"/>
  <c r="L368" i="5"/>
  <c r="M368" i="5" s="1"/>
  <c r="L367" i="5"/>
  <c r="M367" i="5" s="1"/>
  <c r="L366" i="5"/>
  <c r="M366" i="5" s="1"/>
  <c r="L365" i="5"/>
  <c r="M365" i="5" s="1"/>
  <c r="L364" i="5"/>
  <c r="M364" i="5" s="1"/>
  <c r="L363" i="5"/>
  <c r="M363" i="5" s="1"/>
  <c r="L362" i="5"/>
  <c r="M362" i="5" s="1"/>
  <c r="L361" i="5"/>
  <c r="M361" i="5" s="1"/>
  <c r="L360" i="5"/>
  <c r="M360" i="5" s="1"/>
  <c r="L359" i="5"/>
  <c r="M359" i="5" s="1"/>
  <c r="L358" i="5"/>
  <c r="M358" i="5" s="1"/>
  <c r="L357" i="5"/>
  <c r="M357" i="5" s="1"/>
  <c r="L356" i="5"/>
  <c r="M356" i="5" s="1"/>
  <c r="L355" i="5"/>
  <c r="M355" i="5" s="1"/>
  <c r="L354" i="5"/>
  <c r="M354" i="5" s="1"/>
  <c r="L353" i="5"/>
  <c r="M353" i="5" s="1"/>
  <c r="L352" i="5"/>
  <c r="M352" i="5" s="1"/>
  <c r="L351" i="5"/>
  <c r="M351" i="5" s="1"/>
  <c r="L350" i="5"/>
  <c r="M350" i="5" s="1"/>
  <c r="L349" i="5"/>
  <c r="M349" i="5" s="1"/>
  <c r="L348" i="5"/>
  <c r="M348" i="5" s="1"/>
  <c r="L347" i="5"/>
  <c r="M347" i="5" s="1"/>
  <c r="L346" i="5"/>
  <c r="M346" i="5" s="1"/>
  <c r="L345" i="5"/>
  <c r="M345" i="5" s="1"/>
  <c r="L344" i="5"/>
  <c r="M344" i="5" s="1"/>
  <c r="L343" i="5"/>
  <c r="M343" i="5" s="1"/>
  <c r="L342" i="5"/>
  <c r="M342" i="5" s="1"/>
  <c r="L341" i="5"/>
  <c r="M341" i="5" s="1"/>
  <c r="L340" i="5"/>
  <c r="M340" i="5" s="1"/>
  <c r="L339" i="5"/>
  <c r="M339" i="5" s="1"/>
  <c r="L338" i="5"/>
  <c r="M338" i="5" s="1"/>
  <c r="L337" i="5"/>
  <c r="M337" i="5" s="1"/>
  <c r="L336" i="5"/>
  <c r="M336" i="5" s="1"/>
  <c r="L335" i="5"/>
  <c r="M335" i="5" s="1"/>
  <c r="L334" i="5"/>
  <c r="M334" i="5" s="1"/>
  <c r="L333" i="5"/>
  <c r="M333" i="5" s="1"/>
  <c r="L332" i="5"/>
  <c r="M332" i="5" s="1"/>
  <c r="L331" i="5"/>
  <c r="M331" i="5" s="1"/>
  <c r="L330" i="5"/>
  <c r="M330" i="5" s="1"/>
  <c r="L329" i="5"/>
  <c r="M329" i="5" s="1"/>
  <c r="L328" i="5"/>
  <c r="M328" i="5" s="1"/>
  <c r="L327" i="5"/>
  <c r="M327" i="5" s="1"/>
  <c r="L326" i="5"/>
  <c r="M326" i="5" s="1"/>
  <c r="L325" i="5"/>
  <c r="M325" i="5" s="1"/>
  <c r="L324" i="5"/>
  <c r="M324" i="5" s="1"/>
  <c r="L323" i="5"/>
  <c r="M323" i="5" s="1"/>
  <c r="L322" i="5"/>
  <c r="M322" i="5" s="1"/>
  <c r="L321" i="5"/>
  <c r="M321" i="5" s="1"/>
  <c r="L320" i="5"/>
  <c r="M320" i="5" s="1"/>
  <c r="L319" i="5"/>
  <c r="M319" i="5" s="1"/>
  <c r="L318" i="5"/>
  <c r="M318" i="5" s="1"/>
  <c r="L317" i="5"/>
  <c r="M317" i="5" s="1"/>
  <c r="L316" i="5"/>
  <c r="M316" i="5" s="1"/>
  <c r="L315" i="5"/>
  <c r="M315" i="5" s="1"/>
  <c r="L314" i="5"/>
  <c r="M314" i="5" s="1"/>
  <c r="L313" i="5"/>
  <c r="M313" i="5" s="1"/>
  <c r="L312" i="5"/>
  <c r="M312" i="5" s="1"/>
  <c r="L311" i="5"/>
  <c r="M311" i="5" s="1"/>
  <c r="L310" i="5"/>
  <c r="M310" i="5" s="1"/>
  <c r="L309" i="5"/>
  <c r="M309" i="5" s="1"/>
  <c r="L308" i="5"/>
  <c r="M308" i="5" s="1"/>
  <c r="L307" i="5"/>
  <c r="M307" i="5" s="1"/>
  <c r="L306" i="5"/>
  <c r="M306" i="5" s="1"/>
  <c r="L305" i="5"/>
  <c r="M305" i="5" s="1"/>
  <c r="L304" i="5"/>
  <c r="M304" i="5" s="1"/>
  <c r="L303" i="5"/>
  <c r="M303" i="5" s="1"/>
  <c r="L302" i="5"/>
  <c r="M302" i="5" s="1"/>
  <c r="L301" i="5"/>
  <c r="M301" i="5" s="1"/>
  <c r="L300" i="5"/>
  <c r="M300" i="5" s="1"/>
  <c r="L299" i="5"/>
  <c r="M299" i="5" s="1"/>
  <c r="L298" i="5"/>
  <c r="M298" i="5" s="1"/>
  <c r="L297" i="5"/>
  <c r="M297" i="5" s="1"/>
  <c r="L296" i="5"/>
  <c r="M296" i="5" s="1"/>
  <c r="L295" i="5"/>
  <c r="M295" i="5" s="1"/>
  <c r="L294" i="5"/>
  <c r="M294" i="5" s="1"/>
  <c r="L293" i="5"/>
  <c r="M293" i="5" s="1"/>
  <c r="L292" i="5"/>
  <c r="M292" i="5" s="1"/>
  <c r="L291" i="5"/>
  <c r="M291" i="5" s="1"/>
  <c r="L290" i="5"/>
  <c r="M290" i="5" s="1"/>
  <c r="L289" i="5"/>
  <c r="M289" i="5" s="1"/>
  <c r="L288" i="5"/>
  <c r="M288" i="5" s="1"/>
  <c r="L287" i="5"/>
  <c r="M287" i="5" s="1"/>
  <c r="L286" i="5"/>
  <c r="M286" i="5" s="1"/>
  <c r="L285" i="5"/>
  <c r="M285" i="5" s="1"/>
  <c r="L284" i="5"/>
  <c r="M284" i="5" s="1"/>
  <c r="L283" i="5"/>
  <c r="M283" i="5" s="1"/>
  <c r="L282" i="5"/>
  <c r="M282" i="5" s="1"/>
  <c r="L281" i="5"/>
  <c r="M281" i="5" s="1"/>
  <c r="L280" i="5"/>
  <c r="M280" i="5" s="1"/>
  <c r="L279" i="5"/>
  <c r="M279" i="5" s="1"/>
  <c r="L278" i="5"/>
  <c r="M278" i="5" s="1"/>
  <c r="L277" i="5"/>
  <c r="M277" i="5" s="1"/>
  <c r="L276" i="5"/>
  <c r="M276" i="5" s="1"/>
  <c r="L275" i="5"/>
  <c r="M275" i="5" s="1"/>
  <c r="L274" i="5"/>
  <c r="M274" i="5" s="1"/>
  <c r="L273" i="5"/>
  <c r="M273" i="5" s="1"/>
  <c r="L272" i="5"/>
  <c r="M272" i="5" s="1"/>
  <c r="L271" i="5"/>
  <c r="M271" i="5" s="1"/>
  <c r="L270" i="5"/>
  <c r="M270" i="5" s="1"/>
  <c r="L269" i="5"/>
  <c r="M269" i="5" s="1"/>
  <c r="L268" i="5"/>
  <c r="M268" i="5" s="1"/>
  <c r="L267" i="5"/>
  <c r="M267" i="5" s="1"/>
  <c r="L266" i="5"/>
  <c r="M266" i="5" s="1"/>
  <c r="L265" i="5"/>
  <c r="M265" i="5" s="1"/>
  <c r="L264" i="5"/>
  <c r="M264" i="5" s="1"/>
  <c r="L263" i="5"/>
  <c r="M263" i="5" s="1"/>
  <c r="L262" i="5"/>
  <c r="M262" i="5" s="1"/>
  <c r="L261" i="5"/>
  <c r="M261" i="5" s="1"/>
  <c r="L260" i="5"/>
  <c r="M260" i="5" s="1"/>
  <c r="L259" i="5"/>
  <c r="M259" i="5" s="1"/>
  <c r="L258" i="5"/>
  <c r="M258" i="5" s="1"/>
  <c r="L257" i="5"/>
  <c r="M257" i="5" s="1"/>
  <c r="L256" i="5"/>
  <c r="M256" i="5" s="1"/>
  <c r="L255" i="5"/>
  <c r="M255" i="5" s="1"/>
  <c r="L254" i="5"/>
  <c r="M254" i="5" s="1"/>
  <c r="L253" i="5"/>
  <c r="M253" i="5" s="1"/>
  <c r="L252" i="5"/>
  <c r="M252" i="5" s="1"/>
  <c r="L251" i="5"/>
  <c r="M251" i="5" s="1"/>
  <c r="L250" i="5"/>
  <c r="M250" i="5" s="1"/>
  <c r="L249" i="5"/>
  <c r="M249" i="5" s="1"/>
  <c r="L248" i="5"/>
  <c r="M248" i="5" s="1"/>
  <c r="L247" i="5"/>
  <c r="M247" i="5" s="1"/>
  <c r="L246" i="5"/>
  <c r="M246" i="5" s="1"/>
  <c r="L245" i="5"/>
  <c r="M245" i="5" s="1"/>
  <c r="L244" i="5"/>
  <c r="M244" i="5" s="1"/>
  <c r="L243" i="5"/>
  <c r="M243" i="5" s="1"/>
  <c r="L242" i="5"/>
  <c r="M242" i="5" s="1"/>
  <c r="L241" i="5"/>
  <c r="M241" i="5" s="1"/>
  <c r="L240" i="5"/>
  <c r="M240" i="5" s="1"/>
  <c r="L239" i="5"/>
  <c r="M239" i="5" s="1"/>
  <c r="L238" i="5"/>
  <c r="M238" i="5" s="1"/>
  <c r="L237" i="5"/>
  <c r="M237" i="5" s="1"/>
  <c r="L236" i="5"/>
  <c r="M236" i="5" s="1"/>
  <c r="L235" i="5"/>
  <c r="M235" i="5" s="1"/>
  <c r="L234" i="5"/>
  <c r="M234" i="5" s="1"/>
  <c r="L233" i="5"/>
  <c r="M233" i="5" s="1"/>
  <c r="L232" i="5"/>
  <c r="M232" i="5" s="1"/>
  <c r="L231" i="5"/>
  <c r="M231" i="5" s="1"/>
  <c r="L230" i="5"/>
  <c r="M230" i="5" s="1"/>
  <c r="L229" i="5"/>
  <c r="M229" i="5" s="1"/>
  <c r="L228" i="5"/>
  <c r="M228" i="5" s="1"/>
  <c r="L227" i="5"/>
  <c r="M227" i="5" s="1"/>
  <c r="L226" i="5"/>
  <c r="M226" i="5" s="1"/>
  <c r="L225" i="5"/>
  <c r="M225" i="5" s="1"/>
  <c r="L224" i="5"/>
  <c r="M224" i="5" s="1"/>
  <c r="L223" i="5"/>
  <c r="M223" i="5" s="1"/>
  <c r="L222" i="5"/>
  <c r="M222" i="5" s="1"/>
  <c r="L221" i="5"/>
  <c r="M221" i="5" s="1"/>
  <c r="L220" i="5"/>
  <c r="M220" i="5" s="1"/>
  <c r="L219" i="5"/>
  <c r="M219" i="5" s="1"/>
  <c r="L218" i="5"/>
  <c r="M218" i="5" s="1"/>
  <c r="L217" i="5"/>
  <c r="M217" i="5" s="1"/>
  <c r="L216" i="5"/>
  <c r="M216" i="5" s="1"/>
  <c r="L215" i="5"/>
  <c r="M215" i="5" s="1"/>
  <c r="L214" i="5"/>
  <c r="M214" i="5" s="1"/>
  <c r="L213" i="5"/>
  <c r="M213" i="5" s="1"/>
  <c r="L212" i="5"/>
  <c r="M212" i="5" s="1"/>
  <c r="L211" i="5"/>
  <c r="M211" i="5" s="1"/>
  <c r="L210" i="5"/>
  <c r="M210" i="5" s="1"/>
  <c r="L209" i="5"/>
  <c r="M209" i="5" s="1"/>
  <c r="L208" i="5"/>
  <c r="M208" i="5" s="1"/>
  <c r="L207" i="5"/>
  <c r="M207" i="5" s="1"/>
  <c r="L206" i="5"/>
  <c r="M206" i="5" s="1"/>
  <c r="L205" i="5"/>
  <c r="M205" i="5" s="1"/>
  <c r="L204" i="5"/>
  <c r="M204" i="5" s="1"/>
  <c r="L203" i="5"/>
  <c r="M203" i="5" s="1"/>
  <c r="L202" i="5"/>
  <c r="M202" i="5" s="1"/>
  <c r="L201" i="5"/>
  <c r="M201" i="5" s="1"/>
  <c r="L200" i="5"/>
  <c r="M200" i="5" s="1"/>
  <c r="L199" i="5"/>
  <c r="M199" i="5" s="1"/>
  <c r="L198" i="5"/>
  <c r="M198" i="5" s="1"/>
  <c r="L197" i="5"/>
  <c r="M197" i="5" s="1"/>
  <c r="L196" i="5"/>
  <c r="M196" i="5" s="1"/>
  <c r="L195" i="5"/>
  <c r="M195" i="5" s="1"/>
  <c r="L194" i="5"/>
  <c r="M194" i="5" s="1"/>
  <c r="L193" i="5"/>
  <c r="M193" i="5" s="1"/>
  <c r="L192" i="5"/>
  <c r="M192" i="5" s="1"/>
  <c r="L191" i="5"/>
  <c r="M191" i="5" s="1"/>
  <c r="L190" i="5"/>
  <c r="M190" i="5" s="1"/>
  <c r="L189" i="5"/>
  <c r="M189" i="5" s="1"/>
  <c r="L188" i="5"/>
  <c r="M188" i="5" s="1"/>
  <c r="L187" i="5"/>
  <c r="M187" i="5" s="1"/>
  <c r="L186" i="5"/>
  <c r="M186" i="5" s="1"/>
  <c r="L185" i="5"/>
  <c r="M185" i="5" s="1"/>
  <c r="L184" i="5"/>
  <c r="M184" i="5" s="1"/>
  <c r="L183" i="5"/>
  <c r="M183" i="5" s="1"/>
  <c r="L182" i="5"/>
  <c r="M182" i="5" s="1"/>
  <c r="L181" i="5"/>
  <c r="M181" i="5" s="1"/>
  <c r="L180" i="5"/>
  <c r="M180" i="5" s="1"/>
  <c r="L179" i="5"/>
  <c r="M179" i="5" s="1"/>
  <c r="L178" i="5"/>
  <c r="M178" i="5" s="1"/>
  <c r="L177" i="5"/>
  <c r="M177" i="5" s="1"/>
  <c r="L176" i="5"/>
  <c r="M176" i="5" s="1"/>
  <c r="L175" i="5"/>
  <c r="M175" i="5" s="1"/>
  <c r="L174" i="5"/>
  <c r="M174" i="5" s="1"/>
  <c r="L173" i="5"/>
  <c r="M173" i="5" s="1"/>
  <c r="L172" i="5"/>
  <c r="M172" i="5" s="1"/>
  <c r="L171" i="5"/>
  <c r="M171" i="5" s="1"/>
  <c r="L170" i="5"/>
  <c r="M170" i="5" s="1"/>
  <c r="L169" i="5"/>
  <c r="M169" i="5" s="1"/>
  <c r="L168" i="5"/>
  <c r="M168" i="5" s="1"/>
  <c r="L167" i="5"/>
  <c r="M167" i="5" s="1"/>
  <c r="L166" i="5"/>
  <c r="M166" i="5" s="1"/>
  <c r="L165" i="5"/>
  <c r="M165" i="5" s="1"/>
  <c r="L164" i="5"/>
  <c r="M164" i="5" s="1"/>
  <c r="L163" i="5"/>
  <c r="M163" i="5" s="1"/>
  <c r="L162" i="5"/>
  <c r="M162" i="5" s="1"/>
  <c r="L161" i="5"/>
  <c r="M161" i="5" s="1"/>
  <c r="L160" i="5"/>
  <c r="M160" i="5" s="1"/>
  <c r="L159" i="5"/>
  <c r="M159" i="5" s="1"/>
  <c r="L158" i="5"/>
  <c r="M158" i="5" s="1"/>
  <c r="L157" i="5"/>
  <c r="M157" i="5" s="1"/>
  <c r="L156" i="5"/>
  <c r="M156" i="5" s="1"/>
  <c r="L155" i="5"/>
  <c r="M155" i="5" s="1"/>
  <c r="L154" i="5"/>
  <c r="M154" i="5" s="1"/>
  <c r="L153" i="5"/>
  <c r="M153" i="5" s="1"/>
  <c r="L152" i="5"/>
  <c r="M152" i="5" s="1"/>
  <c r="L151" i="5"/>
  <c r="M151" i="5" s="1"/>
  <c r="L150" i="5"/>
  <c r="M150" i="5" s="1"/>
  <c r="L149" i="5"/>
  <c r="M149" i="5" s="1"/>
  <c r="L148" i="5"/>
  <c r="M148" i="5" s="1"/>
  <c r="L147" i="5"/>
  <c r="M147" i="5" s="1"/>
  <c r="L146" i="5"/>
  <c r="M146" i="5" s="1"/>
  <c r="L145" i="5"/>
  <c r="M145" i="5" s="1"/>
  <c r="L144" i="5"/>
  <c r="M144" i="5" s="1"/>
  <c r="L143" i="5"/>
  <c r="M143" i="5" s="1"/>
  <c r="L142" i="5"/>
  <c r="M142" i="5" s="1"/>
  <c r="L141" i="5"/>
  <c r="M141" i="5" s="1"/>
  <c r="L140" i="5"/>
  <c r="M140" i="5" s="1"/>
  <c r="L139" i="5"/>
  <c r="M139" i="5" s="1"/>
  <c r="L138" i="5"/>
  <c r="M138" i="5" s="1"/>
  <c r="L137" i="5"/>
  <c r="M137" i="5" s="1"/>
  <c r="L136" i="5"/>
  <c r="M136" i="5" s="1"/>
  <c r="L135" i="5"/>
  <c r="M135" i="5" s="1"/>
  <c r="L134" i="5"/>
  <c r="M134" i="5" s="1"/>
  <c r="L133" i="5"/>
  <c r="M133" i="5" s="1"/>
  <c r="L132" i="5"/>
  <c r="M132" i="5" s="1"/>
  <c r="L131" i="5"/>
  <c r="M131" i="5" s="1"/>
  <c r="L130" i="5"/>
  <c r="M130" i="5" s="1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M119" i="5" s="1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M102" i="5" s="1"/>
  <c r="L101" i="5"/>
  <c r="M101" i="5" s="1"/>
  <c r="L100" i="5"/>
  <c r="M100" i="5" s="1"/>
  <c r="L99" i="5"/>
  <c r="M99" i="5" s="1"/>
  <c r="L98" i="5"/>
  <c r="M98" i="5" s="1"/>
  <c r="L97" i="5"/>
  <c r="M97" i="5" s="1"/>
  <c r="L96" i="5"/>
  <c r="M96" i="5" s="1"/>
  <c r="L95" i="5"/>
  <c r="M95" i="5" s="1"/>
  <c r="L94" i="5"/>
  <c r="M94" i="5" s="1"/>
  <c r="L93" i="5"/>
  <c r="M93" i="5" s="1"/>
  <c r="L92" i="5"/>
  <c r="M92" i="5" s="1"/>
  <c r="L91" i="5"/>
  <c r="M91" i="5" s="1"/>
  <c r="L90" i="5"/>
  <c r="M90" i="5" s="1"/>
  <c r="L89" i="5"/>
  <c r="M89" i="5" s="1"/>
  <c r="L88" i="5"/>
  <c r="M88" i="5" s="1"/>
  <c r="L87" i="5"/>
  <c r="M87" i="5" s="1"/>
  <c r="L86" i="5"/>
  <c r="M86" i="5" s="1"/>
  <c r="L85" i="5"/>
  <c r="M85" i="5" s="1"/>
  <c r="L84" i="5"/>
  <c r="M84" i="5" s="1"/>
  <c r="L83" i="5"/>
  <c r="M83" i="5" s="1"/>
  <c r="L82" i="5"/>
  <c r="M82" i="5" s="1"/>
  <c r="L81" i="5"/>
  <c r="M81" i="5" s="1"/>
  <c r="L80" i="5"/>
  <c r="M80" i="5" s="1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9" i="5"/>
  <c r="M69" i="5" s="1"/>
  <c r="L68" i="5"/>
  <c r="M68" i="5" s="1"/>
  <c r="L67" i="5"/>
  <c r="M67" i="5" s="1"/>
  <c r="L66" i="5"/>
  <c r="M66" i="5" s="1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M53" i="5" s="1"/>
  <c r="L52" i="5"/>
  <c r="M52" i="5" s="1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M44" i="5" s="1"/>
  <c r="L43" i="5"/>
  <c r="M43" i="5" s="1"/>
  <c r="L42" i="5"/>
  <c r="M42" i="5" s="1"/>
  <c r="L41" i="5"/>
  <c r="M41" i="5" s="1"/>
  <c r="L40" i="5"/>
  <c r="M40" i="5" s="1"/>
  <c r="L39" i="5"/>
  <c r="M39" i="5" s="1"/>
  <c r="L38" i="5"/>
  <c r="M38" i="5" s="1"/>
  <c r="L37" i="5"/>
  <c r="M37" i="5" s="1"/>
  <c r="L36" i="5"/>
  <c r="M36" i="5" s="1"/>
  <c r="L35" i="5"/>
  <c r="M35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H601" i="5" l="1"/>
  <c r="H600" i="5"/>
  <c r="H599" i="5"/>
  <c r="H598" i="5"/>
  <c r="H597" i="5"/>
  <c r="H434" i="5"/>
  <c r="H388" i="5"/>
  <c r="H362" i="5"/>
  <c r="F601" i="5"/>
  <c r="F600" i="5"/>
  <c r="F599" i="5"/>
  <c r="F598" i="5"/>
  <c r="F597" i="5"/>
  <c r="F434" i="5"/>
  <c r="F388" i="5"/>
  <c r="F362" i="5"/>
  <c r="F212" i="5"/>
  <c r="F69" i="5"/>
  <c r="E601" i="5"/>
  <c r="E600" i="5"/>
  <c r="E599" i="5"/>
  <c r="E598" i="5"/>
  <c r="E597" i="5"/>
  <c r="A13" i="7" l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12" i="7"/>
  <c r="A15" i="2" l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4" i="2"/>
  <c r="A13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L44" i="2" s="1"/>
  <c r="J43" i="2"/>
  <c r="J42" i="2"/>
  <c r="J41" i="2"/>
  <c r="J40" i="2"/>
  <c r="J39" i="2"/>
  <c r="J38" i="2"/>
  <c r="J37" i="2"/>
  <c r="J36" i="2"/>
  <c r="J35" i="2"/>
  <c r="J34" i="2"/>
  <c r="J33" i="2"/>
  <c r="L33" i="2" s="1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L20" i="1" l="1"/>
  <c r="N20" i="1" s="1"/>
  <c r="L19" i="1"/>
  <c r="N19" i="1" s="1"/>
  <c r="L18" i="1"/>
  <c r="N18" i="1" s="1"/>
  <c r="L17" i="1"/>
  <c r="N17" i="1" s="1"/>
  <c r="L16" i="1"/>
  <c r="L15" i="1"/>
  <c r="N15" i="1" s="1"/>
  <c r="L14" i="1"/>
  <c r="N14" i="1" s="1"/>
  <c r="L13" i="1"/>
  <c r="N13" i="1" s="1"/>
  <c r="L12" i="1"/>
  <c r="N12" i="1" s="1"/>
  <c r="N16" i="1" l="1"/>
</calcChain>
</file>

<file path=xl/sharedStrings.xml><?xml version="1.0" encoding="utf-8"?>
<sst xmlns="http://schemas.openxmlformats.org/spreadsheetml/2006/main" count="2413" uniqueCount="1272">
  <si>
    <t>MINISTERIO DE CULTURA Y DEPORTES</t>
  </si>
  <si>
    <t>UNIDAD DE INFORMACIÓN PÚBLICA</t>
  </si>
  <si>
    <t>ARTÍCULO 10, NUMERAL 4</t>
  </si>
  <si>
    <t>REMUNERACIONES DE EMPLEADOS Y SERVIDORES PÚBLICOS</t>
  </si>
  <si>
    <t>No.</t>
  </si>
  <si>
    <t>NOMBRE Y APELLIDO</t>
  </si>
  <si>
    <t>CARGO</t>
  </si>
  <si>
    <t>SALARIO BASE</t>
  </si>
  <si>
    <t>BONOS Y OTRAS REMUNERACIONES</t>
  </si>
  <si>
    <t>TOTAL</t>
  </si>
  <si>
    <t>TOTAL DE DESCUENTOS</t>
  </si>
  <si>
    <t>LÍQUIDO</t>
  </si>
  <si>
    <t>OBSERVACIONES</t>
  </si>
  <si>
    <t>Bono MCD</t>
  </si>
  <si>
    <t>Bono Profesional</t>
  </si>
  <si>
    <t>Bono de Antigüedad</t>
  </si>
  <si>
    <t>66-2000</t>
  </si>
  <si>
    <t>NOMBRES Y APELLIDOS</t>
  </si>
  <si>
    <t>IGSS</t>
  </si>
  <si>
    <t>Complemento personal</t>
  </si>
  <si>
    <t>Gastos Representaciòn</t>
  </si>
  <si>
    <t>Dietas</t>
  </si>
  <si>
    <t>NOMBRE Y APELLIDOS</t>
  </si>
  <si>
    <t>TOTAL DESCUENTOS</t>
  </si>
  <si>
    <t>VIÁTICOS</t>
  </si>
  <si>
    <t>Ajuste al salario</t>
  </si>
  <si>
    <t>LIQUIDO</t>
  </si>
  <si>
    <t>DESCUENTOS</t>
  </si>
  <si>
    <t xml:space="preserve">Bono Ajuste Salario Mínimo        </t>
  </si>
  <si>
    <t>Días laborados</t>
  </si>
  <si>
    <t>Montepio</t>
  </si>
  <si>
    <t xml:space="preserve">TOTAL </t>
  </si>
  <si>
    <t>VIATICOS</t>
  </si>
  <si>
    <t>NO</t>
  </si>
  <si>
    <t>APELLIDOS Y NOMBRES</t>
  </si>
  <si>
    <t>TIPO DE SERVICIOS</t>
  </si>
  <si>
    <t>HONORARIOS</t>
  </si>
  <si>
    <t xml:space="preserve">DIETAS </t>
  </si>
  <si>
    <t>RECONOCIMIENTO DE GASTOS</t>
  </si>
  <si>
    <t>JORNAL DIARIO</t>
  </si>
  <si>
    <t>Renglón 011</t>
  </si>
  <si>
    <t>Renglón 021</t>
  </si>
  <si>
    <t>Renglón 031</t>
  </si>
  <si>
    <t>Renglón 029</t>
  </si>
  <si>
    <t>REMUNERACIONES DE EMPLEADOS</t>
  </si>
  <si>
    <t>FRANCISCO ALEJANDRO GALDAMEZ SAMAYOA</t>
  </si>
  <si>
    <t>MARTÍN ÁVILA PINZÓN</t>
  </si>
  <si>
    <t>SALVADOR DIAZ QUIROA</t>
  </si>
  <si>
    <t>BILLY MANUEL BARRILLAS DEL ÁGUILA</t>
  </si>
  <si>
    <t>CARLOS RÁFAEL LOPEZ GRAMAJO</t>
  </si>
  <si>
    <t>DANILO EFRAÍN BARRIENTOS GONZÁLEZ</t>
  </si>
  <si>
    <t>JOSÉ ARTURO MORALES QUEZADA</t>
  </si>
  <si>
    <t>CARLOS IVAN HERRERA MONTERROSO</t>
  </si>
  <si>
    <t>MARCO ANTONIO TZOC MENCHÚ</t>
  </si>
  <si>
    <t xml:space="preserve">JEFE DE SUPERVISIÓN DE PROYECTOS </t>
  </si>
  <si>
    <t>JEFE DE CONTROL DE PROYECTOS</t>
  </si>
  <si>
    <t>DELEGADO DE PLANIFICACIÓN Y MODERNIZACIÓN</t>
  </si>
  <si>
    <t>DIRECTOR GENERAL</t>
  </si>
  <si>
    <t>DIRECTOR ADMINISTRATIVO FINANCIERO</t>
  </si>
  <si>
    <t>ASESOR PROFESIONAL ESPECIALIZADO I</t>
  </si>
  <si>
    <t>DIRECTOR DE AREAS SUSTANTIVAS</t>
  </si>
  <si>
    <t>ASESOR PROFESIONAL ESPECIALIZADO II</t>
  </si>
  <si>
    <t>JACKELINE ALEJANDRA GALINDO GARCIA</t>
  </si>
  <si>
    <t>PROFESIONAL FINANCIERO I (0000)</t>
  </si>
  <si>
    <t>YESSY ELOISA PÉREZ ZELADA</t>
  </si>
  <si>
    <t>ASISTENTE ADMINISTRATIVO V (0000)</t>
  </si>
  <si>
    <t>SONIA YOLANDA PEREZ GIRÓN DE ASCHEMBREMER</t>
  </si>
  <si>
    <t>MARIA ELIZABETH CHAVEZ MÉNDEZ</t>
  </si>
  <si>
    <t>ASISTENTE ADMINISTRATIVO I (0000)</t>
  </si>
  <si>
    <t>GUILLERMO PEDRO MENDOZA MENDOZA</t>
  </si>
  <si>
    <t>PROFESIONAL JURÍDICO I (0000)</t>
  </si>
  <si>
    <t>MARIO ALFREDO TUY MELENDEZ</t>
  </si>
  <si>
    <t>SERGIO RICARDO SANTOS ALVARADO</t>
  </si>
  <si>
    <t>ASISTENTE JURÍDICO II (0000)</t>
  </si>
  <si>
    <t>NELSON FELIPE LÓPEZ CHÁVEZ</t>
  </si>
  <si>
    <t>JUAN CARLOS PINEDA CASASOLA</t>
  </si>
  <si>
    <t>ABNER SMAILLY RUEDA ALEGRÍA</t>
  </si>
  <si>
    <t>PROFESIONAL DE MEDIO AMBIENTE (0000)</t>
  </si>
  <si>
    <t>CELIA JANETH MÉNDEZ SILVESTRE</t>
  </si>
  <si>
    <t>ASISTENTE ADMINISTRATIVO IV (0000)</t>
  </si>
  <si>
    <t>RUTH BETSABÉ TUCUBAL TUN DE RAMÓN</t>
  </si>
  <si>
    <t>JORGE RAFAEL LEIVA VÁSQUEZ</t>
  </si>
  <si>
    <t>ASISTENTE EVALUADOR DE TERRENOS (0000)</t>
  </si>
  <si>
    <t>ANA MARÍA HERNÁNDEZ ZULETA</t>
  </si>
  <si>
    <t>ASISTENTE DE PLANIFICACIÓN IV (0000)</t>
  </si>
  <si>
    <t>ERIKA MARIZOL ARGUETA MOLINA</t>
  </si>
  <si>
    <t>ISAÍ SACALXOT CHAJ</t>
  </si>
  <si>
    <t>ABI YABNEEL ELIZONDO ESPINO</t>
  </si>
  <si>
    <t>ASISTENTE ADMINISTRATIVO III (0000)</t>
  </si>
  <si>
    <t>IZABEL CAROLINA ASCHEMBREMER PÉREZ</t>
  </si>
  <si>
    <t>ASISTENTE ADMINISTRATIVO II (0000)</t>
  </si>
  <si>
    <t>MILTON OBDULIO CARRILLO SIAN</t>
  </si>
  <si>
    <t>JEFE DE DEPARTAMENTO TÉCNICO II (0000)</t>
  </si>
  <si>
    <t>DENIS DAMARIS MENDOZA CAMPOS</t>
  </si>
  <si>
    <t>SUBJEFE DE DEPARTAMENTO TÉCNICO II (0000)</t>
  </si>
  <si>
    <t>MARCO ANTONIO ALVARADO COUTIÑO</t>
  </si>
  <si>
    <t>TÉCNICO DE SERVICIOS GENERALES I (0000)</t>
  </si>
  <si>
    <t>MARVIN EMANUEL MARCOS TZALOJ</t>
  </si>
  <si>
    <t>MIRNA LILIANA MARROQUÍN TRIGUEROS</t>
  </si>
  <si>
    <t>DANIEL CHIVALÁN GUANIJÁ</t>
  </si>
  <si>
    <t>CONDUCTOR (0000)</t>
  </si>
  <si>
    <t>EDGAR DAGOBERTO ROMERO CARRANZA</t>
  </si>
  <si>
    <t xml:space="preserve">GERSON ISAAC ARRIAZA PRADO </t>
  </si>
  <si>
    <t>EMILIO DE JESÚS MORATAYA MORATAYA</t>
  </si>
  <si>
    <t xml:space="preserve">CARLOS GARCÍA SICÁN </t>
  </si>
  <si>
    <t>SALVADOR ALVARADO GALIEGO</t>
  </si>
  <si>
    <t>HÉCTOR LEONEL LÓPEZ SOLÍS</t>
  </si>
  <si>
    <t>HERBERT MAURICIO CHUPINA MENDOZA</t>
  </si>
  <si>
    <t>ELIER ADEMIR BARRERA VALENZUELA</t>
  </si>
  <si>
    <t>CÉSAR AGUSTÍN MARROQUÍN (ÚNICO APELLIDO)</t>
  </si>
  <si>
    <t>JUAN ALBERTO MAYÉN LÓPEZ</t>
  </si>
  <si>
    <t>ERAS LISANDRO ARIAS ECHEVERRIA</t>
  </si>
  <si>
    <t>ALEX FERNANDO TÓRTOLA GONZÁLEZ</t>
  </si>
  <si>
    <t>JOSÉ MANUEL RAX JUÁREZ</t>
  </si>
  <si>
    <t>JOSÉ FILIBERTO PÉREZ BOLAÑOS</t>
  </si>
  <si>
    <t>CONSERJE (0000)</t>
  </si>
  <si>
    <t xml:space="preserve">CLAUDIA MARINA CHICHÉ GONZÁLEZ DE VILLAGRÁN </t>
  </si>
  <si>
    <t>ELIDA MEDRANO MUÑOZ DE CHAVARRIA</t>
  </si>
  <si>
    <t>IRIS CAROLINA COJ SANIC DE BOLAÑOS</t>
  </si>
  <si>
    <t>ELIA OCHOA SOLARES</t>
  </si>
  <si>
    <t>SERGIO OTTONIEL MUÑOZ CANO</t>
  </si>
  <si>
    <t>CECILIO XITUMUL TZUL</t>
  </si>
  <si>
    <t>FLOR DE MARÍA CASTELLANOS SAGASTUME</t>
  </si>
  <si>
    <t>JOSÉ VICTOR ESPAÑA MAYORGA</t>
  </si>
  <si>
    <t>ASCENSORISTA (0000)</t>
  </si>
  <si>
    <t>LEONEL FRANCISCO DE LA CRÚZ TORRES</t>
  </si>
  <si>
    <t>MENSAJERO I (0000)</t>
  </si>
  <si>
    <t>JOSÉ ALEJANDRO PALOMO LÓPEZ</t>
  </si>
  <si>
    <t>JEFE DE COMPRAS (0000)</t>
  </si>
  <si>
    <t>VICTOR  ALFONSO ESTEBAN FRANCISCO</t>
  </si>
  <si>
    <t>ASISTENTE DE ADQUISICIONES II (0000)</t>
  </si>
  <si>
    <t>MANUEL ABRAHÁM BUCUP PIRIR</t>
  </si>
  <si>
    <t>NATALIE ANDREA AVILA ARISTONDO</t>
  </si>
  <si>
    <t>JOSSELINE FABIOLA BARRIOS PÉREZ</t>
  </si>
  <si>
    <t>MELVIN GABRIEL GARCÍA ALVARADO</t>
  </si>
  <si>
    <t>AUDA EDELI COYOY CHICAS</t>
  </si>
  <si>
    <t>MILADY CLAIRÉ LÓPEZ ALEGRÍA</t>
  </si>
  <si>
    <t>CRISTIÁN FERMIN LIMA (ÚNICO APELLIDO)</t>
  </si>
  <si>
    <t>JEFE DE SECCIÓN DE ALMACÉN (0000)</t>
  </si>
  <si>
    <t>MANUEL DE JESÚS MALÍN BARRUTIA</t>
  </si>
  <si>
    <t>ASISTENTE DE ALMACÉN II (0000)</t>
  </si>
  <si>
    <t>HUGO ROLANDO CHOC SALAM</t>
  </si>
  <si>
    <t>TÉCNICO DE ALMACEN I (0000)</t>
  </si>
  <si>
    <t>NANCY MAGNOLIA MOSCOSO OSORIO DE MARTÍNEZ</t>
  </si>
  <si>
    <t>TÉCNICO DE ALMACÉN I (0000)</t>
  </si>
  <si>
    <t>ZOILA MILENE PEREZ (ÚNICO APELLIDO)</t>
  </si>
  <si>
    <t xml:space="preserve">AURA GABRIELA LOPEZ CASTILLO </t>
  </si>
  <si>
    <t>MARTIN ALEJANDRO VÀSQUEZ MAZARIEGOS</t>
  </si>
  <si>
    <t>RODOLFO ESTUARDO IBAÑEZ CABRERA</t>
  </si>
  <si>
    <t>INGRID YESENIA CAMEY ORDOÑEZ</t>
  </si>
  <si>
    <t>ASISTENTE FINANCIERO II (0000)</t>
  </si>
  <si>
    <t xml:space="preserve">BARBARA IVETTE GARCÍA NUÑEZ </t>
  </si>
  <si>
    <t>JEFE DE SECCIÓN DE PRESUPUESTO (0000)</t>
  </si>
  <si>
    <t>JUAN FRANCISCO CASTRO (ÚNICO APELLIDO)</t>
  </si>
  <si>
    <t>ASISTENTE DE PRESUPUESTO II (0000)</t>
  </si>
  <si>
    <t>LAURA MARIA CONTRERAS PINEDA</t>
  </si>
  <si>
    <t>JEFE DE SECCIÓN DE CONTABILIDAD (0000)</t>
  </si>
  <si>
    <t>MARÍA DEL ROSARIO JUAREZ SOLARES DE AVILA</t>
  </si>
  <si>
    <t>ASISTENTE  DE CONTABILIDAD II (0000)</t>
  </si>
  <si>
    <t>LUIS JAVIER HIGUEROS GARCÍA</t>
  </si>
  <si>
    <t>ASISTENTE DE CONTABILIDAD II (0000)</t>
  </si>
  <si>
    <t>FREDDY ALEXANDER PEÑA HERNÁNDEZ</t>
  </si>
  <si>
    <t>SHEILA GABRIELA GARCÍA SOTO</t>
  </si>
  <si>
    <t>BRENDA MARISOL ORELLANA ORELLANA DE GONZÁLEZ</t>
  </si>
  <si>
    <t>JEFE DE SECCIÓN DE TESORERIA (0000)</t>
  </si>
  <si>
    <t>SANDRA JANETH RAMÍREZ CAMPOS</t>
  </si>
  <si>
    <t>MARLON ESTUARDO MORALES (ÚNICO APELLIDO)</t>
  </si>
  <si>
    <t>ANALISTA DE RECURSOS HUMANOS I (0000)</t>
  </si>
  <si>
    <t>GILDA MARYLIZ MARROQUIN CARIAS</t>
  </si>
  <si>
    <t>ASISTENTE DE RECURSOS HUMANOS II (0000)</t>
  </si>
  <si>
    <t>OLIVER LÓPEZ GONZÁLEZ</t>
  </si>
  <si>
    <t>ORFA ESCARLETS LEMUS CAMPOS</t>
  </si>
  <si>
    <t>ANA ROCÍO COTÓM SEM</t>
  </si>
  <si>
    <t>IRMA YOLANDA RAMOS (ÚNICO APELLIDO)</t>
  </si>
  <si>
    <t>JESSICA SIOMARA JOR ESCOBAR</t>
  </si>
  <si>
    <t>MARIO GIOVANNI ROLDÁN GAROZ</t>
  </si>
  <si>
    <t>RUTH NOHEMY LIMA GARCÍA DE ZEPEDA</t>
  </si>
  <si>
    <t>LUISA FERNANDA SOSA SÁNCHEZ</t>
  </si>
  <si>
    <t>ANGEL REYNABEL TUYUC XOCOP</t>
  </si>
  <si>
    <t>MELANIE MELISSA MELIÁ GRIFFITH</t>
  </si>
  <si>
    <t>AUXILIAR DE INFORMÁTICA (0000)</t>
  </si>
  <si>
    <t>LUIS PEDRO JIMÉNEZ PINEDA</t>
  </si>
  <si>
    <t>ALEJANDRO ABRAHAM JUAN SANDOVAL</t>
  </si>
  <si>
    <t>JOSÉ SAMUEL COCO DÍAZ</t>
  </si>
  <si>
    <t>SUPERVISOR DE PROYECTOS (0000)</t>
  </si>
  <si>
    <t>HORACIO FERNANDO GONZÁLEZ JUÁREZ</t>
  </si>
  <si>
    <t>JEFE DE SECCIÓN DE INVENTARIOS (0000)</t>
  </si>
  <si>
    <t>DOLORES YANIRA GONZÁLES LÓPEZ</t>
  </si>
  <si>
    <t>SOFIA ANNAJAEL DÍAZ ALECIO</t>
  </si>
  <si>
    <t>ANGELICA VICTORIA MORALES BATRES</t>
  </si>
  <si>
    <t>JEFE DE DEPARTAMENTO SUSTANTIVO II (0000)</t>
  </si>
  <si>
    <t>MIRIAM AÍDA ZECEÑA URZÚA</t>
  </si>
  <si>
    <t>SUBJEFE DE DEPARTAMENTO SUSTANTIVO II (0000)</t>
  </si>
  <si>
    <t>CHRISTIAN ANDRÉ SEMPE CASTILLO</t>
  </si>
  <si>
    <t>EVA JUDITH GRANADOS JUÁREZ DE TIPAZ</t>
  </si>
  <si>
    <t>CARLOS ENRIQUE ORTÍZ HERNÁNDEZ</t>
  </si>
  <si>
    <t>GLENDY YESENIA CHAVARRÍA MEDRANO</t>
  </si>
  <si>
    <t>JOSÉ MIGUEL ENRÍQUEZ GONZÁLEZ</t>
  </si>
  <si>
    <t>RAÚL DE JESÚS ALVAREZ PINEDA</t>
  </si>
  <si>
    <t>MARA NOEMY CORTEZ MOLINA</t>
  </si>
  <si>
    <t>ANA LUCÍA RAMÍREZ GIL</t>
  </si>
  <si>
    <t>ESLY MAGALY MARROQUÍN JUÁREZ DE PINEDA</t>
  </si>
  <si>
    <t>JULIA NOLBERTA GARCÍA BATZ</t>
  </si>
  <si>
    <t>PETRONILA BOROR SUBUYUJ</t>
  </si>
  <si>
    <t>ANDREA ELIZABETH QUIÑONEZ HERRERA</t>
  </si>
  <si>
    <t>ANA LUCRECIA JUÁREZ GARCÍA</t>
  </si>
  <si>
    <t>ADMINISTRADOR (0000)</t>
  </si>
  <si>
    <t>VÍCTOR MANUEL PICÓN GARCÍA</t>
  </si>
  <si>
    <t>VIGILANTE (0000)</t>
  </si>
  <si>
    <t>EMILIO DOMINGUEZ PÉREZ</t>
  </si>
  <si>
    <t>RICARDO ERNESTO MONTENEGRO MÉNDEZ</t>
  </si>
  <si>
    <t>KARLA ESTEBANA SURET HERNÁNDEZ DE CARDONA</t>
  </si>
  <si>
    <t>FLUVIA ARACELY RIVERA HERNÁNDEZ</t>
  </si>
  <si>
    <t>ENCARGADO DE BODEGA (0000)</t>
  </si>
  <si>
    <t xml:space="preserve">MELVI PATRICIA CHACÓN ALMEDA </t>
  </si>
  <si>
    <t>VICTORIANO OSORIO XITUMUL</t>
  </si>
  <si>
    <t>CARMEN NOEMÍ CASTILLO ABADILLO</t>
  </si>
  <si>
    <t>LUIS RODRIGO DE JESÚS RAMOS DUBÓN</t>
  </si>
  <si>
    <t>JOSÉ FRANCISCO RUSTRIÁN MONTERROSO</t>
  </si>
  <si>
    <t>PRISCILA DEDÉ CUSTODIO LEMUS</t>
  </si>
  <si>
    <t>MARÍA JOSÉ VALDÉZ PINEDA</t>
  </si>
  <si>
    <t>EVELYN NINETH ESCOBAR ALONZO</t>
  </si>
  <si>
    <t xml:space="preserve">TÉCNICOS </t>
  </si>
  <si>
    <t>ALFREDO ANTONIO CIFUENTES LARA</t>
  </si>
  <si>
    <t>ELSA LORENA CAMEY PARDO</t>
  </si>
  <si>
    <t>PROFESIONALES</t>
  </si>
  <si>
    <t>CÁNDIDA MARIBEL SANTANDREA ESCOBAR</t>
  </si>
  <si>
    <t>WANDA MILENA MORATAYA PAREDES</t>
  </si>
  <si>
    <t>MARIA ANTONIA MENCOS ORANTES DE LEONARDO</t>
  </si>
  <si>
    <t>WENDY YESENIA GÓMEZ SILVA DE FALLAS</t>
  </si>
  <si>
    <t>ROXANDA EDITH ORELLANA VALDEZ DE URBINA</t>
  </si>
  <si>
    <t xml:space="preserve">JORGE MARIO LÓPEZ GONZÁLEZ </t>
  </si>
  <si>
    <t>CLAUDIA ROXANA ARANA ORTIZ</t>
  </si>
  <si>
    <t>LIGIA NINETH MORATAYA ESCOBAR DE GUTIERREZ</t>
  </si>
  <si>
    <t xml:space="preserve">FREDY ALEJANDRO LUNA VÉLIZ </t>
  </si>
  <si>
    <t>SILVIA HANNETT ALAYA CIFUENTES</t>
  </si>
  <si>
    <t>VERONICA ESTHER OVALLE CAJAS</t>
  </si>
  <si>
    <t>PAULINA YOJCÓM UJPÁN DE CHAVAJAY</t>
  </si>
  <si>
    <t xml:space="preserve">SERGIO DANILO SEGURA HERNÁNDEZ </t>
  </si>
  <si>
    <t>CLAUDIA VIVIANA MIRANDA CIFUENTES</t>
  </si>
  <si>
    <t>ANN JENNY CASTELLANOS JIMENEZ</t>
  </si>
  <si>
    <t>SANDRA ZORAIDA VARGAS HERNÁNDEZ</t>
  </si>
  <si>
    <t xml:space="preserve">ANA GABRIELA HERNÁNDEZ NAVAS DE LÓPEZ </t>
  </si>
  <si>
    <t>WENER EDUARDO NAVARRO BRAVO</t>
  </si>
  <si>
    <t>CASTA LUZ PÉREZ GÓMEZ</t>
  </si>
  <si>
    <t xml:space="preserve">GUSTAVO ADOLFO MENOCAL VILLAGRÁN </t>
  </si>
  <si>
    <t>BLANCA GLADIS SANTOS GARCÍA  DE AGUILAR</t>
  </si>
  <si>
    <t>JOSÉ DIONICIO ROMERO MOREIRA</t>
  </si>
  <si>
    <t xml:space="preserve">LIDIA ARGENTINA ALMENGOR VELÁSQUEZ DE GONZALEZ </t>
  </si>
  <si>
    <t xml:space="preserve">LEOPOLDO MATEO CHUC SAM </t>
  </si>
  <si>
    <t>CARLOS AUGUSTO OROZCO</t>
  </si>
  <si>
    <t>PEDRO JOSÉ AGUIRRE MORALES</t>
  </si>
  <si>
    <t xml:space="preserve">RUTH ADRIANA MADRID VALENZUELA </t>
  </si>
  <si>
    <t>MARÍA MERCEDES DE LEÓN DE LEÓN</t>
  </si>
  <si>
    <t xml:space="preserve">CRISTHIAN DAVID RUIZ SESAN </t>
  </si>
  <si>
    <t xml:space="preserve">DIANA SOFÍA CHAMORRO LÓPEZ DE MARROQUIN </t>
  </si>
  <si>
    <t>VERÓNICA ANELISSE MORALES ENRÍQUEZ</t>
  </si>
  <si>
    <t xml:space="preserve">SOFÍA ANDREA MENDEZ KREIZ </t>
  </si>
  <si>
    <t xml:space="preserve">ZULMA PATRICIA LÓPEZ CRUZ </t>
  </si>
  <si>
    <t xml:space="preserve">BRENDA ELIZABETH FIGUEROA RODRÍGUEZ </t>
  </si>
  <si>
    <t>MILCA JACOBED ORTIZ PERALTA</t>
  </si>
  <si>
    <t>ANGÉLICA MARÍA AGUILAR (ÚNICO APELLIDO)</t>
  </si>
  <si>
    <t>EVELIN LUCRECIA CITALÁN GONZÁLEZ</t>
  </si>
  <si>
    <t>LIZBETH GABRIELA ARRIVILLAGA MARTÍNEZ</t>
  </si>
  <si>
    <t xml:space="preserve">DHAREN ARIADNA RAMOS PÉREZ </t>
  </si>
  <si>
    <t xml:space="preserve">EDGAR RENE CHOY GUEVARA </t>
  </si>
  <si>
    <t>PRISCILLA MARIE MÉNDEZ CORTEZ DE ILLESCAS</t>
  </si>
  <si>
    <t>JOSÉ MIGUEL ALCAZAR RIOS</t>
  </si>
  <si>
    <t>NORA PATRICIA ROSALES ARRIAZA</t>
  </si>
  <si>
    <t>JORGE MARIO CARDONA CEBALLOS</t>
  </si>
  <si>
    <t xml:space="preserve">JUAN DIEGO RIVERA GUERRA </t>
  </si>
  <si>
    <t>CELESTE CATARINA MORALES CRUZ</t>
  </si>
  <si>
    <t>FRANCISCO EFRAIN COTTÓM SOTO</t>
  </si>
  <si>
    <t xml:space="preserve">LISA ROSEMARY MORALES SOTO </t>
  </si>
  <si>
    <t>ROBERTO LEONEL LÓPEZ RAMÍREZ</t>
  </si>
  <si>
    <t>OSCAR FELIPE JARAMILLO MELGAR</t>
  </si>
  <si>
    <t xml:space="preserve">HUGO ALEJANDRO ALONZO ALVA </t>
  </si>
  <si>
    <t>BORIS ABEL ALVARADO MORALES</t>
  </si>
  <si>
    <t>JONATAN DAVID BARRIOS PÉREZ</t>
  </si>
  <si>
    <t>MARIO FERNANDO INTERIANO SANDOVAL</t>
  </si>
  <si>
    <t>WENDY ANDREA CACACHO CASTELLANOS</t>
  </si>
  <si>
    <t>OSCAR FERNANDO GARCÍA AYALA</t>
  </si>
  <si>
    <t>JUAN PABLO SAGASTUME (ÚNICO APELLIDO)</t>
  </si>
  <si>
    <t xml:space="preserve">JAVIER ANTONIO RODRIGUEZ REYES </t>
  </si>
  <si>
    <t xml:space="preserve">EDNA ESTHEFANI PÉREZ ESTRADA </t>
  </si>
  <si>
    <t>MYNOR STEVEN ORDOÑEZ GOMEZ</t>
  </si>
  <si>
    <t>WALFRED NEFTALI SAZO MANZO</t>
  </si>
  <si>
    <t>RUPERTA MARISSA TIÑO ZACARÍAS</t>
  </si>
  <si>
    <t>ERICKA LETICIA REYNA HERRERA DE MAYÉN</t>
  </si>
  <si>
    <t xml:space="preserve">ANABELLA COFIÑO MOLINA </t>
  </si>
  <si>
    <t>ANDREA MARÍA DÍAZ ESPINA</t>
  </si>
  <si>
    <t>ELVIRA COC CAAL</t>
  </si>
  <si>
    <t xml:space="preserve">DELI MILTON CUMES TUBÍN </t>
  </si>
  <si>
    <t>CARLOS ANIBAL RAMÍREZ CABRERA</t>
  </si>
  <si>
    <t>EVAL ROBERTO LUNA BOLAÑOS</t>
  </si>
  <si>
    <t>CHRISTIAN STEVE LEGRAND OLIVA</t>
  </si>
  <si>
    <t>FELIPE LEONEL VILLATORO RECINOS</t>
  </si>
  <si>
    <t xml:space="preserve">MARIO ROBERTO HERNANDEZ MORAN </t>
  </si>
  <si>
    <t xml:space="preserve">EDGAR ROLANDO REYES MARTINEZ </t>
  </si>
  <si>
    <t xml:space="preserve">RUDY ANDRÉS GAITÁN JIMENEZ </t>
  </si>
  <si>
    <t xml:space="preserve">FELIX MARCOANTONIO VARGAS OLIVA </t>
  </si>
  <si>
    <t>OSCAR GUILLERMO SAMAYOA HURTARTE</t>
  </si>
  <si>
    <t xml:space="preserve">IRMA JEANNETH GONZÁLEZ JARQUIN </t>
  </si>
  <si>
    <t xml:space="preserve">CÉSAR RAÚL GARCÍA RODRÍGUEZ </t>
  </si>
  <si>
    <t>RIGOBERTO MA CASTILLO</t>
  </si>
  <si>
    <t>GLADYS DEL ROSARIO POLANCO TOBAR DE BAUTISTA</t>
  </si>
  <si>
    <t>ROSANDRA INDIRA BARRIOS RAMÍREZ DE VALDEZ</t>
  </si>
  <si>
    <t>SONIA NINETH CASTELLANOS MONZON DE HURTARTE</t>
  </si>
  <si>
    <t>ANA ISABEL BOBADILLA BARRIENTOS</t>
  </si>
  <si>
    <t>MONICA LUCÍA ABREGO JACOBO DE TREJO</t>
  </si>
  <si>
    <t xml:space="preserve">WENDY PAOLA RODRIGUEZ RUANO </t>
  </si>
  <si>
    <t xml:space="preserve">SYLVIA MARÍA HERNÁNDEZ ARÉVALO </t>
  </si>
  <si>
    <t>MILDRED ENEYDA CANEL OSORIO</t>
  </si>
  <si>
    <t>RUTH SARAÍ ARANA PONCIANO</t>
  </si>
  <si>
    <t xml:space="preserve">CÉSAR EXEQUIEL HERNÁNDEZ RAMÍREZ </t>
  </si>
  <si>
    <t>ANGÉLICA VERALIZ GARCÍA DONIS</t>
  </si>
  <si>
    <t>CLAUDIA LIZETH CHÁVEZ RAMIREZ DE MENDOZA</t>
  </si>
  <si>
    <t>LIGIA JEANNETH FLORES RAMÍREZ DE HERNÁNDEZ</t>
  </si>
  <si>
    <t>MARVIN GIOVANNI MEJÍA PUAQUE</t>
  </si>
  <si>
    <t>GERBER GUSTAVO IGUARDIA ORTÍZ</t>
  </si>
  <si>
    <t xml:space="preserve">LUIS ALBERTO MELCHOR GUZMÁN </t>
  </si>
  <si>
    <t xml:space="preserve">JOSÉ MIGUEL ALVAREZ CIFUENTES </t>
  </si>
  <si>
    <t xml:space="preserve">LUIS ROBERTO ORTÍZ GUDIEL </t>
  </si>
  <si>
    <t xml:space="preserve">JORGE ERNESTO MONTES GONZÁLEZ </t>
  </si>
  <si>
    <t xml:space="preserve">OFFIER ALFREDO ALQUIJAY CIFUENTES </t>
  </si>
  <si>
    <t>NORMAN ESTUARDO JIMENEZ MÉNDEZ</t>
  </si>
  <si>
    <t>LUIS ALEJANDRO HERNANDEZ BARRIOS</t>
  </si>
  <si>
    <t xml:space="preserve">ASTRID VANESSA GARRIDO MORALES </t>
  </si>
  <si>
    <t xml:space="preserve">SABINO CIFUENTES LUNA </t>
  </si>
  <si>
    <t>EMILIO ENRIQUE RODRÍGUEZ VILLAGRÁN</t>
  </si>
  <si>
    <t xml:space="preserve">DARWIN ABELINO XONÁ AJANEL </t>
  </si>
  <si>
    <t xml:space="preserve">SALVADOR PEREZ DEL CID </t>
  </si>
  <si>
    <t>JENIFFER PAOLA JUÁREZ LÓPEZ</t>
  </si>
  <si>
    <t>KAREN JUDITH SANDOVAL CALVO</t>
  </si>
  <si>
    <t>YENNISEY YAMMILETH ESQUIVEL GUILLÉN</t>
  </si>
  <si>
    <t>LORENA DEL CARMEN CHAVARRIA HERNÁNDEZ</t>
  </si>
  <si>
    <t xml:space="preserve">BRYAN ALEXEI MORALES LÓPEZ </t>
  </si>
  <si>
    <t>JUAN FRANCISCO MORALES FLORES</t>
  </si>
  <si>
    <t xml:space="preserve">BYRON  BENEDIN VÁSQUEZ QUIJANO </t>
  </si>
  <si>
    <t>SANTIAGO ORTÍZ VÁSQUEZ</t>
  </si>
  <si>
    <t>GLORIA ELIZABETH RIVERA MENÉNDEZ</t>
  </si>
  <si>
    <t>ARLETH ANAÍ HERNÁNDEZ FLORES</t>
  </si>
  <si>
    <t>ANDREA ALEJANDRA CASTILLO MIJÁNGOS</t>
  </si>
  <si>
    <t>FRANCISCO GAMBOA ZUÑIGA</t>
  </si>
  <si>
    <t>BRAYAN NOÉ PÉREZ ARÉVALO</t>
  </si>
  <si>
    <t>INGRID PAHOLA BOBADILLA URRUTIA DE CALDERON</t>
  </si>
  <si>
    <t xml:space="preserve">LUIS ANÍBAL CASTILLO RIXTUN </t>
  </si>
  <si>
    <t>MARIO RODOLFO SANTA CRUZ CUGUA</t>
  </si>
  <si>
    <t>EDGAR ROLANDO ORTÍZ ARGUETA</t>
  </si>
  <si>
    <t>JOSÉ LEONEL PALENCIA VALLADARES</t>
  </si>
  <si>
    <t>RONY ENRIQUE ORTIZ DE LEÓN</t>
  </si>
  <si>
    <t xml:space="preserve">CARLOS INDARY PORTILLO PÉREZ </t>
  </si>
  <si>
    <t>YANSI YAMILETH ALMIREZ LEMUS</t>
  </si>
  <si>
    <t>HECTOR RENÉ CHÉN YAT</t>
  </si>
  <si>
    <t>OSCAR EMILIO DARDÓN OROZCO</t>
  </si>
  <si>
    <t xml:space="preserve">ESTUARDO JOSUÉ  BARRUETO VELÁSQUEZ </t>
  </si>
  <si>
    <t xml:space="preserve">SELVIN HAROLDO MÉNDEZ JUÁREZ </t>
  </si>
  <si>
    <t xml:space="preserve">LIDIA SOFÍA MORATAYA RODRÍGUEZ </t>
  </si>
  <si>
    <t xml:space="preserve">SONY VANESSA AYALA GARCÍA </t>
  </si>
  <si>
    <t>MARIAJOSE TEJADA SALAZAR</t>
  </si>
  <si>
    <t>CARLOS MIGUEL RODRÍGUEZ RAMÍREZ</t>
  </si>
  <si>
    <t xml:space="preserve">GUSTAVO ADOLFO CARDENAS JOAQUIN </t>
  </si>
  <si>
    <t>ANA CRISTINA  CHACÓN VARGAS</t>
  </si>
  <si>
    <t>DENNIS ALEJANDRO LARA MORALES</t>
  </si>
  <si>
    <t>HUGO LEONEL ARÉVALO CASTELLANOS</t>
  </si>
  <si>
    <t>MARÍA GABRIELA GÁLVEZ ALVARADO</t>
  </si>
  <si>
    <t>LESLY MAGALY SOTO GARCÍA</t>
  </si>
  <si>
    <t>JESSICA MARLENNY DÁVILA PAZ</t>
  </si>
  <si>
    <t>DINORA SCARLETTE ROJAS REYES</t>
  </si>
  <si>
    <t xml:space="preserve">LUIS FERNANDO SALGUERO RECINOS </t>
  </si>
  <si>
    <t>JUAN JOSÉ COMPARINI GONZÁLEZ</t>
  </si>
  <si>
    <t>FRANCISCA MARINA CORNEJO LANZA DE FINER</t>
  </si>
  <si>
    <t>WENDY CARINA CATUC GARCÍA DE HERNÁNDEZ</t>
  </si>
  <si>
    <t xml:space="preserve">YAZMIN JUDITH ESPINA MOSCOSO DE SÚCHITE </t>
  </si>
  <si>
    <t>FREDDY EDUARDO ESCOBAR HERNANDEZ</t>
  </si>
  <si>
    <t>CLIFFORD ALEXIS GUTIÉRREZ CHARLTON</t>
  </si>
  <si>
    <t>CÉSAR ANTULIO ARCHILA ORELLANA</t>
  </si>
  <si>
    <t>OBDULIO ALBERTO RAMOS LEÓN</t>
  </si>
  <si>
    <t xml:space="preserve">FREDY GONZÁLEZ ESCOBAR </t>
  </si>
  <si>
    <t>ANDREINA EUGENIA RIOS LEÓN</t>
  </si>
  <si>
    <t xml:space="preserve">LEONARDO FEDERICO DOMINGO GÓMEZ </t>
  </si>
  <si>
    <t xml:space="preserve">HAMILTON MICHAEL HERRERA SALAZAR </t>
  </si>
  <si>
    <t>LUCY ADRIANA RECINOS NAJARRO</t>
  </si>
  <si>
    <t>KENY GARELY AJEATAS PELICÓ</t>
  </si>
  <si>
    <t xml:space="preserve">JULIO CÉSAR OBREGÓN HERNÁNDEZ </t>
  </si>
  <si>
    <t xml:space="preserve">ALLAN DAVID GALDÁMEZ DE LEÓN </t>
  </si>
  <si>
    <t>ZAR ALBANÍ ESPINOZA CASTAÑEDA</t>
  </si>
  <si>
    <t>SELVIN DE JESÚS MORALES PASCUAL</t>
  </si>
  <si>
    <t>JOSÉ MANUEL VÁSQUEZ ZAMORA</t>
  </si>
  <si>
    <t xml:space="preserve">LUIS PEDRO PINEDA MELENDEZ </t>
  </si>
  <si>
    <t>HENRY DÓRIAN SALGUERO GARCÍA</t>
  </si>
  <si>
    <t xml:space="preserve">VICTOR MANUEL SICAN PORRAS </t>
  </si>
  <si>
    <t>ARNOLDO HORACIO GONZÁLEZ ROSALES</t>
  </si>
  <si>
    <t xml:space="preserve">LUIS HUMBERTO CANÚ SAQUEC </t>
  </si>
  <si>
    <t>LUIS FELIPE MEJÍA ACEVEDO</t>
  </si>
  <si>
    <t xml:space="preserve">JUAN LUIS SOTO AGUILAR </t>
  </si>
  <si>
    <t>JULIO RAFAEL GIRÓN DÍAZ</t>
  </si>
  <si>
    <t xml:space="preserve">YOSSELYN VANNESSA ROSALES PORTELA </t>
  </si>
  <si>
    <t>JUAN JOSÉ LÓPEZ MOTA</t>
  </si>
  <si>
    <t xml:space="preserve">MANUEL ANTONIO GONZÁLEZ RIVERA </t>
  </si>
  <si>
    <t>LIONEL ENRIQUE BOJORQUEZ LECHUGA</t>
  </si>
  <si>
    <t xml:space="preserve">JOSÉ GABRIEL SARAVIA MATA </t>
  </si>
  <si>
    <t xml:space="preserve">BIANCA YVETTE FLORES MOLLER DE SANTIZO </t>
  </si>
  <si>
    <t xml:space="preserve">CHRISTIAN ENRIQUE DEL VALLE MÉRIDA </t>
  </si>
  <si>
    <t xml:space="preserve">JUAN PABLO RECINOS ARÉVALO </t>
  </si>
  <si>
    <t>JUAN FRANCISCO MONTENEGRO GIRÓN</t>
  </si>
  <si>
    <t>FIDEL EDUARDO SOTO (ÚNICO APELLIDO)</t>
  </si>
  <si>
    <t xml:space="preserve">ERICK ALEXANDER GÓMEZ JAUREGUI </t>
  </si>
  <si>
    <t>VINICIO ALEJANDRO PAZOS CHEA</t>
  </si>
  <si>
    <t>DAYANA YULEIDY CIFUENTES MOLINA</t>
  </si>
  <si>
    <t>YOSELYN MARIELA JORDÁN GUERRA</t>
  </si>
  <si>
    <t>ALIDA GRISSEL RIVERA HERNÁNDEZ</t>
  </si>
  <si>
    <t>ADOLFO HERNANDEZ ESTRADA</t>
  </si>
  <si>
    <t xml:space="preserve">EMMANUEL ANTONIO CHAJÓN GARCÍA </t>
  </si>
  <si>
    <t>MARÍA TERESA PATZÁN (ÚNICO APELLIDO)</t>
  </si>
  <si>
    <t>MARILYN SHARON DAYANARA ORTIZ</t>
  </si>
  <si>
    <t>JEFERSON ANTONIO MISAEL RAMÍREZ VÁSQUEZ</t>
  </si>
  <si>
    <t>THELMA JEANNETTE JUÁREZ MALDONADO DE MURALLES</t>
  </si>
  <si>
    <t>MARCO POLO ESTRADA MORALES</t>
  </si>
  <si>
    <t>LESTER VINICIO GODÍNEZ (ÚNICO APELLIDO)</t>
  </si>
  <si>
    <t xml:space="preserve">HERBERTH ALEJANDRO MARTÍNEZ IGLESIAS </t>
  </si>
  <si>
    <t>MARIO ARMANDO AC CAAL</t>
  </si>
  <si>
    <t>JOSE ANTONIO ECHARRE LUCERO</t>
  </si>
  <si>
    <t xml:space="preserve">MARCO VINICIO VÁSQUEZ CHICAS </t>
  </si>
  <si>
    <t xml:space="preserve">DIANA LUZ MOYA PINEDA </t>
  </si>
  <si>
    <t>JORGE MARIO JOSÉ RIVAS VILLATORO</t>
  </si>
  <si>
    <t xml:space="preserve">TITO ISAAC MERLOS GARCÍA </t>
  </si>
  <si>
    <t>WINSTON ALEXIS NAJERA TUN</t>
  </si>
  <si>
    <t xml:space="preserve">MARIO RENÉ ARGUETA ESTRADA </t>
  </si>
  <si>
    <t xml:space="preserve">KEVIN SALVADOR AVILA SOTO </t>
  </si>
  <si>
    <t xml:space="preserve">KEVIN MANUEL CARRERA Y CARRERA </t>
  </si>
  <si>
    <t xml:space="preserve">PEDRO ENRIQUE ARROYO CHAJÓN </t>
  </si>
  <si>
    <t>CARLOS RODOLFO VÁSQUEZ AROCHE</t>
  </si>
  <si>
    <t>GEBEL ALEXIS ARGUETA CORTÉZ</t>
  </si>
  <si>
    <t>MIRIAM ANGÉLICA VARELA ALEGRÍA</t>
  </si>
  <si>
    <t>JESSICA XIOMARA CARÍAS POLANCO DE SOSA</t>
  </si>
  <si>
    <t xml:space="preserve">MARÍA ISABEL RODRÍGUEZ PAIZ </t>
  </si>
  <si>
    <t>DIEGO ANDRES ALVAREZ ESCOBAR</t>
  </si>
  <si>
    <t xml:space="preserve">JAQUELINE LISETH SARAVIA RAMÍREZ </t>
  </si>
  <si>
    <t>YOSTIN ESTÉFANÍ SOZA RAMÍREZ</t>
  </si>
  <si>
    <t>WYLBER FERLÁN REYES LINARES</t>
  </si>
  <si>
    <t>ROBERTO ANTONIO BOY DEL PINAL</t>
  </si>
  <si>
    <t xml:space="preserve">GODOFREDO MORALES AMADO </t>
  </si>
  <si>
    <t xml:space="preserve">LUIS ANDRÉS GUZMÁN GIRÓN </t>
  </si>
  <si>
    <t xml:space="preserve">ANA ELIZABETH AQUINO MORALES DE BARILLAS </t>
  </si>
  <si>
    <t xml:space="preserve">MAYRA ALEJANDRA LAINES MORALES </t>
  </si>
  <si>
    <t>EDWIN RODOLFO WESTPHAL VELIZ</t>
  </si>
  <si>
    <t>BLANCA OFELIA CABALLEROS RODRÍGUEZ</t>
  </si>
  <si>
    <t>JORGE MARIO ILLESCAS GRIJALVA</t>
  </si>
  <si>
    <t>PABLO ROBERTO ABRIL NORIEGA</t>
  </si>
  <si>
    <t xml:space="preserve">JHENYFER PAOLA MENENDEZ GONZÁLEZ </t>
  </si>
  <si>
    <t>MIGUEL JOSÉ  GONZÁLEZ MENDOZA</t>
  </si>
  <si>
    <t>MARCO VINICIO RIVERA CANEK</t>
  </si>
  <si>
    <t>HENRY OMAR MAZARIEGOS JUÁREZ</t>
  </si>
  <si>
    <t>JOSUE MARIO ROLANDO GALVEZ ALVAREZ</t>
  </si>
  <si>
    <t>JUAN ANTONIO PINZÓN RAMIREZ</t>
  </si>
  <si>
    <t xml:space="preserve">DAVID ALEJANDRO NÁJERA VÁSQUEZ </t>
  </si>
  <si>
    <t xml:space="preserve">EVELIN YOLIBET SAGASTUME GARCÍA </t>
  </si>
  <si>
    <t>MARÍA CRISTINA CENTENO TOBÍAS DE FONSECA</t>
  </si>
  <si>
    <t xml:space="preserve">EDGAR AUGUSTO MARTÍNEZ ALVARADO </t>
  </si>
  <si>
    <t>OSCAR DANIEL ALVEÑO RODRÍGUEZ</t>
  </si>
  <si>
    <t xml:space="preserve">CARLOS JONATHÁN CON SALVADOR </t>
  </si>
  <si>
    <t>ANDREA MILITZA NAVARRO MONTERROSO</t>
  </si>
  <si>
    <t xml:space="preserve">SHARON MABEL OLIVA ZAPETA </t>
  </si>
  <si>
    <t xml:space="preserve">DIANA MARINA MARTINEZ DIVAS </t>
  </si>
  <si>
    <t xml:space="preserve">ALVARO RENÉ GRAJEDA RAMOS </t>
  </si>
  <si>
    <t xml:space="preserve">OLGA LIDIA CASTILLO GUTIÉRREZ </t>
  </si>
  <si>
    <t>OLGA MARINA GONZALEZ MARÍN DE STEINLE</t>
  </si>
  <si>
    <t>ESTUARDO ADOLFO BELTETÓN CHACÓN</t>
  </si>
  <si>
    <t xml:space="preserve">BRENDA LIZETH CRUZ DOMÍNGUEZ </t>
  </si>
  <si>
    <t xml:space="preserve">MARVIN ALBERTO GORDON PÉREZ </t>
  </si>
  <si>
    <t>YENIFER MARISOL HERNÁNDEZ HERRERA</t>
  </si>
  <si>
    <t xml:space="preserve">JOSSELINE GABRIELA ALBANEZ GUADRÓN </t>
  </si>
  <si>
    <t>FELIX ALFONSO MACDONALD SARMIENTO</t>
  </si>
  <si>
    <t>VICTOR HUGO MONZÓN PEREZ</t>
  </si>
  <si>
    <t>MAYRA ALEJANDRA DAVILA LEMUS</t>
  </si>
  <si>
    <t>ROBERTO HERNÁNDEZ BARZANALLANA</t>
  </si>
  <si>
    <t xml:space="preserve">DAVID BONILLA WALLACE </t>
  </si>
  <si>
    <t>EMMANUEL GAMALIEL CON SEVILLA</t>
  </si>
  <si>
    <t>OLGA MARINA PAZ DE GALINDO</t>
  </si>
  <si>
    <t xml:space="preserve">AXEL MANUEL GUDIEL ORELLANA </t>
  </si>
  <si>
    <t xml:space="preserve">LUIS DANIEL RIVAS VÁSQUEZ </t>
  </si>
  <si>
    <t>INGRID JEANETH SABÁN YAC</t>
  </si>
  <si>
    <t xml:space="preserve">MARTA MARIA NORIEGA GAMBOA DE DE LA ROSA </t>
  </si>
  <si>
    <t>JENNIFER ELIZABETH BARILLAS ARRIAGA</t>
  </si>
  <si>
    <t xml:space="preserve">HUGO OVIDIO CHACÓN VILLATORO </t>
  </si>
  <si>
    <t>DORA MIRTALA DONADO MENDOZA DE MANCIA</t>
  </si>
  <si>
    <t>FREDY ROLANDO LÓPEZ  (ÚNICO APELLIDO)</t>
  </si>
  <si>
    <t>ANA GRICELDA MORALES BALCÁRCEL</t>
  </si>
  <si>
    <t xml:space="preserve">RUDY ROLANDO RAMIREZ MORALES </t>
  </si>
  <si>
    <t>NERY RODRIGO VEGA RODRÍGUEZ</t>
  </si>
  <si>
    <t>ERICK ROBERTO MIRANDA CHONAY</t>
  </si>
  <si>
    <t>BALDEMAR TUBÍN TÍGUA</t>
  </si>
  <si>
    <t>DIEGO RENATO PÉREZ PELÉN</t>
  </si>
  <si>
    <t xml:space="preserve">OTTO RENÉ FÉLIX LÓPEZ </t>
  </si>
  <si>
    <t>ANDREA MARÍA DÍAZ PALACIOS</t>
  </si>
  <si>
    <t>KARLA MICHELLE ZUÑIGA GÁMEZ</t>
  </si>
  <si>
    <t xml:space="preserve">TERESITA DE JESÚS MOTA CASTELLANOS DE ARÉVALO </t>
  </si>
  <si>
    <t xml:space="preserve">VINCENT PAUL PIERRE AMADO COLINDRES ROOVERS </t>
  </si>
  <si>
    <t>JORGE ALBERTO SANTIAGO CHEN SAM</t>
  </si>
  <si>
    <t xml:space="preserve">DIANA PAMELA CARRILLO GUERRA </t>
  </si>
  <si>
    <t xml:space="preserve">ROXANA RISSIVEL CISNEROS GODOY  </t>
  </si>
  <si>
    <t>NOHELIA ESPERANZA MORÁN YANES DE VILLALTA</t>
  </si>
  <si>
    <t xml:space="preserve">MARBELIA ALEJANDRA HERRERA TZUNÚN </t>
  </si>
  <si>
    <t>WILIAM ELÍAS CERIA YOXÓN</t>
  </si>
  <si>
    <t>EFRÉN GODÍNEZ ORANTES</t>
  </si>
  <si>
    <t>MIRALBA CAROLINA MENDIZABAL REYES DE MEJIA</t>
  </si>
  <si>
    <t>LUDWING AUGUSTO ANZUETO ORTÍZ</t>
  </si>
  <si>
    <t xml:space="preserve">CARLOS EDUARDO NÁJERA ALVARADO </t>
  </si>
  <si>
    <t>LIZBETH YERALDIN LÓPEZ ESTRADA</t>
  </si>
  <si>
    <t>ANGEL ERICK MALIC SANCHEZ LEIVA</t>
  </si>
  <si>
    <t xml:space="preserve">VICENTE SALGUERO GODOY </t>
  </si>
  <si>
    <t>GERSON DANIEL RAMOS CASTILLO</t>
  </si>
  <si>
    <t>CÉSAR ALEJANDRO ALVAREZ MARTÍNEZ</t>
  </si>
  <si>
    <t>JAIRO ORLANDO IXTAMALIC SOCOREC</t>
  </si>
  <si>
    <t xml:space="preserve">KATHERINE YAMANIE SANTA CRUZ ROSSAL </t>
  </si>
  <si>
    <t>NANCY PAMELA SERRANO PANAZZA DE SANTAMARIA</t>
  </si>
  <si>
    <t>VICTOR ENRIQUE ALVAREZ OVIEDO</t>
  </si>
  <si>
    <t xml:space="preserve">JULIO CÉSAR ORTIZ BARRIOS </t>
  </si>
  <si>
    <t>MARA DANIELA PÉREZ ESTRADA</t>
  </si>
  <si>
    <t>EVER EDUARDO DE JESÚS SÚCHITE TUNCHEZ</t>
  </si>
  <si>
    <t>MYNOR ESTUARDO DOMÍNGUEZ ESTRADA</t>
  </si>
  <si>
    <t xml:space="preserve">ARTURO MARÍN PELÁEZ </t>
  </si>
  <si>
    <t>DULCEMARÍA DE LOS ANGELES LIMA MARTÍNEZ DE ROCA</t>
  </si>
  <si>
    <t>BEREDY LISETH LEÓN CAMPOS DE MONTENEGRO</t>
  </si>
  <si>
    <t>ESLY MERCEDES FIGUEROA VILLEDA DE LOBOS</t>
  </si>
  <si>
    <t xml:space="preserve">CORANDA FLOR LÓPEZ GARCÍA </t>
  </si>
  <si>
    <t>GERSON JOSUE ILLESCAS GÓMEZ</t>
  </si>
  <si>
    <t>KARLA YANIRA CARTAGENA BARRIENTOS</t>
  </si>
  <si>
    <t>MARCO ANTONIO FLÓRES (ÚNICO APELLIDO)</t>
  </si>
  <si>
    <t xml:space="preserve">KAREN YEMINA GONZÁLEZ MORALES </t>
  </si>
  <si>
    <t>MARA EDITH AQUINO CALLEJAS</t>
  </si>
  <si>
    <t>CÉSAR ESTEBAN GUERRERO HERNÁNDEZ</t>
  </si>
  <si>
    <t>BRENDA VARINIA VÍDES SANDOVAL</t>
  </si>
  <si>
    <t>LIDIA ELIZABETH AZURDIA ARRIAGA</t>
  </si>
  <si>
    <t xml:space="preserve">MAURICIO ELISEO COSAJAY CARRANZA </t>
  </si>
  <si>
    <t>EILYN YARIMA ARRIOLA (ÚNICO APELLIDO)</t>
  </si>
  <si>
    <t>BRENDA ELIZABETH MOLINA LEONARDO</t>
  </si>
  <si>
    <t xml:space="preserve">LUIS MIGUEL TALENTO GARCÍA </t>
  </si>
  <si>
    <t>LESLIE SARAHÍ BARAHONA CAMPOS</t>
  </si>
  <si>
    <t>RUBÉN MARTINEZ VARGAS</t>
  </si>
  <si>
    <t>DOUGLAS TECÚN MORALES</t>
  </si>
  <si>
    <t>BRETSINCLEAR ADÁN FELIPE CELADA RODAS</t>
  </si>
  <si>
    <t>CARLOS ALBERTO CINTO HERNÁNDEZ</t>
  </si>
  <si>
    <t>CARLOS ALBERTO OLIVA LÓPEZ</t>
  </si>
  <si>
    <t>EDI PAULINO CORADO MOLINA</t>
  </si>
  <si>
    <t>VIVIAN MARIA GODÍNEZ ORDÓÑEZ DE URBINA</t>
  </si>
  <si>
    <t xml:space="preserve">ELIZABETH EUGENIA NÁJERA BELCHES </t>
  </si>
  <si>
    <t>DORA LILIANA RODRÍGUEZ ALBUREZ</t>
  </si>
  <si>
    <t xml:space="preserve">LÉSBIA ELIZABETH SAGASTUME CHANG </t>
  </si>
  <si>
    <t>DANIEL LISANDRO MALDONADO RALÓN</t>
  </si>
  <si>
    <t xml:space="preserve">KAREN LYSBETH REYES SANDOVAL </t>
  </si>
  <si>
    <t>KAREN LISSETTE TÁNCHEZ ANLEU</t>
  </si>
  <si>
    <t>EDGAR GUSTAVO REYES (ÚNICO APELLIDO)</t>
  </si>
  <si>
    <t xml:space="preserve">JÉSSICA ROSMERY LEMUS HERRERA </t>
  </si>
  <si>
    <t>CARLOS EDMUNDO CRÓCKER CÓRDOVA</t>
  </si>
  <si>
    <t>JOSÉ RIQUELMER MARTÍNEZ MARROQUÍN</t>
  </si>
  <si>
    <t>ELVIS JHOAO SIÁN TALA</t>
  </si>
  <si>
    <t>ALVA MARITZA BUENAFE JEREZ DE GÓNGORA</t>
  </si>
  <si>
    <t>SELVYN BAVINTON  SOLARES ESPINOZA</t>
  </si>
  <si>
    <t xml:space="preserve">JESSICA WALESKA MONROY DÍAZ </t>
  </si>
  <si>
    <t>EDWIN DANIEL VILLELA ORELLANA</t>
  </si>
  <si>
    <t>MARITZA DEL CARMEN PÉREZ OCHOA DE OROZCO</t>
  </si>
  <si>
    <t>EDGAR EMILIO  RECINOS OLIVARES</t>
  </si>
  <si>
    <t>ROBERTO ESTUARDO POLANCO TOBAR</t>
  </si>
  <si>
    <t xml:space="preserve">JOSÉ FERNANDO MORÁN VALENZUELA </t>
  </si>
  <si>
    <t>MYNOR ARADIO CORDÓN ORELLANA</t>
  </si>
  <si>
    <t xml:space="preserve">FRANCISCO JAVIER MÉNDEZ PANTZAY </t>
  </si>
  <si>
    <t xml:space="preserve">KANEC FRANCISCO LÓPEZ ZAVALA </t>
  </si>
  <si>
    <t xml:space="preserve">FRANCISCO JUC JOLOMNÁ </t>
  </si>
  <si>
    <t>ERWIN CRISTOBAL MULUL CASTRO</t>
  </si>
  <si>
    <t>LUIS ARNOLDO CHUTÁ PERÉN</t>
  </si>
  <si>
    <t>MARCO TULIO RAMÍREZ ROQUE</t>
  </si>
  <si>
    <t>MARLON HIRALDO WINTER ZAMORA</t>
  </si>
  <si>
    <t>PAOLA RIVAS LEIVA DE BALTAZAR</t>
  </si>
  <si>
    <t>JANICE YADIRA DE MATA MINAS</t>
  </si>
  <si>
    <t>JUDITH MARÍA DE LOS ANGELES ALVARADO SOZA</t>
  </si>
  <si>
    <t>JAQUELIN DEL CARMEN VILLATORO TELLO DE RIVAS</t>
  </si>
  <si>
    <t>ANTHONY JOSÉ CANO ROSALES</t>
  </si>
  <si>
    <t>CARLOS ROBERTO LÓPEZ MÉNDEZ</t>
  </si>
  <si>
    <t>BRENDA LIZETH GARCÍA MARROQUIN DE ICÚ</t>
  </si>
  <si>
    <t>MIRIAM ELIZABETH SANTIZO PEDOGLIO</t>
  </si>
  <si>
    <t>GUSTAVO FEDERICO CIFUENTES CASTELLANOS</t>
  </si>
  <si>
    <t>SANDRA PATRICIA LÓPEZ ROBLERO</t>
  </si>
  <si>
    <t>LILIAN IVONNÉ MENDEZ BERGANZA</t>
  </si>
  <si>
    <t>JOSÉ LUIS ARNOLDO OVALLE MARTÍNEZ</t>
  </si>
  <si>
    <t>ELMER AROLDO GONZÁLEZ BARILLAS</t>
  </si>
  <si>
    <t>BRAYAN MIZRRAÍM ALVARADO ROSALES</t>
  </si>
  <si>
    <t xml:space="preserve">RAYMOND ESTUARDO BARILLAS CONTRERAS </t>
  </si>
  <si>
    <t>REINA MAELY CORADO Y CORADO</t>
  </si>
  <si>
    <t>MARCOS ALFREDO TORRES BARRIOS</t>
  </si>
  <si>
    <t xml:space="preserve">PEDRO JOSÉ GODOY QUIÑÓNEZ </t>
  </si>
  <si>
    <t>LUGGY ALEXANDER RAMÍREZ ROBLES</t>
  </si>
  <si>
    <t>DOUGLAS HUMBERTO VÁSQUEZ PRADO</t>
  </si>
  <si>
    <t xml:space="preserve">MIRIAM YOLANDA GARCÍA GÓMEZ </t>
  </si>
  <si>
    <t>MYRNA RUTH MELÉNDEZ LEMUS DE LESAGE</t>
  </si>
  <si>
    <t>ZOILA FRANCISCA POCÓN GARCÍA</t>
  </si>
  <si>
    <t>OLGA FRANCISCA POCÓN GARCÍA</t>
  </si>
  <si>
    <t>BERTA LUCÍA VÁSQUEZ TUCH DE CHOLOTÍO</t>
  </si>
  <si>
    <t>ESVIN RENÉ MOLINA VILLAGRÁN</t>
  </si>
  <si>
    <t xml:space="preserve">OLGA DEL CARMEN GODÍNEZ MÉNDEZ </t>
  </si>
  <si>
    <t>LUIS GUILLERMO PAZ IZAGUIRRE</t>
  </si>
  <si>
    <t>DINA ROSARIO CASTRO FIGUEROA</t>
  </si>
  <si>
    <t xml:space="preserve">EVA KARINA TOLÓN PÉREZ </t>
  </si>
  <si>
    <t>MIRIAM ELIZABETH ELÍAS (ÚNICO APELLIDO)</t>
  </si>
  <si>
    <t>LUIS ALBERTO HERRERA MEJÍA</t>
  </si>
  <si>
    <t>BÁRBARA JORDÁN FLORES-CALDERON</t>
  </si>
  <si>
    <t>EVA JUDITH VIRULA (ÚNICO APELLIDO)</t>
  </si>
  <si>
    <t xml:space="preserve">MARÍA JOSE BORRAYO GARCIA </t>
  </si>
  <si>
    <t>RICHARD ANTHONY MURALLES DIAZ</t>
  </si>
  <si>
    <t>JUAN MANUEL FISCAL GARCÍA</t>
  </si>
  <si>
    <t>LESLIE STEPHANIE CUEVAS VELASCO</t>
  </si>
  <si>
    <t xml:space="preserve">EVELYN FABIOLA RODRÍGUEZ CORZO DE MENÉNDEZ </t>
  </si>
  <si>
    <t>EDUARDO LUIS DOMINGUEZ DE LA CRUZ</t>
  </si>
  <si>
    <t>WERNHER FELINO ELIAS PÉREZ FUENTES</t>
  </si>
  <si>
    <t xml:space="preserve">ALEJANDRO JOSÉ RODAS GÓMEZ </t>
  </si>
  <si>
    <t>EDWIN OSWALDO CASPROWITZ SAGASTUME</t>
  </si>
  <si>
    <t>ELVA CRISTINA TELLO GÓMEZ</t>
  </si>
  <si>
    <t>KENNY RAÚL VALDEZ CÁRCAMO</t>
  </si>
  <si>
    <t xml:space="preserve">ELENA ISABEL CASTILLO GUDIEL DE ORTEGA </t>
  </si>
  <si>
    <t xml:space="preserve">VERÓNICA ESPERANZA RECINOS ARGUETA </t>
  </si>
  <si>
    <t>GABRIEL ARTURO RÍOS VÁSQUEZ</t>
  </si>
  <si>
    <t>VICTOR HUMBERTO GÓMEZ PINEDA</t>
  </si>
  <si>
    <t>IVÁN ALEXIS SANDOVAL LUCERO</t>
  </si>
  <si>
    <t>KAREN PAOLA RAMÍREZ PÉREZ</t>
  </si>
  <si>
    <t xml:space="preserve">MARIA FERNANDA MÉNDEZ SALGUERO DE GONZÁLEZ </t>
  </si>
  <si>
    <t xml:space="preserve">HEGIDIO MORALES PÉREZ </t>
  </si>
  <si>
    <t>ADILIA BRICELDA LÓPEZ NATARENO DE LÓPEZ</t>
  </si>
  <si>
    <t xml:space="preserve">JOSÉ ARMANDO RIOS QUEZADA </t>
  </si>
  <si>
    <t>ROMEO LUCAS ORTIZ VELÁSQUEZ</t>
  </si>
  <si>
    <t>ESTUARDO OTTONIEL FUENTES OROZCO</t>
  </si>
  <si>
    <t xml:space="preserve">GLORIA NOEMY PAREDES ESTRADA DE GARCÍA </t>
  </si>
  <si>
    <t>ALBERTO MAGNO GUARCHAJ TZOC</t>
  </si>
  <si>
    <t xml:space="preserve">DELFINO RODEMIRO DE LEÓN DE LEÓN </t>
  </si>
  <si>
    <t>GILBERTO ORLANDO MÉRIDA AVILA</t>
  </si>
  <si>
    <t>GERSON OTONIEL SULECIO DE LEÓN</t>
  </si>
  <si>
    <t xml:space="preserve">NANCY MARIBEL SOSA JAUREGUI </t>
  </si>
  <si>
    <t>MARBITA ZUALÍ COTILL SOSA DE IXCOL</t>
  </si>
  <si>
    <t>MANUEL ANTONIO LÓPEZ OVALLE</t>
  </si>
  <si>
    <t>WILSÓN ANTONIO GONZÁLEZ CORADO</t>
  </si>
  <si>
    <t xml:space="preserve">MIGUEL ESTUARDO AROCHE RIMOLA </t>
  </si>
  <si>
    <t>SERGIO ALCEO BALAN MARTÍN</t>
  </si>
  <si>
    <t xml:space="preserve">SERGIO MIGUEL SANTOS RUIZ </t>
  </si>
  <si>
    <t xml:space="preserve">SERGIO GIOVANNI PALENCIA ESTRADA </t>
  </si>
  <si>
    <t>JORGE ALFREDO EDILBERTO BÁMACA POJOY</t>
  </si>
  <si>
    <t>CARMEN LISETH PUAC HERNÁNDEZ</t>
  </si>
  <si>
    <t xml:space="preserve">ABRIL ALEJANDRA HENRIQUEZ LÓPEZ </t>
  </si>
  <si>
    <t>LIZANDRO SALGUERO (ÚNICO APELLIDO)</t>
  </si>
  <si>
    <t>ALAN AUGUSTO PÉREZ PANIAGUA</t>
  </si>
  <si>
    <t xml:space="preserve">PAZ DE MARÍA ARGUETA GALICIA </t>
  </si>
  <si>
    <t>ROMEO ESTUARDO GUERRA LEMUS</t>
  </si>
  <si>
    <t xml:space="preserve">WENDY CAROLINA CANO ARCHILA DE SAGASTUME </t>
  </si>
  <si>
    <t xml:space="preserve">KATHERINE ANDREA RUIZ LÓPEZ </t>
  </si>
  <si>
    <t>KARLA DE LOS ANGELES CARRASCO SEQUEIRA</t>
  </si>
  <si>
    <t xml:space="preserve">JOSÉ DAVID DARDON HERNÁNDEZ </t>
  </si>
  <si>
    <t>JUAN DIEGO RODRÍGUEZ GONZÁLEZ</t>
  </si>
  <si>
    <t>CARLOTA DANILMA NAVAS SASO DE CHIQUITÓ</t>
  </si>
  <si>
    <t>CESIA LOURDES MOLINA GONZÁLEZ</t>
  </si>
  <si>
    <t>MONICA AMABILIA MENDIZABAL ACEVEDO</t>
  </si>
  <si>
    <t>LUISA FERNANDA MOLINA MICHEO</t>
  </si>
  <si>
    <t xml:space="preserve">MAGDA ELIZABETH LIMA GONZÁLEZ DE IXCOPAL </t>
  </si>
  <si>
    <t>ALLAN ESTUARDO GALVEZ PACAY</t>
  </si>
  <si>
    <t>MARIO OSWALDO ROSALES LEMUS</t>
  </si>
  <si>
    <t>ANA CAROLINA MORALES FUENTES</t>
  </si>
  <si>
    <t xml:space="preserve">JOSSELYN ROXANA TANCHEZ MORAN </t>
  </si>
  <si>
    <t>ENOÉ NOEMÍ AIRAM MOLINA GARCÍA</t>
  </si>
  <si>
    <t>MILTON ANTONIO RIVERA AJ</t>
  </si>
  <si>
    <t>CARLOS ENRIQUE GRAMAJO CABRERA</t>
  </si>
  <si>
    <t xml:space="preserve">NERY ELIÚD ACHE GIRÓN </t>
  </si>
  <si>
    <t>ROGER ALBERTO LEMUS MALDONADO</t>
  </si>
  <si>
    <t>IRENE LISSETTE GÁLVEZ LEÓN</t>
  </si>
  <si>
    <t>SERGIO ALEJANDRO SERRANO COLINDRES</t>
  </si>
  <si>
    <t>ROBERTO CARLOS SAMAYOA ALVAREZ</t>
  </si>
  <si>
    <t>GEINNY MISHEL LÓPEZ VELÁSQUEZ</t>
  </si>
  <si>
    <t>CHRISTIAN ALEXANDER SOTO LÓPEZ</t>
  </si>
  <si>
    <t xml:space="preserve">NANCY MABEL GONZÁLEZ ALVARADO DE CALDERÓN </t>
  </si>
  <si>
    <t>MARÍA DEL ROSARIO ANDRINO BLANCO DE MUÑOZ</t>
  </si>
  <si>
    <t>IRMA NOEMI MONROY DE CASTILLO</t>
  </si>
  <si>
    <t>ABNER ISAAC ESTRADA ORTEGA</t>
  </si>
  <si>
    <t>SERGIO AUGUSTO MORALES RODRÍGUEZ</t>
  </si>
  <si>
    <t xml:space="preserve">CLEIDY YANIRA GONZÁLEZ ORELLANA DE VASQUEZ </t>
  </si>
  <si>
    <t>CARLOS JAVIER MARIN ESQUITÉ</t>
  </si>
  <si>
    <t>GLORIA (ÚNICO NOMBRE) VALENZUELA QUIÑÓNEZ</t>
  </si>
  <si>
    <t>GLORIA PATRICIA REYES ROSALES</t>
  </si>
  <si>
    <t>GRICEL NANCY ORTÍZ DE RODRIGUEZ</t>
  </si>
  <si>
    <t>VICTOR HUGO CABRERA PÉREZ</t>
  </si>
  <si>
    <t>WILMER FABIAN QUINO POREGO</t>
  </si>
  <si>
    <t>FABIOLA LISSET VÁSQUEZ LÓPEZ</t>
  </si>
  <si>
    <t>ZOILA ENRIQUETA SANDOVAL SOLORZANO</t>
  </si>
  <si>
    <t>JUAN (ÚNICO NOMBRE) AGUILAR AYALA</t>
  </si>
  <si>
    <t>MARCELINA MICAELA JORGE GRIJALVA</t>
  </si>
  <si>
    <t>ADAN (ÚNICO NOMBRE) LORENZANA SIPAQUE</t>
  </si>
  <si>
    <t>NERY ROBERTO BARRERA PAIZ</t>
  </si>
  <si>
    <t>NORMÁN CAÍN HERNÁNDEZ PEÑA</t>
  </si>
  <si>
    <t>ANGEL AGUSTÍN CANAHUÍ CÁN</t>
  </si>
  <si>
    <t>MARCO TULIO ASPUAC CASTELLANOS</t>
  </si>
  <si>
    <t>MARIO RENE GONZALEZ ARRIOLA</t>
  </si>
  <si>
    <t>MARLON (ÚNICO NOMBRE) RECINOS SANABRIA</t>
  </si>
  <si>
    <t>PEDRO GASPAR ALVARADO CASIÁ</t>
  </si>
  <si>
    <t xml:space="preserve">WALDEMAR (ÚNICO NOMBRE) PINEDA MEJÍA  </t>
  </si>
  <si>
    <t>MYNOR WILSSON ANTONIO PÉREZ SUÁREZ</t>
  </si>
  <si>
    <t>CESAR AUGUSTO LIQUES GAITÁN</t>
  </si>
  <si>
    <t>FREDY (ÚNICO NOMBRE) NEGREROS CARIAS</t>
  </si>
  <si>
    <t xml:space="preserve">JUAN JOSÉ LÉMUS MARTÍNEZ </t>
  </si>
  <si>
    <t>JUAN LUIS RIVAS CRUZ</t>
  </si>
  <si>
    <t>WALTER ESTUARDO MANSILLA ESTRADA</t>
  </si>
  <si>
    <t>EDGAR CLODOMÍRO ARÉVALO SANCHEZ</t>
  </si>
  <si>
    <t>JUAN CARLOS VARGAS IBOY</t>
  </si>
  <si>
    <t>GLORIA TERESA CRUZ DE PAZ DE SÁNCHEZ</t>
  </si>
  <si>
    <t>MARIANA DE JESÚS  CASTRO MEJÍA</t>
  </si>
  <si>
    <t xml:space="preserve">ANA GABRIELA OLIVA VELÁSQUEZ </t>
  </si>
  <si>
    <t>ADA DEIBY CHAY CORADO</t>
  </si>
  <si>
    <t>BLANCA ELIZABETH HIGUEROS AGUILAR</t>
  </si>
  <si>
    <t>BLANCA MARILU MAYORGA JIMENEZ</t>
  </si>
  <si>
    <t>BRYAM ARMANDO ARROYO LIMA</t>
  </si>
  <si>
    <t>CESAR AUGUSTO FLORES RODRIGUEZ</t>
  </si>
  <si>
    <t>ELMER EDILSON MATÍAS CARDONA</t>
  </si>
  <si>
    <t>IRMA YOLANDA RAMIREZ LÓPEZ DE GARCÍA</t>
  </si>
  <si>
    <t>JENNY DANIELLA SOTO LÓPEZ</t>
  </si>
  <si>
    <t xml:space="preserve">JOSÉ BENITO LEÓN GODOY </t>
  </si>
  <si>
    <t>JOSSELYN GABRIELA HARRISON PÉREZ</t>
  </si>
  <si>
    <t>KATHERINE VICTORIA DAYANNE GARCIA  BARRIENTOS</t>
  </si>
  <si>
    <t>MAGDA JEANNETTE GARCÍA CHIC</t>
  </si>
  <si>
    <t>MANUEL CASASOLA (ÚNICO NOMBRE Y APELLIDO)</t>
  </si>
  <si>
    <t>NIDIA NINNETTE SALGUERO ALVAREZ</t>
  </si>
  <si>
    <t>NORMILDA (ÚNICO NOMBRE) BARRIENTOS ORELLANA</t>
  </si>
  <si>
    <t>RAMIRO (ÚNICO NOMBRE) LUCAS VELASQUEZ</t>
  </si>
  <si>
    <t>WILSO WILFREDO LINARES SALAZAR</t>
  </si>
  <si>
    <t>EDGAR ABRAHAM JAYES SUMALÉ</t>
  </si>
  <si>
    <t>MAYRA LISSETH VILLAGRÁN SOLARES</t>
  </si>
  <si>
    <t>AMILCAR RAFAEL ALVAREZ LÓPEZ</t>
  </si>
  <si>
    <t>CARLOS ENRIQUE  US (ÚNICO APELLIDO)</t>
  </si>
  <si>
    <t>ISAÍAS (ÚNICO MONBRE) GABRIEL ORÓZCO</t>
  </si>
  <si>
    <t>JULIO RENE SURET HERNÁNDEZ</t>
  </si>
  <si>
    <t>KEVIN BRYAN HERNÁNDEZ GONZÁLES</t>
  </si>
  <si>
    <t xml:space="preserve">LEANDRO (ÚNICO NOMBRE) SOLÍS MÉNDEZ </t>
  </si>
  <si>
    <t>LORENZO ALEJANDRO HERNÁNDEZ NOJ</t>
  </si>
  <si>
    <t>LUIS ALFONSO TALÉ SAC</t>
  </si>
  <si>
    <t>MARCO TULIO ROSALES (ÚNICO APELLIDO)</t>
  </si>
  <si>
    <t>MARIANO (ÚNICO NOMBRE) PETZEY GONZÁLEZ</t>
  </si>
  <si>
    <t>RUPERTO (ÚNICO NOMBRE) CANTÉ MARTÍNEZ</t>
  </si>
  <si>
    <t>SERGIO ABELARDO CHINCHILLA PALALA</t>
  </si>
  <si>
    <t>HUGO LEONEL RIVERA SAMAYOA</t>
  </si>
  <si>
    <t>ADÁN (ÚNICO NOMBRE) CRÚZ AGUILAR</t>
  </si>
  <si>
    <t>CELESTINO (ÚNICO NOMBRE) TZIB SAQUÍ</t>
  </si>
  <si>
    <t>DIONICIO (ÚNICO NOMBRE) URÍAZ GIRÓN</t>
  </si>
  <si>
    <t>JOEL (ÚNICO NOMBRE) CRUZ DE LA CRUZ</t>
  </si>
  <si>
    <t>JOSÉ ANTELMO URIAZ GIRÓN</t>
  </si>
  <si>
    <t>JOSÉ CANDELARIO CRUZ DE LA CRÚZ</t>
  </si>
  <si>
    <t>JUAN CARLOS XOL XOL</t>
  </si>
  <si>
    <t>MARIO DAVID MALDONADO POP</t>
  </si>
  <si>
    <t>MARIO ROBERTO LÓPEZ ALVAREZ</t>
  </si>
  <si>
    <t>MIRNA MERCEDES CANJURA URRUTIA</t>
  </si>
  <si>
    <t>NORMA ROCSANA MENDEZ SÍNAY</t>
  </si>
  <si>
    <t>RIGOBERTO (ÚNICO NOMBRE) JACINTO BORJA</t>
  </si>
  <si>
    <t>SEINER (ÚNICO NOMBRE) LÓPEZ CORTÉZ</t>
  </si>
  <si>
    <t>UBALDO ONÉCIMO DE LEÓN FUENTES</t>
  </si>
  <si>
    <t>EUGENIO (ÚNICO NOMBRE) XUC CAL</t>
  </si>
  <si>
    <t>MARCELINO (ÚNICO NOMBRE) MEJÍA VELÁSQUEZ</t>
  </si>
  <si>
    <t>MACEDONIO (ÚNICO NOMBRE) SURÁM GUALIM</t>
  </si>
  <si>
    <t>MILDER BEATRÍZ ROSA PÉREZ</t>
  </si>
  <si>
    <t>LUIS ALBERTO BOLAJ TRUJILLO</t>
  </si>
  <si>
    <t>FILADELFO (ÚNICO NOMBRE) DONADO CESEÑA</t>
  </si>
  <si>
    <t>ALBERTO (ÚNICO NOMBRE) BOTZOC TOC</t>
  </si>
  <si>
    <t>MIGUEL ANGEL OSORIO LÓPEZ</t>
  </si>
  <si>
    <t>DANILO (ÚNICO NOMBRE) PÉREZ SIS</t>
  </si>
  <si>
    <t>JOSÉ (ÚNICO NOMBRE) JUÁREZ ROSALES</t>
  </si>
  <si>
    <t xml:space="preserve">ALONZO (ÚNICO NOMBRE) MORÁN CALEL </t>
  </si>
  <si>
    <t>BELTER MANFREDO MÉNDEZ ZEPEDA</t>
  </si>
  <si>
    <t>JORGE (ÚNICO NOMBRE) YAT PAAU</t>
  </si>
  <si>
    <t>LUCRECIA JUDITH SOLANO JUÁREZ DE ROLDÁN</t>
  </si>
  <si>
    <t>ERMELINDO DE JESÚS HERRERA TAQUÉ</t>
  </si>
  <si>
    <t xml:space="preserve">EDGAR FERNANDO  POP TIUL </t>
  </si>
  <si>
    <t>MARÍA ELIZABETH ARRIAZA HERNÁNDEZ</t>
  </si>
  <si>
    <t>JOSEFINA KARINA RAMOS PELICÓ DE QUIEJ</t>
  </si>
  <si>
    <t>FLOR DE MARIA CONCEPCION MENCHU PACHECO</t>
  </si>
  <si>
    <t>DORA MAGALÍ CRISPÍN GODÍNEZ DE CABALLEROS</t>
  </si>
  <si>
    <t>JUANA (ÚNICO NOMBRE) GARCÍA PARADA</t>
  </si>
  <si>
    <t>EVELYN VANESSA SICAJÁ RODRÍGUEZ</t>
  </si>
  <si>
    <t>ALLYN JULLESY FLORES (ÚNICO APELLIDO)</t>
  </si>
  <si>
    <t>CRUZ (ÚNICO NOMBRE) ARIAS CABRERA</t>
  </si>
  <si>
    <t>OTTO DANILO TOLEDO MARTÍNEZ</t>
  </si>
  <si>
    <t>EDUARDO FERNANDO SHÍ MAAS</t>
  </si>
  <si>
    <t xml:space="preserve">OBDULIO (ÚNICO NOMBRE) PÉREZ GONZÁLEZ </t>
  </si>
  <si>
    <t xml:space="preserve">ELIO SANTIAGO DE LEÓN PÉREZ </t>
  </si>
  <si>
    <t>JOSÉ MARIA GONZÁLEZ LIMA</t>
  </si>
  <si>
    <t>MARIO (ÚNICO NOMBRE) GUALIM TILÓM</t>
  </si>
  <si>
    <t>HENRI OTONIEL CUXIL OTZOY</t>
  </si>
  <si>
    <t xml:space="preserve">EDWIN OTONIEL CASTILLO GUTIÉRREZ </t>
  </si>
  <si>
    <t xml:space="preserve">JESÚS GEREMIAS PÉREZ ZEPEDA </t>
  </si>
  <si>
    <t>LUIS ALBERTO FLORIÁN (UNICO APELLIDO)</t>
  </si>
  <si>
    <t>LUIS ARMANDO MATUTE (ÚNICO APELLIDO)</t>
  </si>
  <si>
    <t>ROSA ANGÉLICA RODRIGUEZ ALVARADO</t>
  </si>
  <si>
    <t>MAIRA ELIZABETH VÁSQUEZ ORDOÑEZ</t>
  </si>
  <si>
    <t>BYRON ESTUARDO COLINDRES SANTOS</t>
  </si>
  <si>
    <t>CLAUDIA AZUCENA MELGAR CABRERA</t>
  </si>
  <si>
    <t>CARIN ANA PAOLA DE PAZ GÓDINEZ DE DONIS</t>
  </si>
  <si>
    <t>DAISY PAOLA CÓ PÉREZ DE ALDANA</t>
  </si>
  <si>
    <t xml:space="preserve">EVELYN VICTORIA VINOS LÓPEZ </t>
  </si>
  <si>
    <t xml:space="preserve">FELIPE (ÚNICO NOMBRE) NOJ SURUY </t>
  </si>
  <si>
    <t>GLENDA MARCELINA GONZÁLEZ ALVAREZ</t>
  </si>
  <si>
    <t>JOSSELINE MARIELA MONZÓN (ÚNICO APELLIDO)</t>
  </si>
  <si>
    <t>JUAN FIDEL PÉREZ RAMÍREZ</t>
  </si>
  <si>
    <t>LILIANA NOHEMÍ PAZ (ÚNICO APELLIDO) DE RODRIGUEZ</t>
  </si>
  <si>
    <t>MARTA IRMA LÓPEZ TORRES</t>
  </si>
  <si>
    <t>OSCAR LEONEL PIXTÚN CURUP</t>
  </si>
  <si>
    <t>PABLO DANIEL XAR MARROQUÍN</t>
  </si>
  <si>
    <t>NERY (ÚNICO NOMBRE) MORALES ORTÍZ</t>
  </si>
  <si>
    <t xml:space="preserve">KARLA GUADALUPE CASTRO CALDERÓN </t>
  </si>
  <si>
    <t>EDDY NOÉ GONZALEZ RODRIGUEZ</t>
  </si>
  <si>
    <t>JULIO (ÚNICO NOMBRE) GODOY SAGASTUME</t>
  </si>
  <si>
    <t>MARCO ANTONIO MÉNDEZ DIAZ</t>
  </si>
  <si>
    <t>RENATO BERNARDO GONZÁLEZ MÉNDEZ</t>
  </si>
  <si>
    <t>ESTEBAN GILBERTO MONTERROSO ESCOBAR</t>
  </si>
  <si>
    <t>HERMAN ARTURO SÁNCHEZ DÁVILA</t>
  </si>
  <si>
    <t>JUAN JOSÉ ARAGÓN CABRERA</t>
  </si>
  <si>
    <t>OLGA NINETH ORTÍZ REYES DE SANTOS</t>
  </si>
  <si>
    <t>WALTER NEFTALÍ RAMOS SAMAYOA</t>
  </si>
  <si>
    <t>ROYER CONSTANTINO DE LEÓN ALVAREZ</t>
  </si>
  <si>
    <t>WALTER AROLDO ALECIO SOSA</t>
  </si>
  <si>
    <t xml:space="preserve">MARCO TULIO ORTÍZ RIVERA </t>
  </si>
  <si>
    <t>VÍCTOR MANUEL PÉREZ RAMÍREZ</t>
  </si>
  <si>
    <t>ERICKA CAROLINA PICHILLA CALAN DE GONZÁLEZ</t>
  </si>
  <si>
    <t>ANTONIO (ÚNICO NOMBRE) TZEP TAMBRIZ</t>
  </si>
  <si>
    <t>JUAN (ÚNICO NOMBRE) OJOT XIOC</t>
  </si>
  <si>
    <t>CARLOS FERNANDO SOLARES ORDOÑEZ</t>
  </si>
  <si>
    <t>OSCAR (ÚNICO NOMBRE) CHOC CAC</t>
  </si>
  <si>
    <t>EDWIN ANTONIO LIMA RODRIGUEZ</t>
  </si>
  <si>
    <t xml:space="preserve">CÉSAR AGUSTO GODOY CORADO </t>
  </si>
  <si>
    <t>SERGIO ELY CAAL (ÚNICO APELLIDO)</t>
  </si>
  <si>
    <t>MIGUEL ANGEL GABRIEL CHOMO CHOC</t>
  </si>
  <si>
    <t>NIRIO MAYCOR CORADO BOTEO</t>
  </si>
  <si>
    <t>JOSÉ RIGOBERTO CHUN MÓ</t>
  </si>
  <si>
    <t>GERMAN RODOLFO GUERRA GIRÓN</t>
  </si>
  <si>
    <t>KIMBERLIM YUNIXA ARCHILA DEL CID DE ALVARADO</t>
  </si>
  <si>
    <t>DANY ADOLFO VÁSQUEZ SALAMÁ</t>
  </si>
  <si>
    <t>MARLENE GLISETHZ BLANCO GARCÍA</t>
  </si>
  <si>
    <t xml:space="preserve">CÉSAR DE JESÚS GALLARDO DÍAZ </t>
  </si>
  <si>
    <t>CLEOTILDE GUILLERMINA ORÓZCO DE LEÓN DE POPOLÁ</t>
  </si>
  <si>
    <t>AMINTA ESPERANZA PÉREZ SPÓN DE PAIZ</t>
  </si>
  <si>
    <t>ANGEL GIOVANNI FLORES JAURIA</t>
  </si>
  <si>
    <t>ARIANA MARICELA CATALÁN RIVERA</t>
  </si>
  <si>
    <t xml:space="preserve">BERTA GUADALUPE GONZÁLEZ ALDANA DE PALACIOS </t>
  </si>
  <si>
    <t xml:space="preserve">BRAYAN EXEQUIEL PELLECER ARRIAZA </t>
  </si>
  <si>
    <t xml:space="preserve">BRENDA NOEMÍ CUYÁN CHIROY </t>
  </si>
  <si>
    <t>CARLOS ENRIQUE HERNÁNDEZ LUTIN</t>
  </si>
  <si>
    <t xml:space="preserve">CARLOS HUMBERTO GÓMEZ JUÁREZ </t>
  </si>
  <si>
    <t>DANIEL ESAÚ ORTEGA (ÚNICO APELLIDO)</t>
  </si>
  <si>
    <t xml:space="preserve">DANILO ANTONIO JUÁREZ VILLALTA </t>
  </si>
  <si>
    <t>ELIZABETH (ÚNICO NOMBRE) VEGA GALVÁN</t>
  </si>
  <si>
    <t xml:space="preserve">EMILIO RAFAEL CARBALLO GÓMEZ </t>
  </si>
  <si>
    <t>ERICK DANIEL FAJARDO (ÚNICO APELLIDO)</t>
  </si>
  <si>
    <t>ERMINIA (ÚNICO NOMBRE) PALMA ALVAREZ</t>
  </si>
  <si>
    <t>FREDY LORENZO GONZÁLEZ GARCÍA</t>
  </si>
  <si>
    <t>IRMA CATALINA MIRANDA GÓMEZ</t>
  </si>
  <si>
    <t xml:space="preserve">JOSUE ALEXANDER CONOZ SET </t>
  </si>
  <si>
    <t>LAURA LUCÍA SANTOS LEIVA</t>
  </si>
  <si>
    <t>LUIS AUGUSTO MORALES GARCÍA</t>
  </si>
  <si>
    <t>MANUEL (ÚNICO NOMBRE) TOJÍN CHIC</t>
  </si>
  <si>
    <t>MARÍA CRISTINA GONZÁLEZ DE LEÓN DE SANDOVAL</t>
  </si>
  <si>
    <t>MARÍA EUGENIA LIC VÁSQUEZ DE MANCILLA</t>
  </si>
  <si>
    <t xml:space="preserve">MARIA VIRGINIA VELASQUEZ PALALA </t>
  </si>
  <si>
    <t>MARILIS DE JESÚS MEJÍA ROSALES</t>
  </si>
  <si>
    <t>MIRNA LETICIA ROSA Y ROSA</t>
  </si>
  <si>
    <t>PEDRINA (ÚNICO NOMBRE) PIXTÚN SURET DE PEINADO</t>
  </si>
  <si>
    <t>SHAROL ADRIANA JEREZ CHAPETÓN</t>
  </si>
  <si>
    <t>SHEYLA ZORAYDA PÉREZ BELTRÁN DE NOGUERA</t>
  </si>
  <si>
    <t>VILMA ARACELY LOPEZ MONTERROSO</t>
  </si>
  <si>
    <t xml:space="preserve">WALTER EDUARDO FLORES ESPADA </t>
  </si>
  <si>
    <t>YOSELIN KARINA GASPAR TZALAM</t>
  </si>
  <si>
    <t>ROSARIO ABIGAIL PU LAYNEZ</t>
  </si>
  <si>
    <t xml:space="preserve">ANDREA MICKELY DE LEÓN ROLDAN </t>
  </si>
  <si>
    <t>NORMA ODILIA HERNÁNDEZ TRUJILLO</t>
  </si>
  <si>
    <t>CARLOS ENRIQUE TOT CHUB</t>
  </si>
  <si>
    <t>CARLOS HUMBERTO LOPEZ PÉREZ</t>
  </si>
  <si>
    <t>CEFERINO (ÚNICO NOMBRE) CANTÉ CRUZ</t>
  </si>
  <si>
    <t>CONRADO (ÚNICO NOMBRE) PÉREZ HERNÁNDEZ</t>
  </si>
  <si>
    <t>DOMINGO (ÚNICO NOMBRE) GUTIÉRREZ HERNÁNDEZ</t>
  </si>
  <si>
    <t>ESTEBAN (ÚNICO NOMBRE) OVALLE VELÍZ</t>
  </si>
  <si>
    <t>FRANCISCO (ÚNICO NOMBRE) MORALES ZACARIAS</t>
  </si>
  <si>
    <t>FRANCISCO OBISPO OXLAJ PÉREZ</t>
  </si>
  <si>
    <t xml:space="preserve">HUGO EDUARDO MELGAR DE LEÓN </t>
  </si>
  <si>
    <t>JACOBO ISRAEL AGUILAR (ÚNICO APELLIDO)</t>
  </si>
  <si>
    <t>JOSÉ ANTONIO FUENTES PERÉN</t>
  </si>
  <si>
    <t>JOSÉ DOMINGO POLANCO SARCEÑO</t>
  </si>
  <si>
    <t>JOSÉ MARÍA TALÉ LUX</t>
  </si>
  <si>
    <t>JUAN JOSÉ VÁSQUEZ PÉREZ</t>
  </si>
  <si>
    <t>JULIÁN (ÚNICO NOMBRE) LÓPEZ COCHÉ</t>
  </si>
  <si>
    <t>KENZETT SEBASTIÁN PÉREZ RODRIGUEZ</t>
  </si>
  <si>
    <t>LIDIA ISABEL YOJCOM ILLESCAS</t>
  </si>
  <si>
    <t>MARIO ADOLFO LÓPEZ SÁNCHEZ</t>
  </si>
  <si>
    <t>MARTA LETICIA VARGAS RODRIGUEZ</t>
  </si>
  <si>
    <t xml:space="preserve">MARWIN EFRAÍN CARÍAS ALVAREZ </t>
  </si>
  <si>
    <t>MAXIMILIANO CHUB (ÚNICO NOMBRE Y  ÚNICO APELLIDO)</t>
  </si>
  <si>
    <t>MIGUEL ANGEL MAYEN LOPEZ</t>
  </si>
  <si>
    <t>PEDRO LUIS AGUILAR CARRERA</t>
  </si>
  <si>
    <t>ROBERTO (ÚNICO NOMBRE) JUAREZ SALES</t>
  </si>
  <si>
    <t>SERGIO ESTUARDO IBOY GATICA</t>
  </si>
  <si>
    <t>WERNER ESTUARDO GUZMAN HERRERA</t>
  </si>
  <si>
    <t>ALEJANDRO PORFIRIO PEREZ MARTINEZ</t>
  </si>
  <si>
    <t>RUDI SANTIAGO MORÁN CALEL</t>
  </si>
  <si>
    <t>ALVARO (ÚNICO NOMBRE) BLANCO CHACH</t>
  </si>
  <si>
    <t>ANGEL OBDELÍ GARCÍA CATALÁN</t>
  </si>
  <si>
    <t xml:space="preserve">ANIBAL (ÚNICO NOMBRE) LÓPEZ VALDÉZ </t>
  </si>
  <si>
    <t>BÁYRON JOÉL PÉREZ GREGORIO</t>
  </si>
  <si>
    <t>DANIEL (ÚNICO  NOMBRE) SEGURA NICOLAS</t>
  </si>
  <si>
    <t>ERIKSON YEGLENI CANO Y CANO</t>
  </si>
  <si>
    <t>FERNANDO OTONIEL RAFAÉL REYES</t>
  </si>
  <si>
    <t>GENARA (ÚNICO NOMBRE) ARANA BARILLAS</t>
  </si>
  <si>
    <t>HECTOR ARMANDO BARRIOS MONROY</t>
  </si>
  <si>
    <t>JUAN ANTONIO URÍAS GIRÓN</t>
  </si>
  <si>
    <t xml:space="preserve">LESTER DANILO RAMÍREZ MORALES </t>
  </si>
  <si>
    <t>LUIS ALBERTO MORÁN GARCÍA</t>
  </si>
  <si>
    <t>LUIS FERNANDO MORALES GARCÍA</t>
  </si>
  <si>
    <t>MARIO SAÚL PALALA GRANADOS</t>
  </si>
  <si>
    <t>MIGUEL ANGEL RUANO GARCÍA</t>
  </si>
  <si>
    <t>OSCAR LEONEL LÓPEZ HERNÁNDEZ</t>
  </si>
  <si>
    <t>SERGIO ARMANDO LEM CAL</t>
  </si>
  <si>
    <t>SILVANO (ÚNICO NOMBRE) PÉREZ GREGORIO</t>
  </si>
  <si>
    <t>TORIBIO DE JESÚS DEL CID UCELO</t>
  </si>
  <si>
    <t>HUGO ADOLFO RAMOS (ÚNICO APELLIDO)</t>
  </si>
  <si>
    <t>SANTIAGO NICOLÁS XONÁ SURÁM</t>
  </si>
  <si>
    <t xml:space="preserve"> MYNOR RUBEN PÉREZ ZEPEDA</t>
  </si>
  <si>
    <t>MARIO CAYETANO TAPERIA PÉREZ</t>
  </si>
  <si>
    <t>SAMUEL (ÚNICO NOMBRE) POP TIÚL</t>
  </si>
  <si>
    <t>MARIO ADOLFO SÁNCHEZ VÁSQUEZ</t>
  </si>
  <si>
    <t xml:space="preserve">JOSÉ MANUEL CONTRERAS FABIÁN </t>
  </si>
  <si>
    <t>RENÉ (ÚNICO NOMBRE) PINEDA BOTEO</t>
  </si>
  <si>
    <t>MARVIN GEOVANI CASTILLO PINEDA</t>
  </si>
  <si>
    <t>DORA PATRICIA MORENO LÓPEZ</t>
  </si>
  <si>
    <t>HECTOR FROILAN PEREZ (ÚNICO APELLIDO)</t>
  </si>
  <si>
    <t>HILARIO (ÚNICO NOMBRE) PANGAN XITUMUL</t>
  </si>
  <si>
    <t>MADELINE MARIE WEVER OCHOA</t>
  </si>
  <si>
    <t xml:space="preserve">PABLO DANIEL CHICOJ CITALÁN </t>
  </si>
  <si>
    <t>ROSA LAURA GARCÍA RODRÍGUEZ</t>
  </si>
  <si>
    <t>MYRNA LETICIA TERRON AMBROCIO DE ZETA</t>
  </si>
  <si>
    <t>ROXANA ELIZABETH CORADO SICAL</t>
  </si>
  <si>
    <t>HUMBERTO (ÚNICO NOMBRE) SANCHEZ VÁSQUES</t>
  </si>
  <si>
    <t xml:space="preserve">SAUDI JOSÉ MÉNDEZ MARTÍNEZ </t>
  </si>
  <si>
    <t xml:space="preserve">LUCY GABRIELA ORDOÑEZ LÓPEZ </t>
  </si>
  <si>
    <t>ILDA RAQUEL CASTILLO DIAZ DE GARCIA</t>
  </si>
  <si>
    <t>BELDING JOSÉ ROBERTO HERNÁNDEZ (ÚNICO APELLIDO)</t>
  </si>
  <si>
    <t>MIRIAM ANDREA VALDEZ TRUJILLO</t>
  </si>
  <si>
    <t xml:space="preserve">ANA GABRIEL PECORELLI AGUIRRE </t>
  </si>
  <si>
    <t>KEVIN ALEXANDER BOROR GARCÍA</t>
  </si>
  <si>
    <t xml:space="preserve">HOSBIN OZIEL POLANCO SOTO </t>
  </si>
  <si>
    <t>KEVIN ARMAND ROJAS SANTA CRUZ</t>
  </si>
  <si>
    <t>VIRGINIA ISABEL SOLIS LÓPEZ</t>
  </si>
  <si>
    <t>ANSONI GLADIMIR SEQUEN GODINEZ</t>
  </si>
  <si>
    <t>JUAN CARLOS VILLEDA PINEDA</t>
  </si>
  <si>
    <t>JENIFER KARINA RAMOS ANTÓN</t>
  </si>
  <si>
    <t>JOSHUA JOSUÉ CRASBORN CHUY</t>
  </si>
  <si>
    <t>BRANDON RAPHAEL ENRIQUEZ ROMERO</t>
  </si>
  <si>
    <t>CAREN ESCARLETH GUEVARA AVENDAÑO</t>
  </si>
  <si>
    <t>KARLA CRISTINA CHAVARRÍA CHAVARRY</t>
  </si>
  <si>
    <t>JOSELYN NOHEMI ROMPICH CABRERA</t>
  </si>
  <si>
    <t xml:space="preserve">CLAUDIA ABIGAIL VILLALTA ROSALES </t>
  </si>
  <si>
    <t>WRAY STEPHEN MONTALVO CHUPINA</t>
  </si>
  <si>
    <t>LUIS FERNANDO MOSCOSO PÉREZ</t>
  </si>
  <si>
    <t>LUIS GUSTAVO ROSALES MORAN</t>
  </si>
  <si>
    <t>ISABEL (ÚNICO NOMBRE) RAMÍREZ AJTUJAL</t>
  </si>
  <si>
    <t>RICARDO ALEJANDRO ANLEU MONTOYA</t>
  </si>
  <si>
    <t>ELDA JUDITH VÁSQUEZ ALVAREZ</t>
  </si>
  <si>
    <t xml:space="preserve">ISMAEL (ÚNICO NOMBRE) CORTEZ PÉREZ </t>
  </si>
  <si>
    <t>MILTON OMAR BOROR GARCIA</t>
  </si>
  <si>
    <t>ENORINDA (ÚNICO NOMBRE) MARROQUIN VALENZUELA</t>
  </si>
  <si>
    <t xml:space="preserve">ELSA LIZETH ALVARADO GARCÍA </t>
  </si>
  <si>
    <t>AREM ZULAMA MARROQUIN (ÚNICO APELLIDO)</t>
  </si>
  <si>
    <t>FLOR DE MARÍA MARROQUÍN MORATAYA</t>
  </si>
  <si>
    <t>FELIX EDUARDO JULAJUJ VÁSQUEZ</t>
  </si>
  <si>
    <t xml:space="preserve">DANILO DANIEL CLAROS MONROY </t>
  </si>
  <si>
    <t>ANGELA ELIZABETH MORALES CRÚZ</t>
  </si>
  <si>
    <t>LÁZARO FIDEL CASTRO HIGUEROS</t>
  </si>
  <si>
    <t>JACKELIN PAOLA PEREZ ESTRADA DE HERNÁNDEZ</t>
  </si>
  <si>
    <t>EVELYN GABRIELA ESTRADA ASIFUINA</t>
  </si>
  <si>
    <t>LUIS HUMBERTO RODRÍGUEZ BRIONES</t>
  </si>
  <si>
    <t>OSVALDO ADOLFO DUBÓN (ÚNICO APELLIDO)</t>
  </si>
  <si>
    <t>EDGAR DANIEL ALDANA CRUZ</t>
  </si>
  <si>
    <t xml:space="preserve">KEVIN OMAR PAZ LÓPEZ </t>
  </si>
  <si>
    <t>JULIO CÉSAR BRAVO ARREAGA</t>
  </si>
  <si>
    <t>HANSEL GUILLERMO SANTOS ESCOBAR</t>
  </si>
  <si>
    <t>ANA CRISTINA GARCÍA (ÚNICO APELLIDO)</t>
  </si>
  <si>
    <t>ASTRID ELENA REYES ZUÑIGA</t>
  </si>
  <si>
    <t>SILVIA MARCELINA TULUXÁN GRIJALVA</t>
  </si>
  <si>
    <t>ALEX JUAN PABLO CHAVAJAY YOJCÓM</t>
  </si>
  <si>
    <t>VINSY CLARISA LARIOS OXLAJ</t>
  </si>
  <si>
    <t>LESLY YANETH RODRÍGUEZ FLORES</t>
  </si>
  <si>
    <t>MARIA DEL CARMEN MONROY CHUQUIEJ</t>
  </si>
  <si>
    <t>MARÍA MERCEDES CONSUEGRA ARÉVALO</t>
  </si>
  <si>
    <t>ZUINY MARINA LÓPEZ RODRÍGUEZ</t>
  </si>
  <si>
    <t>OSCAR JOSUÉ MATUTE ARAGON</t>
  </si>
  <si>
    <t>ANGELA ABIGAÍL GARRIDO MORALES</t>
  </si>
  <si>
    <t>LORENA SUSANA BONILLA LÓPEZ DE MORALES</t>
  </si>
  <si>
    <t xml:space="preserve">JESSICA SUSANA XICAY MARROQUÍN </t>
  </si>
  <si>
    <t>DAVID ARNOLDO PAIZ GIRÓN</t>
  </si>
  <si>
    <t>JACQUELINE CLAUNDIN VICTORIA CASTILLO DUBÓN</t>
  </si>
  <si>
    <t>SUSANA VICTORIA BERREONDO HERRERA</t>
  </si>
  <si>
    <t>JUAN PABLO MORALES ORTÍZ</t>
  </si>
  <si>
    <t>JOSELYN CORINA MORALES ESCOBAR</t>
  </si>
  <si>
    <t>CARLOS GERARDO ARANA SARMIENTOS</t>
  </si>
  <si>
    <t>KAN GREGOR PATRICIO BUC FELIPE</t>
  </si>
  <si>
    <t>EDWIN ESTUARDO CÚ TUX</t>
  </si>
  <si>
    <t>JOSSELYN JAHZEELY QUIB GARCÍA</t>
  </si>
  <si>
    <t>CINTHYA MAYBELLINE SÁNCHEZ CACAO</t>
  </si>
  <si>
    <t>CARMELA ILDA VIOLETA ASIG POP</t>
  </si>
  <si>
    <t xml:space="preserve">LIGIA ELIZABETH AC CALEL </t>
  </si>
  <si>
    <t>CORINA BEATRIZ DE LEÓN REYNA</t>
  </si>
  <si>
    <t xml:space="preserve">ZULEYMA MARISOL LÓPEZ GUZMÁN </t>
  </si>
  <si>
    <t>NELSON FREDY LAJ MORÁN</t>
  </si>
  <si>
    <t>NELSON ORLANDO ALVARADO MORALES</t>
  </si>
  <si>
    <t>FLOR DE MARíA PÉREZ MORENTE DE CARRILLO</t>
  </si>
  <si>
    <t>CHRISTIAN ISAÍAS CHAVARRÍA ZULETA</t>
  </si>
  <si>
    <t>JUAN JOSÉ PÉREZ RODRÍGUEZ</t>
  </si>
  <si>
    <t>LESLY XIOMARA PÚ BOLVITO</t>
  </si>
  <si>
    <t>INGRID ALEXIS CUELLAR LÓPEZ DE CUELLAR</t>
  </si>
  <si>
    <t>KEILA ELISA ACETÚN TISTA</t>
  </si>
  <si>
    <t>NIDIA ILEANA MEZA MÉNDEZ</t>
  </si>
  <si>
    <t>DÁMARIS EUGENIA GIRÓN LINARES</t>
  </si>
  <si>
    <t>JUAN SANTIAGO MAXÍA BAL</t>
  </si>
  <si>
    <t>FREDY GEOVANNY RAMÓN CUTZAL</t>
  </si>
  <si>
    <t>CELSO (ÚNICO NOMBRE) LÓPEZ CHACACH</t>
  </si>
  <si>
    <t>FIDELINA (ÙNICO NOMBRE) BAL MUCHUCH</t>
  </si>
  <si>
    <t>MILVIA ROSNELY GIRÓN GÁLVEZ DE VILLATORO</t>
  </si>
  <si>
    <t>OSCAR JULIO CÚMES SIMÓN</t>
  </si>
  <si>
    <t>CARLOS ARIEL CARRANZA VALDEZ</t>
  </si>
  <si>
    <t>HELLEN OLINDA LÓPEZ OTZOY</t>
  </si>
  <si>
    <t>YESICA PAOLA TAGUAL HERNÁNDEZ</t>
  </si>
  <si>
    <t>WILLIAN UZIEL RODRIGUEZ PÉREZ</t>
  </si>
  <si>
    <t>RÓMULO ANTONIO AREVALO RAMÍREZ</t>
  </si>
  <si>
    <t>LUIS RODOLFO MUJ MACÚ</t>
  </si>
  <si>
    <t>GILMER OMAR ELIFELET TUCTUC GARCÍA</t>
  </si>
  <si>
    <t>YOSSELYN BEATRIZ EUGENIA ORREGO BATRES</t>
  </si>
  <si>
    <t>MAGDI NATALÍ HERNÁNDEZ PINTO</t>
  </si>
  <si>
    <t>DEISSY NOHEMÍ ESPINOZA JUÁREZ</t>
  </si>
  <si>
    <t>DINA VICTORIA  HERNÁNDEZ VEGA DE LÓPEZ</t>
  </si>
  <si>
    <t>WILLIAM JOSUÉ ELÍAS MORALES</t>
  </si>
  <si>
    <t>ROSSMERY ALEJANDRA ORDOÑEZ CRUZ DE VILLEDA</t>
  </si>
  <si>
    <t>EDISON JOSUÉ RAMÍREZ LARIOS</t>
  </si>
  <si>
    <t>HEBER DANIEL CRUZ VIELMAN</t>
  </si>
  <si>
    <t>IRMA YANETH GARCÍA CASASOLA</t>
  </si>
  <si>
    <t>ZULMY ROXANA VEGA GUDIEL</t>
  </si>
  <si>
    <t>OLGA JANALEE AGUILAR MEJÍA</t>
  </si>
  <si>
    <t>YENNIFFER FABIOLA CONTRERAS ALECIO</t>
  </si>
  <si>
    <t>YONATAN ALEXANDER YOQUE GAITÁN</t>
  </si>
  <si>
    <t>ENMA YOLANDA COJ MARGOS</t>
  </si>
  <si>
    <t>GLADYS ANTONIA SANTOS GARCÍA DE GUZMÁN</t>
  </si>
  <si>
    <t>CINDY MARILY BERMUDEZ PINEDA</t>
  </si>
  <si>
    <t>ROLANDO MOISES PÉREZ QUINTANILLA</t>
  </si>
  <si>
    <t>JUAN ALBERTO GARCÍA ALTÁN</t>
  </si>
  <si>
    <t>OSCAR DAVID TOCAY AJCU</t>
  </si>
  <si>
    <t>MARIELA YANETH MALDONADO DE LEÓN DE ROE</t>
  </si>
  <si>
    <t>ABNER DAVID RIVERA MÉNDEZ</t>
  </si>
  <si>
    <t>KEVIN ARGELIO AGUILAR HERRERA</t>
  </si>
  <si>
    <t>VINICIO ANTONIO MEDINA CUGUÁ</t>
  </si>
  <si>
    <t>MARIO JESÚS ALBERTO HURTADO CARMELO</t>
  </si>
  <si>
    <t>ELIO PEDRO DE SAN JOSÉ MARTÍNEZ SÁENZ</t>
  </si>
  <si>
    <t>GEBSER JOSÉ GUADALUPE GÓMEZ CARDONA</t>
  </si>
  <si>
    <t>DINA FABIOLA GARCÍA ORDOÑEZ</t>
  </si>
  <si>
    <t>ELIAZAR ATILANO SALES MORALES</t>
  </si>
  <si>
    <t>BANESSA ALEJANDRINA SAMAYOA VILLATORO</t>
  </si>
  <si>
    <t>YANINA LIZBETH SAMAYOA VILLATORO DE HERNÁNDEZ</t>
  </si>
  <si>
    <t>ABNER JOSÉ GONZÁLEZ LÓPEZ</t>
  </si>
  <si>
    <t>DUBLAS HEBERTO MARTÍNEZ DOMÍNGUEZ</t>
  </si>
  <si>
    <t>VICTORINO TEODORO BRAVO RAMÍREZ</t>
  </si>
  <si>
    <t>MARIO ROBERTO RAMÍREZ HERNÁNDEZ</t>
  </si>
  <si>
    <t>BRYANT JEREMIAS NORALES MARTINEZ</t>
  </si>
  <si>
    <t>MARIO RENÉ PINEDA VÁSQUEZ</t>
  </si>
  <si>
    <t>OLIVER ORLANDO TIUL CHUB</t>
  </si>
  <si>
    <t>GRISELDA (ÚNICO NOMBRE) GONZÁLEZ ALVARADO DE RODRIGUEZ</t>
  </si>
  <si>
    <t>SELVYN HUMBERTO YAQUE MATEO</t>
  </si>
  <si>
    <t>JOSÉ EMILIO CASTILLO LÓPEZ</t>
  </si>
  <si>
    <t>LESVI ARACELY YANES (ÚNICO APELLIDO)</t>
  </si>
  <si>
    <t>LESBIA MARITZA DÍAZ ALAY</t>
  </si>
  <si>
    <t>MARLA JANETH GONZÁLEZ CHACÓN DE ZEPEDA</t>
  </si>
  <si>
    <t>ERICK ALEXANDER MARTÍNEZ RAMÍREZ</t>
  </si>
  <si>
    <t>VICTORIA ELISA TRUJILLO RUANO</t>
  </si>
  <si>
    <t>MARÍA GRISELA VÁSQUEZ CANO</t>
  </si>
  <si>
    <t>EVELIN CARINA CORADO CORADO</t>
  </si>
  <si>
    <t>ERICK ALEXANDER ELÍAS VÁSQUEZ</t>
  </si>
  <si>
    <t>YULIANA MARIANÉ CONTRERAS VEGA</t>
  </si>
  <si>
    <t>SILVIA YOHARY GÓMEZ RAMIREZ</t>
  </si>
  <si>
    <t>ROMARIO NERY ALBERTO SALGUERO Y SALGUERO</t>
  </si>
  <si>
    <t>ALBA AZUCENA RAMÍREZ MARROQUIN</t>
  </si>
  <si>
    <t>JHONATHAN STEVE OLIVA BOTEO</t>
  </si>
  <si>
    <t>FAIBEL OVIL PINEDA Y PINEDA</t>
  </si>
  <si>
    <t>DANIEL ANTONIO BARRERA PAYES</t>
  </si>
  <si>
    <t>CRISTÓBAL ISMAEL QUIXCHÁN GARRIDO</t>
  </si>
  <si>
    <t>FLOR DE MARÍA VÉLIZ PALENCIA</t>
  </si>
  <si>
    <t>MELY YAHAIRA CORADO SANDOVAL</t>
  </si>
  <si>
    <t>DINA ILIANA COLLI CHAYAX DE BURGOS</t>
  </si>
  <si>
    <t>EDGAR MANUEL TESECÚN CAHUICHE</t>
  </si>
  <si>
    <t>MARLYN CARLENI ESQUIVEL CORADO</t>
  </si>
  <si>
    <t>ELSA MARIANA PINEDA SOLARES</t>
  </si>
  <si>
    <t>HÉCTOR AMILCAR CAHUICHE TESUCÚN</t>
  </si>
  <si>
    <t>HERIBERTO ESTANISLAO BURGOS COHUOJ</t>
  </si>
  <si>
    <t>SINDY RAQUEL MÉNDEZ (ÚNICO APELLIDO)</t>
  </si>
  <si>
    <t>MELVIN ESTUARDO LÓPEZ SÁNCHEZ</t>
  </si>
  <si>
    <t>JERÓNIMO ESAÚ AGUILAR DE LEÓN</t>
  </si>
  <si>
    <t>NELSON EDUARDO ROMERO LÓPEZ</t>
  </si>
  <si>
    <t>ANA KARINA SERRANO ZACARÍAS</t>
  </si>
  <si>
    <t>DARVIN BOSBELY AGUSTÍN RAMOS</t>
  </si>
  <si>
    <t>KARLA LUCÍA GUZMÁN HERNÁNDEZ</t>
  </si>
  <si>
    <t>PABLO DAVID RAFAEL CAYAX RALDA</t>
  </si>
  <si>
    <t>PIEDAD JOVITA CABRERA ARREAGA DE CARDENAS</t>
  </si>
  <si>
    <t>LUIS FERNANDO LÓPEZ HIDALGO</t>
  </si>
  <si>
    <t>RANDY DENNIS ANTONIO MENCHÚ HERRERA</t>
  </si>
  <si>
    <t>JUAN ZAQUEO SAQUIC PANJOJ</t>
  </si>
  <si>
    <t>GASPAR OLIVIO ESCOBAR ASICONA</t>
  </si>
  <si>
    <t>JASON EDVIN GERARDO GUTIERREZ TUM</t>
  </si>
  <si>
    <t>ANTONIO (ÚNICO NOMBRE) GUTIÉRREZ SABÁN</t>
  </si>
  <si>
    <t>TOMÁS EZEQUIEL COBO PÉREZ</t>
  </si>
  <si>
    <t>UBALDO MARTIN ZAPETA IXCAQUIC</t>
  </si>
  <si>
    <t>EUFEMIO ISAAC  ACEYTUNO GIRÓN</t>
  </si>
  <si>
    <t>MANUEL DELFINO RIVERA QUIÑONEZ</t>
  </si>
  <si>
    <t>SERGIO RAMÓN BULUX LEÓN</t>
  </si>
  <si>
    <t>CARLOS EDMUNDO CHINCHILLA BARRIENTOS</t>
  </si>
  <si>
    <t>LEONEL EDUARDO LAINEZ MEDRANO</t>
  </si>
  <si>
    <t>MIGUEL ALBERTO ROJAS TOÑO</t>
  </si>
  <si>
    <t>SURY MAGALÍ PÉREZ LÓPEZ</t>
  </si>
  <si>
    <t>GLENDY ADELINA VILLATORO CALDERÓN DE BÁMACA</t>
  </si>
  <si>
    <t>INGRID JOHANA  LÓPEZ FRANCO DE BATRES</t>
  </si>
  <si>
    <t>HELEN SCARLETT CRUZ MUÑOZ</t>
  </si>
  <si>
    <t>TANIA PAOLA FIDÉN MENDOZA</t>
  </si>
  <si>
    <t>CHRISTIAN  ALEXANDER HERNÁNDEZ SAJQUÍ</t>
  </si>
  <si>
    <t>CELESTE YASMÍN CHÁVEZ MOSCOSO</t>
  </si>
  <si>
    <t>JUAN CARLOS BATRES BATRES</t>
  </si>
  <si>
    <t>JOSÉ ANDRES JUÁREZ REYES</t>
  </si>
  <si>
    <t>KATERYNE XIOMARA PACHECO FLORES</t>
  </si>
  <si>
    <t>LEOPOLDO DE JESÚS MARTÍNEZ QUICHE</t>
  </si>
  <si>
    <t>GERSON SURIDAÍ MALDONADO GARCÍA</t>
  </si>
  <si>
    <t>EDWIN AGAPITO SIMAJ MAZARIEGOS</t>
  </si>
  <si>
    <t>EDWIN ALEXANDER  CATAVÍ PAREDES</t>
  </si>
  <si>
    <t>DERÍAN PEDRO ERNESTO CARRILLO CASTELLANOS</t>
  </si>
  <si>
    <t>CLAUDIA LETICIA BURRIÓN XICÓN</t>
  </si>
  <si>
    <t>YACKELYN MISHEL CHACÓN GUZMÁN</t>
  </si>
  <si>
    <t>MERCY OSBELY LÓPEZ GODINEZ DE MENDEZ</t>
  </si>
  <si>
    <t>FLOR DE MARIA SURQUÉ CHIROY</t>
  </si>
  <si>
    <t>EDNA MARÍA CASTELLANOS PÉREZ</t>
  </si>
  <si>
    <t>NANCY CORINA TORRES MARTÍNEZ</t>
  </si>
  <si>
    <t xml:space="preserve">ALBA CEREZA PAREDES FÉLIX </t>
  </si>
  <si>
    <t>ILEANA PATRICIA  MÉNDEZ SOTO</t>
  </si>
  <si>
    <t>LUCEL ESTÉFANY GÓMEZ BARRIENTOS</t>
  </si>
  <si>
    <t>YONI JOAQUÍN RAMÍREZ RAMÍREZ</t>
  </si>
  <si>
    <t>RONY FRANCISCO MANFREDO CAMAS (ÚNICO APELLIDO)</t>
  </si>
  <si>
    <t>BERY AÍZA RODRÍGUEZ VELÁSQUEZ</t>
  </si>
  <si>
    <t>ANA CRISTINA GONZÁLEZ GONZÁLEZ</t>
  </si>
  <si>
    <t>DIONILA FRANCISCA PÉREZ ESCALANTE</t>
  </si>
  <si>
    <t>VERÓNICA RAQUEL MORALES SÁNCHEZ DE CALVILLO</t>
  </si>
  <si>
    <t>SUSANA MARIBEL LEPE RAMÍREZ</t>
  </si>
  <si>
    <t>NANCY CAROLINA CASTELLÓN FONSECA</t>
  </si>
  <si>
    <t>BELSI IRASEMA RAMÍREZ VÁSQUEZ</t>
  </si>
  <si>
    <t>JOSÉ MIGUEL MÉRIDA SÁNCHEZ</t>
  </si>
  <si>
    <t xml:space="preserve">ELMER (ÚNICO NOMBRE) FELICIANO MIRANDA </t>
  </si>
  <si>
    <t>ELVIS IRLANDO FUENTES RAMÍREZ</t>
  </si>
  <si>
    <t>RONY DAVID HERNÁNDEZ BARRIOS</t>
  </si>
  <si>
    <t>ROCÍO DALEL DE LEÓN SÁNCHEZ</t>
  </si>
  <si>
    <t>KAREN MELISSA MORALES RAMÍREZ</t>
  </si>
  <si>
    <t>ROBIN ELIACIBAR AGUILAR HIDALGO</t>
  </si>
  <si>
    <t>LIGIA FERNANDA SOTO MORALES</t>
  </si>
  <si>
    <t>RODMAN VIDAL FUENTES MIRANDA</t>
  </si>
  <si>
    <t>MAYRA ELIZABETH TOMÁS AGUILAR DE MÉNDEZ</t>
  </si>
  <si>
    <t>JORGE EDUARDO TUL VELÁSQUEZ</t>
  </si>
  <si>
    <t>LITMA BEATRÍZ CASTAÑÓN PÉREZ DE GARCÍA</t>
  </si>
  <si>
    <t>WENNER MAGLONY GODÍNEZ GALLO</t>
  </si>
  <si>
    <t>JUAN CARLOS LÓPEZ GODINEZ</t>
  </si>
  <si>
    <t>RANDY FAURICIO RODRIGUEZ LOPEZ</t>
  </si>
  <si>
    <t xml:space="preserve">MARLON DENILSON PIVARAL VALDÉZ </t>
  </si>
  <si>
    <t>ALEX ANTONIO ORTÍZ RAMOS</t>
  </si>
  <si>
    <t>DORA ESTEFANY DE LA CRUZ VÁSQUEZ</t>
  </si>
  <si>
    <t>SILDRIS ESTEISY BARRERA GARCÍA</t>
  </si>
  <si>
    <t>GUSTAVO ADOLFO MUÑOZ MORALES</t>
  </si>
  <si>
    <t>ALEJANDRA MARIBEL HERRERA HERNÁNDEZ</t>
  </si>
  <si>
    <t>MARÍA DEL CARMEN PINEDA DONIS</t>
  </si>
  <si>
    <t>LUIS ALBERTO VÁSQUEZ (ÚNICO APELLIDO)</t>
  </si>
  <si>
    <t>MADELEY BRILLIT MORATAYA HERNÁNDEZ</t>
  </si>
  <si>
    <t>MAYNOR DE JESÚS PULEX MATÍAS</t>
  </si>
  <si>
    <t>JAKELLIN YENNIFER EULALIA TUM GARCÍA</t>
  </si>
  <si>
    <t>JACOB ARTEMIO CÚMES MENDOZA</t>
  </si>
  <si>
    <t>DIEGO FAUSTO CARRILLO QUEMÁ</t>
  </si>
  <si>
    <t>GUSTAVO RIVERO MORALES AJCALÓN</t>
  </si>
  <si>
    <t>NELSON CRISTOBAL CHOLOTÍO MENDOZA</t>
  </si>
  <si>
    <t>MARÍA ELIZABET SIPAC SAC DE ECOQUIJ</t>
  </si>
  <si>
    <t>JUAN (ÚNICO NOMBRE) CHÓX AJTZALÁM</t>
  </si>
  <si>
    <t>DIEGO ELÍAS GUACHIAC QUEMÁ</t>
  </si>
  <si>
    <t>NEFTALÍ MOISÉS CHAVAJAY SAC</t>
  </si>
  <si>
    <t>MYNOR GENARO IXCOL JOJ</t>
  </si>
  <si>
    <t>NORMAN DUGLAS TELEGUARIO SOSA</t>
  </si>
  <si>
    <t>JUAN ISRAEL TINEY SAPALÚ</t>
  </si>
  <si>
    <t>PETRONILA (ÚNICO APELLIDO) BIXCUL CUY</t>
  </si>
  <si>
    <t>MAYRA CAROLINA CHIROY RAMOS</t>
  </si>
  <si>
    <t>JUAN MANUEL TAHAY TZAJ</t>
  </si>
  <si>
    <t>MANUEL (ÚNICO NOMBRE) MÁS GUARCHAJ</t>
  </si>
  <si>
    <t>JUAN (ÚNICO NOMBRE) TUIZ RAMÍREZ</t>
  </si>
  <si>
    <t>EDUARDO (ÚNICO NOMBRE) AJTZALÁM RAXULEU</t>
  </si>
  <si>
    <t>JORGE ERNESTO YAXÓN CHIROY</t>
  </si>
  <si>
    <t>SERGIO JUAN NELSON CHOX COJ</t>
  </si>
  <si>
    <t>AGUSTÍN (ÚNICO NOMBRE) CHIQUIVAL POP</t>
  </si>
  <si>
    <t>MARIO RODOLFO RECINOS GAMBONY</t>
  </si>
  <si>
    <t>YOHANA MARISOL LÓPEZ PACHECO</t>
  </si>
  <si>
    <t>HELEN JASSMIN REYES PALACIOS</t>
  </si>
  <si>
    <t>RUSLAN BRIAN LORENZO IGNACIO GARCÍA</t>
  </si>
  <si>
    <t>DINA ROSMERY CHAVAJAY GARCÍA DE ORTÍZ</t>
  </si>
  <si>
    <t>EDGAR RENÉ DE LEÓN NAJARRO</t>
  </si>
  <si>
    <t>VICTORIA MARISOL NACH MAZARIEGOS</t>
  </si>
  <si>
    <t>ROSA EMILIA FERNÁNDEZ BINO</t>
  </si>
  <si>
    <t>BRENNER HUMBERTO GODOY ALFARO</t>
  </si>
  <si>
    <t>FRANKIE MOISÉS MARROQUÍN LÓPEZ</t>
  </si>
  <si>
    <t>SANDRA LETICIA CAIXÓN TOLCHÁ</t>
  </si>
  <si>
    <t>BENITO PANTALEÓN IXCOY CHIM</t>
  </si>
  <si>
    <t>ASHELY FABIOLA RIVERA GÓMEZ</t>
  </si>
  <si>
    <t>JOSUÉ ALBERTO MALDONADO FUENTES</t>
  </si>
  <si>
    <t>JUAN JOSÉ RAMIREZ SOSA</t>
  </si>
  <si>
    <t>GÉNESIS GABRIELA ESTRADA OQUELI</t>
  </si>
  <si>
    <t>NANCY ZULEIMA DÍAZ AUCEDA</t>
  </si>
  <si>
    <t>SULIZA MAGALY YOJCOM CARRERA</t>
  </si>
  <si>
    <t>SHEIDY GRISELDA CONTRERAS LÓPEZ</t>
  </si>
  <si>
    <t>MAXIMILIANO (ÚNICO NOMBRE) HERNÁNDEZ ULARIO</t>
  </si>
  <si>
    <t xml:space="preserve">MARÍA ISABEL OCHOA MÉRIDA </t>
  </si>
  <si>
    <t>THELMA DORINA SOTO ESTRADA</t>
  </si>
  <si>
    <t xml:space="preserve">WILLMAR ABRAHAM RAMÍREZ CASTRO </t>
  </si>
  <si>
    <t xml:space="preserve">OLIVIA MARCELINA SAUCEDO AYALA </t>
  </si>
  <si>
    <t>MARCELINA ESTEFANY CHÁVEZ GERÓNIMO</t>
  </si>
  <si>
    <t>RONALD ABISAÍ CHAY SOP</t>
  </si>
  <si>
    <t>DIANA LUCRECIA VELA GARCÍA</t>
  </si>
  <si>
    <t>YESIKA MIGUELINA CHIROY OSORIO</t>
  </si>
  <si>
    <t>MARÍA MAGDALENA CASTRO GARCÍA</t>
  </si>
  <si>
    <t>MOISÉS OSVALDO VÁSQUEZ GUINEA</t>
  </si>
  <si>
    <t>MIGUEL WALDEMAR MENCHÚ TZAPIN</t>
  </si>
  <si>
    <t>ROSA ANTONIA GARCÍA GUINEA</t>
  </si>
  <si>
    <t>SILVIA EUNICE BATZ TAX</t>
  </si>
  <si>
    <t>DELFINA MARIBEL GARCÍA TZOC DE CACH</t>
  </si>
  <si>
    <t>ROSA ALMA JEANETH GARCÍA PACHECO</t>
  </si>
  <si>
    <t>NERY JOEL TZIC BATZ</t>
  </si>
  <si>
    <t>CARLOS ROBERTO MORALES LOYO</t>
  </si>
  <si>
    <t>ALLAN RUDY ARANA FRANCO</t>
  </si>
  <si>
    <t>CARLOS GEOVANI GÓMEZ CRUZ</t>
  </si>
  <si>
    <t>GLADYS ELIZABETH LORENZO RAMOS DE PÉREZ</t>
  </si>
  <si>
    <t>JUAN CARLOS ZÚÑIGA CASTAÑEDA</t>
  </si>
  <si>
    <t>RUBÉN ALEJANDRO ARAGÓN SÁNCHEZ</t>
  </si>
  <si>
    <t>MARVIN DE JESÚS GÓMEZ RAMÍREZ</t>
  </si>
  <si>
    <t>SANDRA IVANIA LÓPEZ JUMIQUE</t>
  </si>
  <si>
    <t>COVY WIDMAN ULISES ESCALANTE JERÓNIMO</t>
  </si>
  <si>
    <t>DULCE ANDREA MENENDEZ DÍAZ DE TORRES</t>
  </si>
  <si>
    <t>DARLYN FABIOLA FAUSTINA YOC AVILA</t>
  </si>
  <si>
    <t>RONY ALEJANDRO RIVERA DE LEÓN</t>
  </si>
  <si>
    <t>HAMILTON MANUEL FRANCISCO AGUIRRE</t>
  </si>
  <si>
    <t>LORENZA AMARILIS PEDRO TOMÁS</t>
  </si>
  <si>
    <t>JUAN LUIS MATEO FELIPE</t>
  </si>
  <si>
    <t>EDGAR DIONEL GÓMEZ CARRILLO</t>
  </si>
  <si>
    <t>MATEO GÓMEZ SANTIZO</t>
  </si>
  <si>
    <t>AUXILIAR MISCELÁNEO</t>
  </si>
  <si>
    <t>TALLERISTA</t>
  </si>
  <si>
    <t>CONSERJE</t>
  </si>
  <si>
    <t xml:space="preserve">PINTOR II </t>
  </si>
  <si>
    <t>ALBAÑIL V</t>
  </si>
  <si>
    <t>JARDINERO II</t>
  </si>
  <si>
    <t>MENSAJERO II</t>
  </si>
  <si>
    <t>PILOTO I</t>
  </si>
  <si>
    <t>PEÓN VIGILANTE V</t>
  </si>
  <si>
    <t>HERRERO IV</t>
  </si>
  <si>
    <t>ELECTRICISTA I</t>
  </si>
  <si>
    <t xml:space="preserve">AUXILIAR DE BODEGA </t>
  </si>
  <si>
    <t>SUSPENSIÓN</t>
  </si>
  <si>
    <t>MATERINIDAD</t>
  </si>
  <si>
    <t>MATERNIDAD</t>
  </si>
  <si>
    <t xml:space="preserve"> TOTAL DE DESCUENTOS</t>
  </si>
  <si>
    <t>Monto Viáticos</t>
  </si>
  <si>
    <t>SUBGRUPO 18</t>
  </si>
  <si>
    <t>DIRECCIÓN GENERAL DEL DEPORTE Y LA RECREACIÓN</t>
  </si>
  <si>
    <t>ENERO</t>
  </si>
  <si>
    <t>DIRECCION GENERAL DEL DEPORTE Y LA RECREACION</t>
  </si>
  <si>
    <t xml:space="preserve">DIRECCION GENERAL DEL DEPORTE Y LA RECREACION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</si>
</sst>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  <numFmt numFmtId="165" formatCode="_-* #,##0.00_-;\-* #,##0.00_-;_-* &quot;-&quot;??_-;_-@_-"/>
    <numFmt numFmtId="166" formatCode="_-[$Q-100A]* #,##0.00_-;\-[$Q-100A]* #,##0.00_-;_-[$Q-100A]* &quot;-&quot;??_-;_-@_-"/>
    <numFmt numFmtId="167" formatCode="_(\Q* #,##0.00_);_(\Q* \(#,##0.00\);_(\Q* \-??_);_(@_)"/>
    <numFmt numFmtId="168" formatCode="_(* #,##0.00_);_(* \(#,##0.00\);_(* \-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</font>
    <font>
      <sz val="7"/>
      <color indexed="8"/>
      <name val="Arial"/>
      <family val="2"/>
    </font>
    <font>
      <sz val="10"/>
      <color indexed="8"/>
      <name val="Tahoma"/>
      <family val="2"/>
    </font>
    <font>
      <b/>
      <sz val="12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5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167" fontId="9" fillId="0" borderId="0" applyFill="0" applyBorder="0" applyAlignment="0" applyProtection="0"/>
    <xf numFmtId="168" fontId="9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/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9" xfId="13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2" fillId="0" borderId="9" xfId="15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Fill="1" applyBorder="1" applyAlignment="1">
      <alignment horizontal="center"/>
    </xf>
    <xf numFmtId="44" fontId="0" fillId="0" borderId="0" xfId="1" applyFont="1"/>
    <xf numFmtId="44" fontId="0" fillId="0" borderId="9" xfId="1" applyFont="1" applyFill="1" applyBorder="1"/>
    <xf numFmtId="44" fontId="13" fillId="0" borderId="9" xfId="1" applyFont="1" applyFill="1" applyBorder="1" applyAlignment="1" applyProtection="1">
      <alignment horizontal="center" vertical="center" wrapText="1"/>
    </xf>
    <xf numFmtId="44" fontId="0" fillId="0" borderId="0" xfId="1" applyFont="1" applyAlignment="1">
      <alignment vertical="center"/>
    </xf>
    <xf numFmtId="44" fontId="5" fillId="0" borderId="0" xfId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4" fontId="0" fillId="0" borderId="9" xfId="1" applyFont="1" applyFill="1" applyBorder="1" applyAlignment="1">
      <alignment horizontal="center" vertical="center"/>
    </xf>
    <xf numFmtId="1" fontId="0" fillId="0" borderId="9" xfId="7" applyNumberFormat="1" applyFont="1" applyFill="1" applyBorder="1" applyAlignment="1">
      <alignment horizontal="center" vertical="center"/>
    </xf>
    <xf numFmtId="164" fontId="0" fillId="0" borderId="9" xfId="7" applyFont="1" applyFill="1" applyBorder="1" applyAlignment="1">
      <alignment horizontal="center" vertical="center" wrapText="1"/>
    </xf>
    <xf numFmtId="44" fontId="0" fillId="0" borderId="9" xfId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0" xfId="0" applyFont="1"/>
    <xf numFmtId="44" fontId="14" fillId="0" borderId="0" xfId="1" applyFont="1" applyBorder="1" applyAlignment="1">
      <alignment horizontal="center" vertical="center"/>
    </xf>
    <xf numFmtId="44" fontId="15" fillId="0" borderId="9" xfId="1" applyFont="1" applyFill="1" applyBorder="1" applyAlignment="1">
      <alignment horizontal="center" vertical="center" wrapText="1"/>
    </xf>
    <xf numFmtId="44" fontId="16" fillId="0" borderId="0" xfId="1" applyFont="1"/>
    <xf numFmtId="0" fontId="0" fillId="0" borderId="10" xfId="0" applyFill="1" applyBorder="1"/>
    <xf numFmtId="0" fontId="0" fillId="0" borderId="13" xfId="0" applyFill="1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4" fontId="17" fillId="0" borderId="9" xfId="0" applyNumberFormat="1" applyFont="1" applyFill="1" applyBorder="1" applyAlignment="1">
      <alignment vertical="center" wrapText="1"/>
    </xf>
    <xf numFmtId="166" fontId="17" fillId="0" borderId="9" xfId="0" applyNumberFormat="1" applyFont="1" applyFill="1" applyBorder="1" applyAlignment="1">
      <alignment vertical="center" wrapText="1"/>
    </xf>
    <xf numFmtId="0" fontId="17" fillId="0" borderId="9" xfId="0" applyFont="1" applyFill="1" applyBorder="1"/>
    <xf numFmtId="0" fontId="17" fillId="0" borderId="9" xfId="12" applyFont="1" applyFill="1" applyBorder="1" applyAlignment="1">
      <alignment horizontal="center" vertical="center" wrapText="1" shrinkToFit="1"/>
    </xf>
    <xf numFmtId="166" fontId="17" fillId="0" borderId="9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44" fontId="6" fillId="2" borderId="15" xfId="1" applyFont="1" applyFill="1" applyBorder="1" applyAlignment="1">
      <alignment horizontal="center" vertical="center" wrapText="1"/>
    </xf>
    <xf numFmtId="44" fontId="17" fillId="0" borderId="9" xfId="1" applyFont="1" applyFill="1" applyBorder="1" applyAlignment="1">
      <alignment vertical="center" wrapText="1"/>
    </xf>
    <xf numFmtId="44" fontId="17" fillId="0" borderId="9" xfId="1" applyFont="1" applyFill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6" fontId="6" fillId="2" borderId="1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/>
    <xf numFmtId="0" fontId="17" fillId="0" borderId="12" xfId="12" applyFont="1" applyFill="1" applyBorder="1" applyAlignment="1">
      <alignment horizontal="center" vertical="center" wrapText="1" shrinkToFit="1"/>
    </xf>
    <xf numFmtId="166" fontId="17" fillId="0" borderId="12" xfId="0" applyNumberFormat="1" applyFont="1" applyFill="1" applyBorder="1" applyAlignment="1">
      <alignment vertical="center" wrapText="1"/>
    </xf>
    <xf numFmtId="164" fontId="17" fillId="0" borderId="12" xfId="0" applyNumberFormat="1" applyFont="1" applyFill="1" applyBorder="1" applyAlignment="1">
      <alignment vertical="center" wrapText="1"/>
    </xf>
    <xf numFmtId="0" fontId="17" fillId="0" borderId="12" xfId="0" applyFont="1" applyFill="1" applyBorder="1"/>
    <xf numFmtId="44" fontId="17" fillId="0" borderId="12" xfId="1" applyFont="1" applyFill="1" applyBorder="1" applyAlignment="1">
      <alignment vertical="center" wrapText="1"/>
    </xf>
    <xf numFmtId="166" fontId="17" fillId="0" borderId="12" xfId="0" applyNumberFormat="1" applyFont="1" applyFill="1" applyBorder="1" applyAlignment="1">
      <alignment horizontal="center" vertical="center"/>
    </xf>
    <xf numFmtId="0" fontId="17" fillId="0" borderId="13" xfId="0" applyFont="1" applyFill="1" applyBorder="1"/>
    <xf numFmtId="166" fontId="11" fillId="0" borderId="12" xfId="0" applyNumberFormat="1" applyFont="1" applyFill="1" applyBorder="1" applyAlignment="1">
      <alignment horizontal="center" vertical="center" wrapText="1"/>
    </xf>
    <xf numFmtId="166" fontId="11" fillId="0" borderId="12" xfId="14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66" fontId="0" fillId="0" borderId="9" xfId="0" applyNumberFormat="1" applyFill="1" applyBorder="1" applyAlignment="1">
      <alignment vertical="center"/>
    </xf>
    <xf numFmtId="166" fontId="0" fillId="0" borderId="12" xfId="0" applyNumberFormat="1" applyFill="1" applyBorder="1" applyAlignment="1">
      <alignment vertical="center"/>
    </xf>
    <xf numFmtId="166" fontId="11" fillId="0" borderId="9" xfId="0" applyNumberFormat="1" applyFont="1" applyFill="1" applyBorder="1" applyAlignment="1">
      <alignment horizontal="center" vertical="center" wrapText="1"/>
    </xf>
    <xf numFmtId="166" fontId="11" fillId="0" borderId="9" xfId="14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11" fillId="0" borderId="12" xfId="13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9" fillId="0" borderId="0" xfId="9"/>
    <xf numFmtId="0" fontId="6" fillId="0" borderId="0" xfId="9" applyFont="1" applyAlignment="1">
      <alignment wrapText="1"/>
    </xf>
    <xf numFmtId="0" fontId="9" fillId="0" borderId="0" xfId="9" applyAlignment="1">
      <alignment wrapText="1"/>
    </xf>
    <xf numFmtId="0" fontId="9" fillId="0" borderId="25" xfId="9" applyBorder="1"/>
    <xf numFmtId="0" fontId="9" fillId="0" borderId="26" xfId="9" applyBorder="1"/>
    <xf numFmtId="44" fontId="9" fillId="0" borderId="26" xfId="9" applyNumberFormat="1" applyBorder="1"/>
    <xf numFmtId="0" fontId="9" fillId="0" borderId="27" xfId="9" applyBorder="1"/>
    <xf numFmtId="0" fontId="18" fillId="0" borderId="0" xfId="9" applyFont="1" applyAlignment="1">
      <alignment horizontal="center" wrapText="1"/>
    </xf>
    <xf numFmtId="0" fontId="18" fillId="0" borderId="0" xfId="9" applyFont="1" applyBorder="1" applyAlignment="1">
      <alignment horizontal="center"/>
    </xf>
    <xf numFmtId="0" fontId="19" fillId="0" borderId="0" xfId="9" applyFont="1" applyAlignment="1">
      <alignment horizontal="center"/>
    </xf>
    <xf numFmtId="0" fontId="6" fillId="0" borderId="0" xfId="9" applyFont="1" applyBorder="1" applyAlignment="1">
      <alignment horizontal="center"/>
    </xf>
    <xf numFmtId="14" fontId="6" fillId="0" borderId="0" xfId="9" applyNumberFormat="1" applyFont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166" fontId="6" fillId="2" borderId="18" xfId="0" applyNumberFormat="1" applyFont="1" applyFill="1" applyBorder="1" applyAlignment="1">
      <alignment horizontal="center" vertical="center" wrapText="1"/>
    </xf>
    <xf numFmtId="166" fontId="6" fillId="2" borderId="2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4" fontId="6" fillId="2" borderId="15" xfId="1" applyFont="1" applyFill="1" applyBorder="1" applyAlignment="1">
      <alignment horizontal="center" vertical="center" wrapText="1"/>
    </xf>
    <xf numFmtId="44" fontId="6" fillId="2" borderId="7" xfId="1" applyFont="1" applyFill="1" applyBorder="1" applyAlignment="1">
      <alignment horizontal="center" vertical="center" wrapText="1"/>
    </xf>
    <xf numFmtId="166" fontId="7" fillId="2" borderId="19" xfId="0" applyNumberFormat="1" applyFont="1" applyFill="1" applyBorder="1" applyAlignment="1">
      <alignment horizontal="center" vertical="center" wrapText="1"/>
    </xf>
    <xf numFmtId="166" fontId="7" fillId="2" borderId="14" xfId="0" applyNumberFormat="1" applyFont="1" applyFill="1" applyBorder="1" applyAlignment="1">
      <alignment horizontal="center" vertical="center" wrapText="1"/>
    </xf>
    <xf numFmtId="166" fontId="6" fillId="2" borderId="19" xfId="0" applyNumberFormat="1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6" fontId="6" fillId="2" borderId="15" xfId="1" applyNumberFormat="1" applyFont="1" applyFill="1" applyBorder="1" applyAlignment="1">
      <alignment horizontal="center" vertical="center" wrapText="1"/>
    </xf>
    <xf numFmtId="166" fontId="6" fillId="2" borderId="7" xfId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6" fontId="6" fillId="2" borderId="15" xfId="0" applyNumberFormat="1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166" fontId="6" fillId="2" borderId="17" xfId="0" applyNumberFormat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horizontal="center" vertical="center" wrapText="1"/>
    </xf>
    <xf numFmtId="44" fontId="6" fillId="2" borderId="14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4" fontId="6" fillId="2" borderId="2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6">
    <cellStyle name="Millares 2" xfId="3"/>
    <cellStyle name="Moneda" xfId="1" builtinId="4"/>
    <cellStyle name="Moneda 12 2" xfId="14"/>
    <cellStyle name="Moneda 2" xfId="5"/>
    <cellStyle name="Moneda 2 2" xfId="6"/>
    <cellStyle name="Moneda 3" xfId="7"/>
    <cellStyle name="Moneda 4" xfId="4"/>
    <cellStyle name="Moneda_programacion de compromiso 029 hasta el 09-11-2012" xfId="15"/>
    <cellStyle name="Normal" xfId="0" builtinId="0"/>
    <cellStyle name="Normal 2" xfId="8"/>
    <cellStyle name="Normal 2 2 3" xfId="9"/>
    <cellStyle name="Normal 3" xfId="10"/>
    <cellStyle name="Normal 4" xfId="11"/>
    <cellStyle name="Normal 5" xfId="2"/>
    <cellStyle name="Normal 8" xfId="12"/>
    <cellStyle name="Normal 8 2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783168</xdr:colOff>
      <xdr:row>1</xdr:row>
      <xdr:rowOff>84665</xdr:rowOff>
    </xdr:from>
    <xdr:to>
      <xdr:col>15</xdr:col>
      <xdr:colOff>431428</xdr:colOff>
      <xdr:row>6</xdr:row>
      <xdr:rowOff>81490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8835" y="380998"/>
          <a:ext cx="3556000" cy="12456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105833</xdr:colOff>
      <xdr:row>1</xdr:row>
      <xdr:rowOff>10584</xdr:rowOff>
    </xdr:from>
    <xdr:to>
      <xdr:col>4</xdr:col>
      <xdr:colOff>285749</xdr:colOff>
      <xdr:row>8</xdr:row>
      <xdr:rowOff>73138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306917"/>
          <a:ext cx="6265333" cy="17135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295275</xdr:colOff>
      <xdr:row>1</xdr:row>
      <xdr:rowOff>107949</xdr:rowOff>
    </xdr:from>
    <xdr:to>
      <xdr:col>13</xdr:col>
      <xdr:colOff>553509</xdr:colOff>
      <xdr:row>6</xdr:row>
      <xdr:rowOff>41658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403224"/>
          <a:ext cx="3287185" cy="117195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0</xdr:colOff>
      <xdr:row>1</xdr:row>
      <xdr:rowOff>14877</xdr:rowOff>
    </xdr:from>
    <xdr:to>
      <xdr:col>5</xdr:col>
      <xdr:colOff>47062</xdr:colOff>
      <xdr:row>6</xdr:row>
      <xdr:rowOff>134469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6230"/>
          <a:ext cx="4854386" cy="1352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752475</xdr:colOff>
      <xdr:row>0</xdr:row>
      <xdr:rowOff>250824</xdr:rowOff>
    </xdr:from>
    <xdr:to>
      <xdr:col>14</xdr:col>
      <xdr:colOff>932391</xdr:colOff>
      <xdr:row>6</xdr:row>
      <xdr:rowOff>18060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0" y="250824"/>
          <a:ext cx="3227916" cy="130076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113242</xdr:colOff>
      <xdr:row>0</xdr:row>
      <xdr:rowOff>256116</xdr:rowOff>
    </xdr:from>
    <xdr:to>
      <xdr:col>4</xdr:col>
      <xdr:colOff>189442</xdr:colOff>
      <xdr:row>7</xdr:row>
      <xdr:rowOff>72087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42" y="256116"/>
          <a:ext cx="4669367" cy="15622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1428750</xdr:colOff>
      <xdr:row>1</xdr:row>
      <xdr:rowOff>289983</xdr:rowOff>
    </xdr:from>
    <xdr:to>
      <xdr:col>8</xdr:col>
      <xdr:colOff>901983</xdr:colOff>
      <xdr:row>6</xdr:row>
      <xdr:rowOff>84666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083" y="586316"/>
          <a:ext cx="3060983" cy="104351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85630</xdr:colOff>
      <xdr:row>1</xdr:row>
      <xdr:rowOff>134408</xdr:rowOff>
    </xdr:from>
    <xdr:to>
      <xdr:col>2</xdr:col>
      <xdr:colOff>592667</xdr:colOff>
      <xdr:row>7</xdr:row>
      <xdr:rowOff>60242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30" y="430741"/>
          <a:ext cx="4105370" cy="13757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95250</xdr:rowOff>
    </xdr:from>
    <xdr:to>
      <xdr:col>5</xdr:col>
      <xdr:colOff>1114918</xdr:colOff>
      <xdr:row>15</xdr:row>
      <xdr:rowOff>12953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3350" y="2714625"/>
          <a:ext cx="7972918" cy="574928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s-ES" sz="3600" b="1" kern="10" cap="none" spc="50">
              <a:ln w="11430"/>
              <a:solidFill>
                <a:schemeClr val="accent1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SIN</a:t>
          </a:r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 </a:t>
          </a:r>
          <a:r>
            <a:rPr lang="es-ES" sz="3600" b="1" kern="10" cap="none" spc="50">
              <a:ln w="11430"/>
              <a:solidFill>
                <a:schemeClr val="accent1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PERSONAL</a:t>
          </a:r>
          <a:r>
            <a:rPr lang="es-ES" sz="3600" b="1" kern="10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 </a:t>
          </a:r>
          <a:r>
            <a:rPr lang="es-ES" sz="3600" b="1" kern="10" cap="none" spc="50">
              <a:ln w="11430"/>
              <a:solidFill>
                <a:schemeClr val="accent1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Calibri"/>
            </a:rPr>
            <a:t>EN ESTE RENGLON</a:t>
          </a:r>
        </a:p>
      </xdr:txBody>
    </xdr:sp>
    <xdr:clientData/>
  </xdr:twoCellAnchor>
  <xdr:twoCellAnchor editAs="oneCell">
    <xdr:from>
      <xdr:col>3</xdr:col>
      <xdr:colOff>514350</xdr:colOff>
      <xdr:row>2</xdr:row>
      <xdr:rowOff>99483</xdr:rowOff>
    </xdr:from>
    <xdr:to>
      <xdr:col>9</xdr:col>
      <xdr:colOff>9525</xdr:colOff>
      <xdr:row>7</xdr:row>
      <xdr:rowOff>192424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690033"/>
          <a:ext cx="2733675" cy="12359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114205</xdr:colOff>
      <xdr:row>1</xdr:row>
      <xdr:rowOff>277283</xdr:rowOff>
    </xdr:from>
    <xdr:to>
      <xdr:col>2</xdr:col>
      <xdr:colOff>176492</xdr:colOff>
      <xdr:row>8</xdr:row>
      <xdr:rowOff>57150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05" y="572558"/>
          <a:ext cx="3319837" cy="1418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zoomScale="85" zoomScaleNormal="85" workbookViewId="0">
      <selection activeCell="C17" sqref="C17"/>
    </sheetView>
  </sheetViews>
  <sheetFormatPr baseColWidth="10" defaultRowHeight="15" x14ac:dyDescent="0.25"/>
  <cols>
    <col min="1" max="1" width="7" style="10" customWidth="1"/>
    <col min="2" max="2" width="42.140625" style="10" customWidth="1"/>
    <col min="3" max="3" width="25.42578125" style="10" customWidth="1"/>
    <col min="4" max="4" width="16.7109375" style="57" customWidth="1"/>
    <col min="5" max="5" width="13.85546875" style="57" customWidth="1"/>
    <col min="6" max="6" width="16.5703125" customWidth="1"/>
    <col min="7" max="7" width="14.140625" style="57" customWidth="1"/>
    <col min="8" max="8" width="13.28515625" style="57" customWidth="1"/>
    <col min="9" max="10" width="15" customWidth="1"/>
    <col min="11" max="11" width="18.28515625" style="25" customWidth="1"/>
    <col min="12" max="12" width="18.42578125" style="25" customWidth="1"/>
    <col min="13" max="13" width="16.140625" style="51" customWidth="1"/>
    <col min="14" max="14" width="12.7109375" style="51" customWidth="1"/>
    <col min="16" max="16" width="16.42578125" customWidth="1"/>
  </cols>
  <sheetData>
    <row r="1" spans="1:16" ht="23.2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s="1" customFormat="1" ht="23.2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21" customHeight="1" x14ac:dyDescent="0.25">
      <c r="A3" s="92" t="s">
        <v>1268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18.7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ht="18.75" customHeight="1" x14ac:dyDescent="0.25">
      <c r="A5" s="93" t="s">
        <v>40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1:16" ht="15.75" customHeight="1" x14ac:dyDescent="0.25">
      <c r="A6" s="89">
        <v>43861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15.75" customHeight="1" x14ac:dyDescent="0.25">
      <c r="A7" s="96" t="s">
        <v>1269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15.75" customHeight="1" x14ac:dyDescent="0.25">
      <c r="A8" s="2"/>
      <c r="B8" s="12"/>
      <c r="C8" s="12"/>
      <c r="D8" s="56"/>
      <c r="E8" s="56"/>
      <c r="F8" s="2"/>
      <c r="G8" s="56"/>
    </row>
    <row r="9" spans="1:16" ht="21" customHeight="1" thickBot="1" x14ac:dyDescent="0.3">
      <c r="A9" s="97" t="s">
        <v>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21" customHeight="1" thickBot="1" x14ac:dyDescent="0.3">
      <c r="A10" s="98" t="s">
        <v>4</v>
      </c>
      <c r="B10" s="100" t="s">
        <v>5</v>
      </c>
      <c r="C10" s="98" t="s">
        <v>6</v>
      </c>
      <c r="D10" s="103" t="s">
        <v>7</v>
      </c>
      <c r="E10" s="105" t="s">
        <v>8</v>
      </c>
      <c r="F10" s="106"/>
      <c r="G10" s="106"/>
      <c r="H10" s="106"/>
      <c r="I10" s="106"/>
      <c r="J10" s="106"/>
      <c r="K10" s="107"/>
      <c r="L10" s="108" t="s">
        <v>9</v>
      </c>
      <c r="M10" s="110" t="s">
        <v>10</v>
      </c>
      <c r="N10" s="112" t="s">
        <v>11</v>
      </c>
      <c r="O10" s="94" t="s">
        <v>24</v>
      </c>
      <c r="P10" s="94" t="s">
        <v>12</v>
      </c>
    </row>
    <row r="11" spans="1:16" ht="39" thickBot="1" x14ac:dyDescent="0.3">
      <c r="A11" s="99"/>
      <c r="B11" s="101"/>
      <c r="C11" s="102"/>
      <c r="D11" s="104"/>
      <c r="E11" s="58" t="s">
        <v>19</v>
      </c>
      <c r="F11" s="13" t="s">
        <v>20</v>
      </c>
      <c r="G11" s="58" t="s">
        <v>13</v>
      </c>
      <c r="H11" s="58" t="s">
        <v>14</v>
      </c>
      <c r="I11" s="13" t="s">
        <v>15</v>
      </c>
      <c r="J11" s="13" t="s">
        <v>21</v>
      </c>
      <c r="K11" s="53" t="s">
        <v>16</v>
      </c>
      <c r="L11" s="109"/>
      <c r="M11" s="111"/>
      <c r="N11" s="113"/>
      <c r="O11" s="95"/>
      <c r="P11" s="95"/>
    </row>
    <row r="12" spans="1:16" ht="45" customHeight="1" x14ac:dyDescent="0.25">
      <c r="A12" s="43">
        <v>1</v>
      </c>
      <c r="B12" s="49" t="s">
        <v>45</v>
      </c>
      <c r="C12" s="49" t="s">
        <v>54</v>
      </c>
      <c r="D12" s="47">
        <v>5835</v>
      </c>
      <c r="E12" s="47">
        <v>3000</v>
      </c>
      <c r="F12" s="46">
        <v>0</v>
      </c>
      <c r="G12" s="47">
        <v>3000</v>
      </c>
      <c r="H12" s="47">
        <v>375</v>
      </c>
      <c r="I12" s="48"/>
      <c r="J12" s="48"/>
      <c r="K12" s="54">
        <v>250</v>
      </c>
      <c r="L12" s="55">
        <f>SUM(D12:K12)</f>
        <v>12460</v>
      </c>
      <c r="M12" s="50">
        <v>2675.84</v>
      </c>
      <c r="N12" s="52">
        <f>L12-M12</f>
        <v>9784.16</v>
      </c>
      <c r="O12" s="48"/>
      <c r="P12" s="59"/>
    </row>
    <row r="13" spans="1:16" ht="45" customHeight="1" x14ac:dyDescent="0.25">
      <c r="A13" s="43">
        <v>2</v>
      </c>
      <c r="B13" s="49" t="s">
        <v>46</v>
      </c>
      <c r="C13" s="49" t="s">
        <v>55</v>
      </c>
      <c r="D13" s="47">
        <v>6759</v>
      </c>
      <c r="E13" s="47">
        <v>4000</v>
      </c>
      <c r="F13" s="46">
        <v>0</v>
      </c>
      <c r="G13" s="47">
        <v>4000</v>
      </c>
      <c r="H13" s="47">
        <v>375</v>
      </c>
      <c r="I13" s="48"/>
      <c r="J13" s="48"/>
      <c r="K13" s="54">
        <v>250</v>
      </c>
      <c r="L13" s="55">
        <f t="shared" ref="L13:L20" si="0">SUM(D13:K13)</f>
        <v>15384</v>
      </c>
      <c r="M13" s="50">
        <f>4655.47-1294.12</f>
        <v>3361.3500000000004</v>
      </c>
      <c r="N13" s="52">
        <f t="shared" ref="N13:N20" si="1">L13-M13</f>
        <v>12022.65</v>
      </c>
      <c r="O13" s="48"/>
      <c r="P13" s="59"/>
    </row>
    <row r="14" spans="1:16" ht="45" customHeight="1" x14ac:dyDescent="0.25">
      <c r="A14" s="43">
        <v>3</v>
      </c>
      <c r="B14" s="49" t="s">
        <v>47</v>
      </c>
      <c r="C14" s="49" t="s">
        <v>56</v>
      </c>
      <c r="D14" s="47">
        <v>5835</v>
      </c>
      <c r="E14" s="47">
        <v>4000</v>
      </c>
      <c r="F14" s="46">
        <v>0</v>
      </c>
      <c r="G14" s="47">
        <v>3000</v>
      </c>
      <c r="H14" s="47">
        <v>0</v>
      </c>
      <c r="I14" s="48"/>
      <c r="J14" s="48"/>
      <c r="K14" s="54">
        <v>250</v>
      </c>
      <c r="L14" s="55">
        <f t="shared" si="0"/>
        <v>13085</v>
      </c>
      <c r="M14" s="50">
        <v>2822.37</v>
      </c>
      <c r="N14" s="52">
        <f t="shared" si="1"/>
        <v>10262.630000000001</v>
      </c>
      <c r="O14" s="48"/>
      <c r="P14" s="59"/>
    </row>
    <row r="15" spans="1:16" ht="45" customHeight="1" x14ac:dyDescent="0.25">
      <c r="A15" s="43">
        <v>4</v>
      </c>
      <c r="B15" s="49" t="s">
        <v>48</v>
      </c>
      <c r="C15" s="49" t="s">
        <v>57</v>
      </c>
      <c r="D15" s="47">
        <v>10949</v>
      </c>
      <c r="E15" s="47">
        <v>4000</v>
      </c>
      <c r="F15" s="46">
        <v>6000</v>
      </c>
      <c r="G15" s="47">
        <v>5000</v>
      </c>
      <c r="H15" s="47">
        <v>0</v>
      </c>
      <c r="I15" s="48"/>
      <c r="J15" s="48"/>
      <c r="K15" s="54">
        <v>250</v>
      </c>
      <c r="L15" s="55">
        <f t="shared" si="0"/>
        <v>26199</v>
      </c>
      <c r="M15" s="50">
        <v>4790.17</v>
      </c>
      <c r="N15" s="52">
        <f t="shared" si="1"/>
        <v>21408.83</v>
      </c>
      <c r="O15" s="48"/>
      <c r="P15" s="59"/>
    </row>
    <row r="16" spans="1:16" ht="45" customHeight="1" x14ac:dyDescent="0.25">
      <c r="A16" s="43">
        <v>5</v>
      </c>
      <c r="B16" s="49" t="s">
        <v>49</v>
      </c>
      <c r="C16" s="49" t="s">
        <v>58</v>
      </c>
      <c r="D16" s="47">
        <v>9581</v>
      </c>
      <c r="E16" s="47">
        <v>4000</v>
      </c>
      <c r="F16" s="46">
        <v>0</v>
      </c>
      <c r="G16" s="47">
        <v>5000</v>
      </c>
      <c r="H16" s="47">
        <v>375</v>
      </c>
      <c r="I16" s="48"/>
      <c r="J16" s="48"/>
      <c r="K16" s="54">
        <v>250</v>
      </c>
      <c r="L16" s="55">
        <f t="shared" si="0"/>
        <v>19206</v>
      </c>
      <c r="M16" s="50">
        <f>5956.11-1698.73</f>
        <v>4257.3799999999992</v>
      </c>
      <c r="N16" s="52">
        <f t="shared" si="1"/>
        <v>14948.62</v>
      </c>
      <c r="O16" s="48"/>
      <c r="P16" s="59"/>
    </row>
    <row r="17" spans="1:16" ht="45" customHeight="1" x14ac:dyDescent="0.25">
      <c r="A17" s="43">
        <v>6</v>
      </c>
      <c r="B17" s="49" t="s">
        <v>50</v>
      </c>
      <c r="C17" s="49" t="s">
        <v>59</v>
      </c>
      <c r="D17" s="47">
        <v>5373</v>
      </c>
      <c r="E17" s="47">
        <v>3000</v>
      </c>
      <c r="F17" s="46">
        <v>0</v>
      </c>
      <c r="G17" s="47">
        <v>3000</v>
      </c>
      <c r="H17" s="47">
        <v>375</v>
      </c>
      <c r="I17" s="48"/>
      <c r="J17" s="48"/>
      <c r="K17" s="54">
        <v>250</v>
      </c>
      <c r="L17" s="55">
        <f t="shared" si="0"/>
        <v>11998</v>
      </c>
      <c r="M17" s="50">
        <v>2567.5300000000002</v>
      </c>
      <c r="N17" s="52">
        <f t="shared" si="1"/>
        <v>9430.4699999999993</v>
      </c>
      <c r="O17" s="48"/>
      <c r="P17" s="59"/>
    </row>
    <row r="18" spans="1:16" ht="45" customHeight="1" x14ac:dyDescent="0.25">
      <c r="A18" s="43">
        <v>7</v>
      </c>
      <c r="B18" s="49" t="s">
        <v>51</v>
      </c>
      <c r="C18" s="49" t="s">
        <v>60</v>
      </c>
      <c r="D18" s="47">
        <v>10261</v>
      </c>
      <c r="E18" s="47">
        <v>0</v>
      </c>
      <c r="F18" s="46">
        <v>0</v>
      </c>
      <c r="G18" s="47">
        <v>5000</v>
      </c>
      <c r="H18" s="47">
        <v>0</v>
      </c>
      <c r="I18" s="48"/>
      <c r="J18" s="48"/>
      <c r="K18" s="54">
        <v>250</v>
      </c>
      <c r="L18" s="55">
        <f t="shared" si="0"/>
        <v>15511</v>
      </c>
      <c r="M18" s="50">
        <v>3555.12</v>
      </c>
      <c r="N18" s="52">
        <f t="shared" si="1"/>
        <v>11955.880000000001</v>
      </c>
      <c r="O18" s="48"/>
      <c r="P18" s="59"/>
    </row>
    <row r="19" spans="1:16" ht="45" customHeight="1" x14ac:dyDescent="0.25">
      <c r="A19" s="44">
        <v>8</v>
      </c>
      <c r="B19" s="49" t="s">
        <v>52</v>
      </c>
      <c r="C19" s="49" t="s">
        <v>59</v>
      </c>
      <c r="D19" s="47">
        <v>5373</v>
      </c>
      <c r="E19" s="47">
        <v>3000</v>
      </c>
      <c r="F19" s="46">
        <v>0</v>
      </c>
      <c r="G19" s="47">
        <v>3000</v>
      </c>
      <c r="H19" s="47">
        <v>375</v>
      </c>
      <c r="I19" s="48"/>
      <c r="J19" s="48"/>
      <c r="K19" s="54">
        <v>250</v>
      </c>
      <c r="L19" s="55">
        <f t="shared" si="0"/>
        <v>11998</v>
      </c>
      <c r="M19" s="50">
        <v>2567.5300000000002</v>
      </c>
      <c r="N19" s="52">
        <f t="shared" si="1"/>
        <v>9430.4699999999993</v>
      </c>
      <c r="O19" s="48"/>
      <c r="P19" s="59"/>
    </row>
    <row r="20" spans="1:16" ht="45" customHeight="1" thickBot="1" x14ac:dyDescent="0.3">
      <c r="A20" s="45">
        <v>9</v>
      </c>
      <c r="B20" s="60" t="s">
        <v>53</v>
      </c>
      <c r="C20" s="60" t="s">
        <v>61</v>
      </c>
      <c r="D20" s="61">
        <v>5835</v>
      </c>
      <c r="E20" s="61">
        <v>0</v>
      </c>
      <c r="F20" s="62">
        <v>0</v>
      </c>
      <c r="G20" s="61">
        <v>3000</v>
      </c>
      <c r="H20" s="61">
        <v>375</v>
      </c>
      <c r="I20" s="63"/>
      <c r="J20" s="63"/>
      <c r="K20" s="64">
        <v>250</v>
      </c>
      <c r="L20" s="64">
        <f t="shared" si="0"/>
        <v>9460</v>
      </c>
      <c r="M20" s="65">
        <v>1689.48</v>
      </c>
      <c r="N20" s="65">
        <f t="shared" si="1"/>
        <v>7770.52</v>
      </c>
      <c r="O20" s="63"/>
      <c r="P20" s="66"/>
    </row>
  </sheetData>
  <mergeCells count="18">
    <mergeCell ref="O10:O11"/>
    <mergeCell ref="P10:P11"/>
    <mergeCell ref="A7:P7"/>
    <mergeCell ref="A9:P9"/>
    <mergeCell ref="A10:A11"/>
    <mergeCell ref="B10:B11"/>
    <mergeCell ref="C10:C11"/>
    <mergeCell ref="D10:D11"/>
    <mergeCell ref="E10:K10"/>
    <mergeCell ref="L10:L11"/>
    <mergeCell ref="M10:M11"/>
    <mergeCell ref="N10:N11"/>
    <mergeCell ref="A6:P6"/>
    <mergeCell ref="A1:P1"/>
    <mergeCell ref="A2:P2"/>
    <mergeCell ref="A3:P3"/>
    <mergeCell ref="A4:P4"/>
    <mergeCell ref="A5:P5"/>
  </mergeCells>
  <printOptions horizontalCentered="1"/>
  <pageMargins left="0.19685039370078741" right="0.19685039370078741" top="0.39370078740157483" bottom="0.39370078740157483" header="0.31496062992125984" footer="0.31496062992125984"/>
  <pageSetup scale="51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zoomScale="85" zoomScaleNormal="85" workbookViewId="0">
      <selection activeCell="A8" sqref="A8"/>
    </sheetView>
  </sheetViews>
  <sheetFormatPr baseColWidth="10" defaultRowHeight="15" x14ac:dyDescent="0.25"/>
  <cols>
    <col min="1" max="1" width="11.42578125" style="69"/>
    <col min="2" max="2" width="30.5703125" style="69" customWidth="1"/>
    <col min="3" max="3" width="22.140625" style="69" hidden="1" customWidth="1"/>
    <col min="4" max="4" width="17.140625" style="57" customWidth="1"/>
    <col min="5" max="5" width="13" style="57" customWidth="1"/>
    <col min="6" max="6" width="14.7109375" style="57" customWidth="1"/>
    <col min="7" max="7" width="13.140625" style="57" customWidth="1"/>
    <col min="8" max="8" width="13" style="57" customWidth="1"/>
    <col min="9" max="9" width="13.140625" style="57" customWidth="1"/>
    <col min="10" max="10" width="14.7109375" style="57" customWidth="1"/>
    <col min="11" max="11" width="16.28515625" style="57" customWidth="1"/>
    <col min="12" max="13" width="14.5703125" style="57" customWidth="1"/>
    <col min="14" max="14" width="16.85546875" customWidth="1"/>
  </cols>
  <sheetData>
    <row r="1" spans="1:16" ht="23.2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6" s="1" customFormat="1" ht="23.2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6" ht="21" customHeight="1" x14ac:dyDescent="0.25">
      <c r="A3" s="92" t="s">
        <v>1268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"/>
      <c r="P3" s="3"/>
    </row>
    <row r="4" spans="1:16" ht="18.7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6" ht="18.75" customHeight="1" x14ac:dyDescent="0.25">
      <c r="A5" s="93" t="s">
        <v>41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ht="15.75" customHeight="1" x14ac:dyDescent="0.25">
      <c r="A6" s="89">
        <v>43861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6" ht="15.75" customHeight="1" x14ac:dyDescent="0.25">
      <c r="A7" s="96" t="s">
        <v>1269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6" ht="15.75" customHeight="1" x14ac:dyDescent="0.25">
      <c r="A8" s="12"/>
      <c r="B8" s="12"/>
      <c r="C8" s="12"/>
      <c r="D8" s="56"/>
      <c r="E8" s="56"/>
      <c r="F8" s="56"/>
      <c r="G8" s="56"/>
      <c r="H8" s="56"/>
    </row>
    <row r="9" spans="1:16" ht="21" customHeight="1" thickBot="1" x14ac:dyDescent="0.3">
      <c r="A9" s="120" t="s">
        <v>3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6" s="7" customFormat="1" ht="24" customHeight="1" thickBot="1" x14ac:dyDescent="0.25">
      <c r="A10" s="116" t="s">
        <v>4</v>
      </c>
      <c r="B10" s="116" t="s">
        <v>22</v>
      </c>
      <c r="C10" s="108" t="s">
        <v>6</v>
      </c>
      <c r="D10" s="118" t="s">
        <v>7</v>
      </c>
      <c r="E10" s="121" t="s">
        <v>8</v>
      </c>
      <c r="F10" s="122"/>
      <c r="G10" s="122"/>
      <c r="H10" s="122"/>
      <c r="I10" s="123"/>
      <c r="J10" s="118" t="s">
        <v>9</v>
      </c>
      <c r="K10" s="114" t="s">
        <v>23</v>
      </c>
      <c r="L10" s="114" t="s">
        <v>11</v>
      </c>
      <c r="M10" s="114" t="s">
        <v>24</v>
      </c>
      <c r="N10" s="108" t="s">
        <v>12</v>
      </c>
    </row>
    <row r="11" spans="1:16" s="7" customFormat="1" ht="24" customHeight="1" x14ac:dyDescent="0.2">
      <c r="A11" s="117"/>
      <c r="B11" s="117"/>
      <c r="C11" s="109"/>
      <c r="D11" s="119"/>
      <c r="E11" s="58" t="s">
        <v>13</v>
      </c>
      <c r="F11" s="58" t="s">
        <v>14</v>
      </c>
      <c r="G11" s="58" t="s">
        <v>16</v>
      </c>
      <c r="H11" s="58" t="s">
        <v>25</v>
      </c>
      <c r="I11" s="58" t="s">
        <v>21</v>
      </c>
      <c r="J11" s="119"/>
      <c r="K11" s="115"/>
      <c r="L11" s="115"/>
      <c r="M11" s="115"/>
      <c r="N11" s="109"/>
    </row>
    <row r="12" spans="1:16" ht="45" customHeight="1" x14ac:dyDescent="0.25">
      <c r="A12" s="33">
        <v>1</v>
      </c>
      <c r="B12" s="11" t="s">
        <v>62</v>
      </c>
      <c r="C12" s="11" t="s">
        <v>63</v>
      </c>
      <c r="D12" s="72">
        <v>5095</v>
      </c>
      <c r="E12" s="72">
        <v>1800</v>
      </c>
      <c r="F12" s="72"/>
      <c r="G12" s="72">
        <v>250</v>
      </c>
      <c r="H12" s="73"/>
      <c r="I12" s="70"/>
      <c r="J12" s="70">
        <f>SUM(D12:I12)</f>
        <v>7145</v>
      </c>
      <c r="K12" s="70">
        <v>1195.8699999999999</v>
      </c>
      <c r="L12" s="70">
        <f>J12-K12</f>
        <v>5949.13</v>
      </c>
      <c r="M12" s="70"/>
      <c r="N12" s="41"/>
    </row>
    <row r="13" spans="1:16" ht="45" customHeight="1" x14ac:dyDescent="0.25">
      <c r="A13" s="33">
        <f>1+A12</f>
        <v>2</v>
      </c>
      <c r="B13" s="11" t="s">
        <v>64</v>
      </c>
      <c r="C13" s="11" t="s">
        <v>65</v>
      </c>
      <c r="D13" s="72">
        <v>3404</v>
      </c>
      <c r="E13" s="72">
        <v>1000</v>
      </c>
      <c r="F13" s="72"/>
      <c r="G13" s="72">
        <v>250</v>
      </c>
      <c r="H13" s="73"/>
      <c r="I13" s="70"/>
      <c r="J13" s="70">
        <f t="shared" ref="J13:J76" si="0">SUM(D13:I13)</f>
        <v>4654</v>
      </c>
      <c r="K13" s="70">
        <v>720.29</v>
      </c>
      <c r="L13" s="70">
        <f t="shared" ref="L13:L76" si="1">J13-K13</f>
        <v>3933.71</v>
      </c>
      <c r="M13" s="70"/>
      <c r="N13" s="41"/>
    </row>
    <row r="14" spans="1:16" ht="45" customHeight="1" x14ac:dyDescent="0.25">
      <c r="A14" s="33">
        <f t="shared" ref="A14:A77" si="2">1+A13</f>
        <v>3</v>
      </c>
      <c r="B14" s="11" t="s">
        <v>66</v>
      </c>
      <c r="C14" s="11" t="s">
        <v>65</v>
      </c>
      <c r="D14" s="72">
        <v>3404</v>
      </c>
      <c r="E14" s="72">
        <v>1000</v>
      </c>
      <c r="F14" s="72"/>
      <c r="G14" s="72">
        <v>250</v>
      </c>
      <c r="H14" s="73"/>
      <c r="I14" s="70"/>
      <c r="J14" s="70">
        <f t="shared" si="0"/>
        <v>4654</v>
      </c>
      <c r="K14" s="70">
        <v>719.79</v>
      </c>
      <c r="L14" s="70">
        <f t="shared" si="1"/>
        <v>3934.21</v>
      </c>
      <c r="M14" s="70"/>
      <c r="N14" s="41"/>
    </row>
    <row r="15" spans="1:16" ht="45" customHeight="1" x14ac:dyDescent="0.25">
      <c r="A15" s="33">
        <f t="shared" si="2"/>
        <v>4</v>
      </c>
      <c r="B15" s="11" t="s">
        <v>67</v>
      </c>
      <c r="C15" s="11" t="s">
        <v>68</v>
      </c>
      <c r="D15" s="72">
        <v>2760</v>
      </c>
      <c r="E15" s="72">
        <v>1000</v>
      </c>
      <c r="F15" s="72"/>
      <c r="G15" s="72">
        <v>250</v>
      </c>
      <c r="H15" s="73"/>
      <c r="I15" s="70"/>
      <c r="J15" s="70">
        <f t="shared" si="0"/>
        <v>4010</v>
      </c>
      <c r="K15" s="70">
        <v>576.92999999999995</v>
      </c>
      <c r="L15" s="70">
        <f t="shared" si="1"/>
        <v>3433.07</v>
      </c>
      <c r="M15" s="70"/>
      <c r="N15" s="41"/>
    </row>
    <row r="16" spans="1:16" ht="45" customHeight="1" x14ac:dyDescent="0.25">
      <c r="A16" s="33">
        <f t="shared" si="2"/>
        <v>5</v>
      </c>
      <c r="B16" s="11" t="s">
        <v>69</v>
      </c>
      <c r="C16" s="11" t="s">
        <v>70</v>
      </c>
      <c r="D16" s="72">
        <v>5095</v>
      </c>
      <c r="E16" s="72">
        <v>1800</v>
      </c>
      <c r="F16" s="72"/>
      <c r="G16" s="72">
        <v>250</v>
      </c>
      <c r="H16" s="73"/>
      <c r="I16" s="70"/>
      <c r="J16" s="70">
        <f t="shared" si="0"/>
        <v>7145</v>
      </c>
      <c r="K16" s="70">
        <v>1298.79</v>
      </c>
      <c r="L16" s="70">
        <f t="shared" si="1"/>
        <v>5846.21</v>
      </c>
      <c r="M16" s="70"/>
      <c r="N16" s="41"/>
    </row>
    <row r="17" spans="1:14" ht="45" customHeight="1" x14ac:dyDescent="0.25">
      <c r="A17" s="33">
        <f t="shared" si="2"/>
        <v>6</v>
      </c>
      <c r="B17" s="11" t="s">
        <v>71</v>
      </c>
      <c r="C17" s="11" t="s">
        <v>70</v>
      </c>
      <c r="D17" s="72">
        <v>5095</v>
      </c>
      <c r="E17" s="72">
        <v>1800</v>
      </c>
      <c r="F17" s="72"/>
      <c r="G17" s="72">
        <v>250</v>
      </c>
      <c r="H17" s="73"/>
      <c r="I17" s="70"/>
      <c r="J17" s="70">
        <f t="shared" si="0"/>
        <v>7145</v>
      </c>
      <c r="K17" s="70">
        <v>1195.8699999999999</v>
      </c>
      <c r="L17" s="70">
        <f t="shared" si="1"/>
        <v>5949.13</v>
      </c>
      <c r="M17" s="70"/>
      <c r="N17" s="41"/>
    </row>
    <row r="18" spans="1:14" ht="45" customHeight="1" x14ac:dyDescent="0.25">
      <c r="A18" s="33">
        <f t="shared" si="2"/>
        <v>7</v>
      </c>
      <c r="B18" s="11" t="s">
        <v>72</v>
      </c>
      <c r="C18" s="11" t="s">
        <v>73</v>
      </c>
      <c r="D18" s="72">
        <v>2920</v>
      </c>
      <c r="E18" s="72">
        <v>1000</v>
      </c>
      <c r="F18" s="72"/>
      <c r="G18" s="72">
        <v>250</v>
      </c>
      <c r="H18" s="73"/>
      <c r="I18" s="70"/>
      <c r="J18" s="70">
        <f t="shared" si="0"/>
        <v>4170</v>
      </c>
      <c r="K18" s="70">
        <v>601.48</v>
      </c>
      <c r="L18" s="70">
        <f t="shared" si="1"/>
        <v>3568.52</v>
      </c>
      <c r="M18" s="70"/>
      <c r="N18" s="41"/>
    </row>
    <row r="19" spans="1:14" ht="45" customHeight="1" x14ac:dyDescent="0.25">
      <c r="A19" s="33">
        <f t="shared" si="2"/>
        <v>8</v>
      </c>
      <c r="B19" s="11" t="s">
        <v>74</v>
      </c>
      <c r="C19" s="11" t="s">
        <v>73</v>
      </c>
      <c r="D19" s="72">
        <v>2920</v>
      </c>
      <c r="E19" s="72">
        <v>1000</v>
      </c>
      <c r="F19" s="72"/>
      <c r="G19" s="72">
        <v>250</v>
      </c>
      <c r="H19" s="73"/>
      <c r="I19" s="70"/>
      <c r="J19" s="70">
        <f t="shared" si="0"/>
        <v>4170</v>
      </c>
      <c r="K19" s="70">
        <v>601.48</v>
      </c>
      <c r="L19" s="70">
        <f t="shared" si="1"/>
        <v>3568.52</v>
      </c>
      <c r="M19" s="70"/>
      <c r="N19" s="41"/>
    </row>
    <row r="20" spans="1:14" ht="45" customHeight="1" x14ac:dyDescent="0.25">
      <c r="A20" s="33">
        <f t="shared" si="2"/>
        <v>9</v>
      </c>
      <c r="B20" s="11" t="s">
        <v>75</v>
      </c>
      <c r="C20" s="11" t="s">
        <v>73</v>
      </c>
      <c r="D20" s="72">
        <v>2920</v>
      </c>
      <c r="E20" s="72">
        <v>1000</v>
      </c>
      <c r="F20" s="72"/>
      <c r="G20" s="72">
        <v>250</v>
      </c>
      <c r="H20" s="73"/>
      <c r="I20" s="70"/>
      <c r="J20" s="70">
        <f t="shared" si="0"/>
        <v>4170</v>
      </c>
      <c r="K20" s="70">
        <v>601.48</v>
      </c>
      <c r="L20" s="70">
        <f t="shared" si="1"/>
        <v>3568.52</v>
      </c>
      <c r="M20" s="70"/>
      <c r="N20" s="41"/>
    </row>
    <row r="21" spans="1:14" ht="45" customHeight="1" x14ac:dyDescent="0.25">
      <c r="A21" s="33">
        <f t="shared" si="2"/>
        <v>10</v>
      </c>
      <c r="B21" s="11" t="s">
        <v>76</v>
      </c>
      <c r="C21" s="11" t="s">
        <v>77</v>
      </c>
      <c r="D21" s="72">
        <v>6249</v>
      </c>
      <c r="E21" s="72">
        <v>1800</v>
      </c>
      <c r="F21" s="72">
        <v>375</v>
      </c>
      <c r="G21" s="72">
        <v>250</v>
      </c>
      <c r="H21" s="73"/>
      <c r="I21" s="70"/>
      <c r="J21" s="70">
        <f t="shared" si="0"/>
        <v>8674</v>
      </c>
      <c r="K21" s="70">
        <v>1708.23</v>
      </c>
      <c r="L21" s="70">
        <f t="shared" si="1"/>
        <v>6965.77</v>
      </c>
      <c r="M21" s="70"/>
      <c r="N21" s="41"/>
    </row>
    <row r="22" spans="1:14" ht="45" customHeight="1" x14ac:dyDescent="0.25">
      <c r="A22" s="33">
        <f t="shared" si="2"/>
        <v>11</v>
      </c>
      <c r="B22" s="11" t="s">
        <v>78</v>
      </c>
      <c r="C22" s="11" t="s">
        <v>79</v>
      </c>
      <c r="D22" s="72">
        <v>3241</v>
      </c>
      <c r="E22" s="72">
        <v>1000</v>
      </c>
      <c r="F22" s="72"/>
      <c r="G22" s="72">
        <v>250</v>
      </c>
      <c r="H22" s="73"/>
      <c r="I22" s="70"/>
      <c r="J22" s="70">
        <f t="shared" si="0"/>
        <v>4491</v>
      </c>
      <c r="K22" s="70">
        <v>693.15</v>
      </c>
      <c r="L22" s="70">
        <f t="shared" si="1"/>
        <v>3797.85</v>
      </c>
      <c r="M22" s="70"/>
      <c r="N22" s="41"/>
    </row>
    <row r="23" spans="1:14" ht="45" customHeight="1" x14ac:dyDescent="0.25">
      <c r="A23" s="33">
        <f t="shared" si="2"/>
        <v>12</v>
      </c>
      <c r="B23" s="11" t="s">
        <v>80</v>
      </c>
      <c r="C23" s="11" t="s">
        <v>79</v>
      </c>
      <c r="D23" s="72">
        <v>3241</v>
      </c>
      <c r="E23" s="72">
        <v>1000</v>
      </c>
      <c r="F23" s="72"/>
      <c r="G23" s="72">
        <v>250</v>
      </c>
      <c r="H23" s="73"/>
      <c r="I23" s="70"/>
      <c r="J23" s="70">
        <f t="shared" si="0"/>
        <v>4491</v>
      </c>
      <c r="K23" s="70">
        <v>693.15</v>
      </c>
      <c r="L23" s="70">
        <f t="shared" si="1"/>
        <v>3797.85</v>
      </c>
      <c r="M23" s="70"/>
      <c r="N23" s="41"/>
    </row>
    <row r="24" spans="1:14" ht="45" customHeight="1" x14ac:dyDescent="0.25">
      <c r="A24" s="33">
        <f t="shared" si="2"/>
        <v>13</v>
      </c>
      <c r="B24" s="11" t="s">
        <v>81</v>
      </c>
      <c r="C24" s="11" t="s">
        <v>82</v>
      </c>
      <c r="D24" s="72">
        <v>3241</v>
      </c>
      <c r="E24" s="72">
        <v>1000</v>
      </c>
      <c r="F24" s="72"/>
      <c r="G24" s="72">
        <v>250</v>
      </c>
      <c r="H24" s="73"/>
      <c r="I24" s="70"/>
      <c r="J24" s="70">
        <f t="shared" si="0"/>
        <v>4491</v>
      </c>
      <c r="K24" s="70">
        <v>693.15</v>
      </c>
      <c r="L24" s="70">
        <f t="shared" si="1"/>
        <v>3797.85</v>
      </c>
      <c r="M24" s="70"/>
      <c r="N24" s="41"/>
    </row>
    <row r="25" spans="1:14" ht="45" customHeight="1" x14ac:dyDescent="0.25">
      <c r="A25" s="33">
        <f t="shared" si="2"/>
        <v>14</v>
      </c>
      <c r="B25" s="11" t="s">
        <v>83</v>
      </c>
      <c r="C25" s="11" t="s">
        <v>84</v>
      </c>
      <c r="D25" s="72">
        <v>3241</v>
      </c>
      <c r="E25" s="72">
        <v>1000</v>
      </c>
      <c r="F25" s="72"/>
      <c r="G25" s="72">
        <v>250</v>
      </c>
      <c r="H25" s="73"/>
      <c r="I25" s="70"/>
      <c r="J25" s="70">
        <f t="shared" si="0"/>
        <v>4491</v>
      </c>
      <c r="K25" s="70">
        <v>693.15</v>
      </c>
      <c r="L25" s="70">
        <f t="shared" si="1"/>
        <v>3797.85</v>
      </c>
      <c r="M25" s="70"/>
      <c r="N25" s="41"/>
    </row>
    <row r="26" spans="1:14" ht="45" customHeight="1" x14ac:dyDescent="0.25">
      <c r="A26" s="33">
        <f t="shared" si="2"/>
        <v>15</v>
      </c>
      <c r="B26" s="11" t="s">
        <v>85</v>
      </c>
      <c r="C26" s="11" t="s">
        <v>84</v>
      </c>
      <c r="D26" s="72">
        <v>3241</v>
      </c>
      <c r="E26" s="72">
        <v>1000</v>
      </c>
      <c r="F26" s="72"/>
      <c r="G26" s="72">
        <v>250</v>
      </c>
      <c r="H26" s="73"/>
      <c r="I26" s="70"/>
      <c r="J26" s="70">
        <f t="shared" si="0"/>
        <v>4491</v>
      </c>
      <c r="K26" s="70">
        <v>693.15</v>
      </c>
      <c r="L26" s="70">
        <f t="shared" si="1"/>
        <v>3797.85</v>
      </c>
      <c r="M26" s="70"/>
      <c r="N26" s="41"/>
    </row>
    <row r="27" spans="1:14" ht="45" customHeight="1" x14ac:dyDescent="0.25">
      <c r="A27" s="33">
        <f t="shared" si="2"/>
        <v>16</v>
      </c>
      <c r="B27" s="11" t="s">
        <v>86</v>
      </c>
      <c r="C27" s="11" t="s">
        <v>84</v>
      </c>
      <c r="D27" s="72">
        <v>3241</v>
      </c>
      <c r="E27" s="72">
        <v>1000</v>
      </c>
      <c r="F27" s="72"/>
      <c r="G27" s="72">
        <v>250</v>
      </c>
      <c r="H27" s="73"/>
      <c r="I27" s="70"/>
      <c r="J27" s="70">
        <f t="shared" si="0"/>
        <v>4491</v>
      </c>
      <c r="K27" s="70">
        <v>693.15</v>
      </c>
      <c r="L27" s="70">
        <f t="shared" si="1"/>
        <v>3797.85</v>
      </c>
      <c r="M27" s="70"/>
      <c r="N27" s="41"/>
    </row>
    <row r="28" spans="1:14" ht="45" customHeight="1" x14ac:dyDescent="0.25">
      <c r="A28" s="33">
        <f t="shared" si="2"/>
        <v>17</v>
      </c>
      <c r="B28" s="11" t="s">
        <v>87</v>
      </c>
      <c r="C28" s="11" t="s">
        <v>88</v>
      </c>
      <c r="D28" s="72">
        <v>3081</v>
      </c>
      <c r="E28" s="72">
        <v>1000</v>
      </c>
      <c r="F28" s="72"/>
      <c r="G28" s="72">
        <v>250</v>
      </c>
      <c r="H28" s="73"/>
      <c r="I28" s="70"/>
      <c r="J28" s="70">
        <f t="shared" si="0"/>
        <v>4331</v>
      </c>
      <c r="K28" s="70">
        <v>667</v>
      </c>
      <c r="L28" s="70">
        <f t="shared" si="1"/>
        <v>3664</v>
      </c>
      <c r="M28" s="70"/>
      <c r="N28" s="41"/>
    </row>
    <row r="29" spans="1:14" ht="45" customHeight="1" x14ac:dyDescent="0.25">
      <c r="A29" s="33">
        <f t="shared" si="2"/>
        <v>18</v>
      </c>
      <c r="B29" s="11" t="s">
        <v>89</v>
      </c>
      <c r="C29" s="11" t="s">
        <v>90</v>
      </c>
      <c r="D29" s="72">
        <v>2920</v>
      </c>
      <c r="E29" s="72">
        <v>1000</v>
      </c>
      <c r="F29" s="72"/>
      <c r="G29" s="72">
        <v>250</v>
      </c>
      <c r="H29" s="73"/>
      <c r="I29" s="70"/>
      <c r="J29" s="70">
        <f t="shared" si="0"/>
        <v>4170</v>
      </c>
      <c r="K29" s="70">
        <v>601.48</v>
      </c>
      <c r="L29" s="70">
        <f t="shared" si="1"/>
        <v>3568.52</v>
      </c>
      <c r="M29" s="70"/>
      <c r="N29" s="41"/>
    </row>
    <row r="30" spans="1:14" ht="45" customHeight="1" x14ac:dyDescent="0.25">
      <c r="A30" s="33">
        <f t="shared" si="2"/>
        <v>19</v>
      </c>
      <c r="B30" s="11" t="s">
        <v>91</v>
      </c>
      <c r="C30" s="11" t="s">
        <v>92</v>
      </c>
      <c r="D30" s="72">
        <v>5835</v>
      </c>
      <c r="E30" s="72">
        <v>3000</v>
      </c>
      <c r="F30" s="72"/>
      <c r="G30" s="72">
        <v>250</v>
      </c>
      <c r="H30" s="73"/>
      <c r="I30" s="70"/>
      <c r="J30" s="70">
        <f t="shared" si="0"/>
        <v>9085</v>
      </c>
      <c r="K30" s="70">
        <v>1816.24</v>
      </c>
      <c r="L30" s="70">
        <f t="shared" si="1"/>
        <v>7268.76</v>
      </c>
      <c r="M30" s="70"/>
      <c r="N30" s="41"/>
    </row>
    <row r="31" spans="1:14" ht="45" customHeight="1" x14ac:dyDescent="0.25">
      <c r="A31" s="33">
        <f t="shared" si="2"/>
        <v>20</v>
      </c>
      <c r="B31" s="11" t="s">
        <v>93</v>
      </c>
      <c r="C31" s="11" t="s">
        <v>94</v>
      </c>
      <c r="D31" s="72">
        <v>5373</v>
      </c>
      <c r="E31" s="72">
        <v>3000</v>
      </c>
      <c r="F31" s="72"/>
      <c r="G31" s="72">
        <v>250</v>
      </c>
      <c r="H31" s="73"/>
      <c r="I31" s="70"/>
      <c r="J31" s="70">
        <f t="shared" si="0"/>
        <v>8623</v>
      </c>
      <c r="K31" s="70">
        <v>1535.94</v>
      </c>
      <c r="L31" s="70">
        <f t="shared" si="1"/>
        <v>7087.0599999999995</v>
      </c>
      <c r="M31" s="70"/>
      <c r="N31" s="41"/>
    </row>
    <row r="32" spans="1:14" ht="45" customHeight="1" x14ac:dyDescent="0.25">
      <c r="A32" s="33">
        <f t="shared" si="2"/>
        <v>21</v>
      </c>
      <c r="B32" s="11" t="s">
        <v>95</v>
      </c>
      <c r="C32" s="11" t="s">
        <v>96</v>
      </c>
      <c r="D32" s="72">
        <v>2375</v>
      </c>
      <c r="E32" s="72">
        <v>1000</v>
      </c>
      <c r="F32" s="72"/>
      <c r="G32" s="72">
        <v>250</v>
      </c>
      <c r="H32" s="73"/>
      <c r="I32" s="70"/>
      <c r="J32" s="70">
        <f t="shared" si="0"/>
        <v>3625</v>
      </c>
      <c r="K32" s="70">
        <v>517.86</v>
      </c>
      <c r="L32" s="70">
        <f t="shared" si="1"/>
        <v>3107.14</v>
      </c>
      <c r="M32" s="70"/>
      <c r="N32" s="41"/>
    </row>
    <row r="33" spans="1:14" ht="45" customHeight="1" x14ac:dyDescent="0.25">
      <c r="A33" s="33">
        <f t="shared" si="2"/>
        <v>22</v>
      </c>
      <c r="B33" s="11" t="s">
        <v>97</v>
      </c>
      <c r="C33" s="11" t="s">
        <v>96</v>
      </c>
      <c r="D33" s="72">
        <v>1991.94</v>
      </c>
      <c r="E33" s="72">
        <v>838.71</v>
      </c>
      <c r="F33" s="72"/>
      <c r="G33" s="72">
        <v>209.68</v>
      </c>
      <c r="H33" s="73"/>
      <c r="I33" s="70"/>
      <c r="J33" s="70">
        <f t="shared" si="0"/>
        <v>3040.33</v>
      </c>
      <c r="K33" s="70">
        <v>434.33</v>
      </c>
      <c r="L33" s="70">
        <f t="shared" si="1"/>
        <v>2606</v>
      </c>
      <c r="M33" s="70"/>
      <c r="N33" s="41"/>
    </row>
    <row r="34" spans="1:14" ht="45" customHeight="1" x14ac:dyDescent="0.25">
      <c r="A34" s="33">
        <f t="shared" si="2"/>
        <v>23</v>
      </c>
      <c r="B34" s="11" t="s">
        <v>98</v>
      </c>
      <c r="C34" s="11" t="s">
        <v>68</v>
      </c>
      <c r="D34" s="72">
        <v>2760</v>
      </c>
      <c r="E34" s="72">
        <v>1000</v>
      </c>
      <c r="F34" s="72"/>
      <c r="G34" s="72">
        <v>250</v>
      </c>
      <c r="H34" s="73"/>
      <c r="I34" s="70"/>
      <c r="J34" s="70">
        <f t="shared" si="0"/>
        <v>4010</v>
      </c>
      <c r="K34" s="70">
        <v>576.92999999999995</v>
      </c>
      <c r="L34" s="70">
        <f t="shared" si="1"/>
        <v>3433.07</v>
      </c>
      <c r="M34" s="70"/>
      <c r="N34" s="41"/>
    </row>
    <row r="35" spans="1:14" ht="45" customHeight="1" x14ac:dyDescent="0.25">
      <c r="A35" s="33">
        <f t="shared" si="2"/>
        <v>24</v>
      </c>
      <c r="B35" s="11" t="s">
        <v>99</v>
      </c>
      <c r="C35" s="11" t="s">
        <v>100</v>
      </c>
      <c r="D35" s="72">
        <v>1668</v>
      </c>
      <c r="E35" s="72">
        <v>1000</v>
      </c>
      <c r="F35" s="72"/>
      <c r="G35" s="72">
        <v>250</v>
      </c>
      <c r="H35" s="73">
        <v>75</v>
      </c>
      <c r="I35" s="70"/>
      <c r="J35" s="70">
        <f t="shared" si="0"/>
        <v>2993</v>
      </c>
      <c r="K35" s="70">
        <v>420.89</v>
      </c>
      <c r="L35" s="70">
        <f t="shared" si="1"/>
        <v>2572.11</v>
      </c>
      <c r="M35" s="70"/>
      <c r="N35" s="41"/>
    </row>
    <row r="36" spans="1:14" ht="45" customHeight="1" x14ac:dyDescent="0.25">
      <c r="A36" s="33">
        <f t="shared" si="2"/>
        <v>25</v>
      </c>
      <c r="B36" s="11" t="s">
        <v>101</v>
      </c>
      <c r="C36" s="11" t="s">
        <v>100</v>
      </c>
      <c r="D36" s="72">
        <v>1668</v>
      </c>
      <c r="E36" s="72">
        <v>1000</v>
      </c>
      <c r="F36" s="72"/>
      <c r="G36" s="72">
        <v>250</v>
      </c>
      <c r="H36" s="73">
        <v>75</v>
      </c>
      <c r="I36" s="70"/>
      <c r="J36" s="70">
        <f t="shared" si="0"/>
        <v>2993</v>
      </c>
      <c r="K36" s="70">
        <v>420.89</v>
      </c>
      <c r="L36" s="70">
        <f t="shared" si="1"/>
        <v>2572.11</v>
      </c>
      <c r="M36" s="70"/>
      <c r="N36" s="41"/>
    </row>
    <row r="37" spans="1:14" ht="45" customHeight="1" x14ac:dyDescent="0.25">
      <c r="A37" s="33">
        <f t="shared" si="2"/>
        <v>26</v>
      </c>
      <c r="B37" s="11" t="s">
        <v>102</v>
      </c>
      <c r="C37" s="11" t="s">
        <v>100</v>
      </c>
      <c r="D37" s="72">
        <v>1668</v>
      </c>
      <c r="E37" s="72">
        <v>1000</v>
      </c>
      <c r="F37" s="72"/>
      <c r="G37" s="72">
        <v>250</v>
      </c>
      <c r="H37" s="73">
        <v>75</v>
      </c>
      <c r="I37" s="70"/>
      <c r="J37" s="70">
        <f t="shared" si="0"/>
        <v>2993</v>
      </c>
      <c r="K37" s="70">
        <v>420.89</v>
      </c>
      <c r="L37" s="70">
        <f t="shared" si="1"/>
        <v>2572.11</v>
      </c>
      <c r="M37" s="70"/>
      <c r="N37" s="41"/>
    </row>
    <row r="38" spans="1:14" ht="45" customHeight="1" x14ac:dyDescent="0.25">
      <c r="A38" s="33">
        <f t="shared" si="2"/>
        <v>27</v>
      </c>
      <c r="B38" s="11" t="s">
        <v>103</v>
      </c>
      <c r="C38" s="11" t="s">
        <v>100</v>
      </c>
      <c r="D38" s="72">
        <v>1668</v>
      </c>
      <c r="E38" s="72">
        <v>1000</v>
      </c>
      <c r="F38" s="72"/>
      <c r="G38" s="72">
        <v>250</v>
      </c>
      <c r="H38" s="73">
        <v>75</v>
      </c>
      <c r="I38" s="70"/>
      <c r="J38" s="70">
        <f t="shared" si="0"/>
        <v>2993</v>
      </c>
      <c r="K38" s="70">
        <v>420.89</v>
      </c>
      <c r="L38" s="70">
        <f t="shared" si="1"/>
        <v>2572.11</v>
      </c>
      <c r="M38" s="70"/>
      <c r="N38" s="41"/>
    </row>
    <row r="39" spans="1:14" ht="45" customHeight="1" x14ac:dyDescent="0.25">
      <c r="A39" s="33">
        <f t="shared" si="2"/>
        <v>28</v>
      </c>
      <c r="B39" s="11" t="s">
        <v>104</v>
      </c>
      <c r="C39" s="11" t="s">
        <v>100</v>
      </c>
      <c r="D39" s="72">
        <v>1668</v>
      </c>
      <c r="E39" s="72">
        <v>1000</v>
      </c>
      <c r="F39" s="72"/>
      <c r="G39" s="72">
        <v>250</v>
      </c>
      <c r="H39" s="73">
        <v>75</v>
      </c>
      <c r="I39" s="70"/>
      <c r="J39" s="70">
        <f t="shared" si="0"/>
        <v>2993</v>
      </c>
      <c r="K39" s="70">
        <v>420.89</v>
      </c>
      <c r="L39" s="70">
        <f t="shared" si="1"/>
        <v>2572.11</v>
      </c>
      <c r="M39" s="70"/>
      <c r="N39" s="41"/>
    </row>
    <row r="40" spans="1:14" ht="45" customHeight="1" x14ac:dyDescent="0.25">
      <c r="A40" s="33">
        <f t="shared" si="2"/>
        <v>29</v>
      </c>
      <c r="B40" s="11" t="s">
        <v>105</v>
      </c>
      <c r="C40" s="11" t="s">
        <v>100</v>
      </c>
      <c r="D40" s="72">
        <v>1668</v>
      </c>
      <c r="E40" s="72">
        <v>1000</v>
      </c>
      <c r="F40" s="72"/>
      <c r="G40" s="72">
        <v>250</v>
      </c>
      <c r="H40" s="73">
        <v>75</v>
      </c>
      <c r="I40" s="70"/>
      <c r="J40" s="70">
        <f t="shared" si="0"/>
        <v>2993</v>
      </c>
      <c r="K40" s="70">
        <v>420.89</v>
      </c>
      <c r="L40" s="70">
        <f t="shared" si="1"/>
        <v>2572.11</v>
      </c>
      <c r="M40" s="70"/>
      <c r="N40" s="41"/>
    </row>
    <row r="41" spans="1:14" ht="45" customHeight="1" x14ac:dyDescent="0.25">
      <c r="A41" s="33">
        <f t="shared" si="2"/>
        <v>30</v>
      </c>
      <c r="B41" s="11" t="s">
        <v>106</v>
      </c>
      <c r="C41" s="11" t="s">
        <v>100</v>
      </c>
      <c r="D41" s="72">
        <v>1668</v>
      </c>
      <c r="E41" s="72">
        <v>1000</v>
      </c>
      <c r="F41" s="72"/>
      <c r="G41" s="72">
        <v>250</v>
      </c>
      <c r="H41" s="73">
        <v>75</v>
      </c>
      <c r="I41" s="70"/>
      <c r="J41" s="70">
        <f t="shared" si="0"/>
        <v>2993</v>
      </c>
      <c r="K41" s="70">
        <v>407.32</v>
      </c>
      <c r="L41" s="70">
        <f t="shared" si="1"/>
        <v>2585.6799999999998</v>
      </c>
      <c r="M41" s="70"/>
      <c r="N41" s="41"/>
    </row>
    <row r="42" spans="1:14" ht="45" customHeight="1" x14ac:dyDescent="0.25">
      <c r="A42" s="33">
        <f t="shared" si="2"/>
        <v>31</v>
      </c>
      <c r="B42" s="11" t="s">
        <v>107</v>
      </c>
      <c r="C42" s="11" t="s">
        <v>100</v>
      </c>
      <c r="D42" s="72">
        <v>1668</v>
      </c>
      <c r="E42" s="72">
        <v>1000</v>
      </c>
      <c r="F42" s="72"/>
      <c r="G42" s="72">
        <v>250</v>
      </c>
      <c r="H42" s="73">
        <v>75</v>
      </c>
      <c r="I42" s="70"/>
      <c r="J42" s="70">
        <f t="shared" si="0"/>
        <v>2993</v>
      </c>
      <c r="K42" s="70">
        <f>1106.64-685.75</f>
        <v>420.8900000000001</v>
      </c>
      <c r="L42" s="70">
        <f t="shared" si="1"/>
        <v>2572.1099999999997</v>
      </c>
      <c r="M42" s="70"/>
      <c r="N42" s="41"/>
    </row>
    <row r="43" spans="1:14" ht="45" customHeight="1" x14ac:dyDescent="0.25">
      <c r="A43" s="33">
        <f t="shared" si="2"/>
        <v>32</v>
      </c>
      <c r="B43" s="11" t="s">
        <v>108</v>
      </c>
      <c r="C43" s="11" t="s">
        <v>100</v>
      </c>
      <c r="D43" s="72">
        <v>1668</v>
      </c>
      <c r="E43" s="72">
        <v>1000</v>
      </c>
      <c r="F43" s="72"/>
      <c r="G43" s="72">
        <v>250</v>
      </c>
      <c r="H43" s="73">
        <v>75</v>
      </c>
      <c r="I43" s="70"/>
      <c r="J43" s="70">
        <f t="shared" si="0"/>
        <v>2993</v>
      </c>
      <c r="K43" s="70">
        <v>420.89</v>
      </c>
      <c r="L43" s="70">
        <f t="shared" si="1"/>
        <v>2572.11</v>
      </c>
      <c r="M43" s="70"/>
      <c r="N43" s="41"/>
    </row>
    <row r="44" spans="1:14" ht="45" customHeight="1" x14ac:dyDescent="0.25">
      <c r="A44" s="33">
        <f t="shared" si="2"/>
        <v>33</v>
      </c>
      <c r="B44" s="11" t="s">
        <v>109</v>
      </c>
      <c r="C44" s="11" t="s">
        <v>100</v>
      </c>
      <c r="D44" s="72">
        <v>807.1</v>
      </c>
      <c r="E44" s="72">
        <v>483.87</v>
      </c>
      <c r="F44" s="72"/>
      <c r="G44" s="72">
        <v>120.97</v>
      </c>
      <c r="H44" s="73">
        <v>36.29</v>
      </c>
      <c r="I44" s="70"/>
      <c r="J44" s="70">
        <f t="shared" si="0"/>
        <v>1448.23</v>
      </c>
      <c r="K44" s="70">
        <v>203.66</v>
      </c>
      <c r="L44" s="70">
        <f t="shared" si="1"/>
        <v>1244.57</v>
      </c>
      <c r="M44" s="70"/>
      <c r="N44" s="41"/>
    </row>
    <row r="45" spans="1:14" ht="45" customHeight="1" x14ac:dyDescent="0.25">
      <c r="A45" s="33">
        <f t="shared" si="2"/>
        <v>34</v>
      </c>
      <c r="B45" s="11" t="s">
        <v>110</v>
      </c>
      <c r="C45" s="11" t="s">
        <v>100</v>
      </c>
      <c r="D45" s="72">
        <v>1668</v>
      </c>
      <c r="E45" s="72">
        <v>1000</v>
      </c>
      <c r="F45" s="72"/>
      <c r="G45" s="72">
        <v>250</v>
      </c>
      <c r="H45" s="73">
        <v>75</v>
      </c>
      <c r="I45" s="70"/>
      <c r="J45" s="70">
        <f t="shared" si="0"/>
        <v>2993</v>
      </c>
      <c r="K45" s="70">
        <v>420.89</v>
      </c>
      <c r="L45" s="70">
        <f t="shared" si="1"/>
        <v>2572.11</v>
      </c>
      <c r="M45" s="70"/>
      <c r="N45" s="41"/>
    </row>
    <row r="46" spans="1:14" ht="45" customHeight="1" x14ac:dyDescent="0.25">
      <c r="A46" s="33">
        <f t="shared" si="2"/>
        <v>35</v>
      </c>
      <c r="B46" s="11" t="s">
        <v>111</v>
      </c>
      <c r="C46" s="11" t="s">
        <v>100</v>
      </c>
      <c r="D46" s="72">
        <v>1668</v>
      </c>
      <c r="E46" s="72">
        <v>1000</v>
      </c>
      <c r="F46" s="72"/>
      <c r="G46" s="72">
        <v>250</v>
      </c>
      <c r="H46" s="73">
        <v>75</v>
      </c>
      <c r="I46" s="70"/>
      <c r="J46" s="70">
        <f t="shared" si="0"/>
        <v>2993</v>
      </c>
      <c r="K46" s="70">
        <f>1106.64-685.75</f>
        <v>420.8900000000001</v>
      </c>
      <c r="L46" s="70">
        <f t="shared" si="1"/>
        <v>2572.1099999999997</v>
      </c>
      <c r="M46" s="70"/>
      <c r="N46" s="41"/>
    </row>
    <row r="47" spans="1:14" ht="45" customHeight="1" x14ac:dyDescent="0.25">
      <c r="A47" s="33">
        <f t="shared" si="2"/>
        <v>36</v>
      </c>
      <c r="B47" s="11" t="s">
        <v>112</v>
      </c>
      <c r="C47" s="11" t="s">
        <v>100</v>
      </c>
      <c r="D47" s="72">
        <v>1668</v>
      </c>
      <c r="E47" s="72">
        <v>1000</v>
      </c>
      <c r="F47" s="72"/>
      <c r="G47" s="72">
        <v>250</v>
      </c>
      <c r="H47" s="73">
        <v>75</v>
      </c>
      <c r="I47" s="70"/>
      <c r="J47" s="70">
        <f t="shared" si="0"/>
        <v>2993</v>
      </c>
      <c r="K47" s="70">
        <f>1106.64-685.75</f>
        <v>420.8900000000001</v>
      </c>
      <c r="L47" s="70">
        <f t="shared" si="1"/>
        <v>2572.1099999999997</v>
      </c>
      <c r="M47" s="70"/>
      <c r="N47" s="41"/>
    </row>
    <row r="48" spans="1:14" ht="45" customHeight="1" x14ac:dyDescent="0.25">
      <c r="A48" s="33">
        <f t="shared" si="2"/>
        <v>37</v>
      </c>
      <c r="B48" s="11" t="s">
        <v>113</v>
      </c>
      <c r="C48" s="11" t="s">
        <v>100</v>
      </c>
      <c r="D48" s="72">
        <v>1668</v>
      </c>
      <c r="E48" s="72">
        <v>1000</v>
      </c>
      <c r="F48" s="72"/>
      <c r="G48" s="72">
        <v>250</v>
      </c>
      <c r="H48" s="73">
        <v>75</v>
      </c>
      <c r="I48" s="70"/>
      <c r="J48" s="70">
        <f t="shared" si="0"/>
        <v>2993</v>
      </c>
      <c r="K48" s="70">
        <v>420.89</v>
      </c>
      <c r="L48" s="70">
        <f t="shared" si="1"/>
        <v>2572.11</v>
      </c>
      <c r="M48" s="70"/>
      <c r="N48" s="41"/>
    </row>
    <row r="49" spans="1:14" ht="45" customHeight="1" x14ac:dyDescent="0.25">
      <c r="A49" s="33">
        <f t="shared" si="2"/>
        <v>38</v>
      </c>
      <c r="B49" s="11" t="s">
        <v>114</v>
      </c>
      <c r="C49" s="11" t="s">
        <v>115</v>
      </c>
      <c r="D49" s="72">
        <v>1668</v>
      </c>
      <c r="E49" s="72">
        <v>1000</v>
      </c>
      <c r="F49" s="72"/>
      <c r="G49" s="72">
        <v>250</v>
      </c>
      <c r="H49" s="73">
        <v>75</v>
      </c>
      <c r="I49" s="70"/>
      <c r="J49" s="70">
        <f t="shared" si="0"/>
        <v>2993</v>
      </c>
      <c r="K49" s="70">
        <v>420.89</v>
      </c>
      <c r="L49" s="70">
        <f t="shared" si="1"/>
        <v>2572.11</v>
      </c>
      <c r="M49" s="70"/>
      <c r="N49" s="41"/>
    </row>
    <row r="50" spans="1:14" ht="45" customHeight="1" x14ac:dyDescent="0.25">
      <c r="A50" s="33">
        <f t="shared" si="2"/>
        <v>39</v>
      </c>
      <c r="B50" s="11" t="s">
        <v>116</v>
      </c>
      <c r="C50" s="11" t="s">
        <v>115</v>
      </c>
      <c r="D50" s="72">
        <v>1668</v>
      </c>
      <c r="E50" s="72">
        <v>1000</v>
      </c>
      <c r="F50" s="72"/>
      <c r="G50" s="72">
        <v>250</v>
      </c>
      <c r="H50" s="73">
        <v>75</v>
      </c>
      <c r="I50" s="70"/>
      <c r="J50" s="70">
        <f t="shared" si="0"/>
        <v>2993</v>
      </c>
      <c r="K50" s="70">
        <f>1106.64-685.75</f>
        <v>420.8900000000001</v>
      </c>
      <c r="L50" s="70">
        <f t="shared" si="1"/>
        <v>2572.1099999999997</v>
      </c>
      <c r="M50" s="70"/>
      <c r="N50" s="41"/>
    </row>
    <row r="51" spans="1:14" ht="45" customHeight="1" x14ac:dyDescent="0.25">
      <c r="A51" s="33">
        <f t="shared" si="2"/>
        <v>40</v>
      </c>
      <c r="B51" s="11" t="s">
        <v>117</v>
      </c>
      <c r="C51" s="11" t="s">
        <v>115</v>
      </c>
      <c r="D51" s="72">
        <v>1668</v>
      </c>
      <c r="E51" s="72">
        <v>1000</v>
      </c>
      <c r="F51" s="72"/>
      <c r="G51" s="72">
        <v>250</v>
      </c>
      <c r="H51" s="73">
        <v>75</v>
      </c>
      <c r="I51" s="70"/>
      <c r="J51" s="70">
        <f t="shared" si="0"/>
        <v>2993</v>
      </c>
      <c r="K51" s="70">
        <v>420.89</v>
      </c>
      <c r="L51" s="70">
        <f t="shared" si="1"/>
        <v>2572.11</v>
      </c>
      <c r="M51" s="70"/>
      <c r="N51" s="41"/>
    </row>
    <row r="52" spans="1:14" ht="45" customHeight="1" x14ac:dyDescent="0.25">
      <c r="A52" s="33">
        <f t="shared" si="2"/>
        <v>41</v>
      </c>
      <c r="B52" s="11" t="s">
        <v>118</v>
      </c>
      <c r="C52" s="11" t="s">
        <v>115</v>
      </c>
      <c r="D52" s="72">
        <v>1668</v>
      </c>
      <c r="E52" s="72">
        <v>1000</v>
      </c>
      <c r="F52" s="72"/>
      <c r="G52" s="72">
        <v>250</v>
      </c>
      <c r="H52" s="73">
        <v>75</v>
      </c>
      <c r="I52" s="70"/>
      <c r="J52" s="70">
        <f t="shared" si="0"/>
        <v>2993</v>
      </c>
      <c r="K52" s="70">
        <v>420.89</v>
      </c>
      <c r="L52" s="70">
        <f t="shared" si="1"/>
        <v>2572.11</v>
      </c>
      <c r="M52" s="70"/>
      <c r="N52" s="41"/>
    </row>
    <row r="53" spans="1:14" ht="45" customHeight="1" x14ac:dyDescent="0.25">
      <c r="A53" s="33">
        <f t="shared" si="2"/>
        <v>42</v>
      </c>
      <c r="B53" s="11" t="s">
        <v>119</v>
      </c>
      <c r="C53" s="11" t="s">
        <v>115</v>
      </c>
      <c r="D53" s="72">
        <v>1668</v>
      </c>
      <c r="E53" s="72">
        <v>1000</v>
      </c>
      <c r="F53" s="72"/>
      <c r="G53" s="72">
        <v>250</v>
      </c>
      <c r="H53" s="73">
        <v>75</v>
      </c>
      <c r="I53" s="70"/>
      <c r="J53" s="70">
        <f t="shared" si="0"/>
        <v>2993</v>
      </c>
      <c r="K53" s="70">
        <v>420.89</v>
      </c>
      <c r="L53" s="70">
        <f t="shared" si="1"/>
        <v>2572.11</v>
      </c>
      <c r="M53" s="70"/>
      <c r="N53" s="41"/>
    </row>
    <row r="54" spans="1:14" ht="45" customHeight="1" x14ac:dyDescent="0.25">
      <c r="A54" s="33">
        <f t="shared" si="2"/>
        <v>43</v>
      </c>
      <c r="B54" s="11" t="s">
        <v>120</v>
      </c>
      <c r="C54" s="11" t="s">
        <v>115</v>
      </c>
      <c r="D54" s="72">
        <v>1668</v>
      </c>
      <c r="E54" s="72">
        <v>1000</v>
      </c>
      <c r="F54" s="72"/>
      <c r="G54" s="72">
        <v>250</v>
      </c>
      <c r="H54" s="73">
        <v>75</v>
      </c>
      <c r="I54" s="70"/>
      <c r="J54" s="70">
        <f t="shared" si="0"/>
        <v>2993</v>
      </c>
      <c r="K54" s="70">
        <v>420.89</v>
      </c>
      <c r="L54" s="70">
        <f t="shared" si="1"/>
        <v>2572.11</v>
      </c>
      <c r="M54" s="70"/>
      <c r="N54" s="41"/>
    </row>
    <row r="55" spans="1:14" ht="45" customHeight="1" x14ac:dyDescent="0.25">
      <c r="A55" s="33">
        <f t="shared" si="2"/>
        <v>44</v>
      </c>
      <c r="B55" s="11" t="s">
        <v>121</v>
      </c>
      <c r="C55" s="11" t="s">
        <v>115</v>
      </c>
      <c r="D55" s="72">
        <v>1668</v>
      </c>
      <c r="E55" s="72">
        <v>1000</v>
      </c>
      <c r="F55" s="72"/>
      <c r="G55" s="72">
        <v>250</v>
      </c>
      <c r="H55" s="73">
        <v>75</v>
      </c>
      <c r="I55" s="70"/>
      <c r="J55" s="70">
        <f t="shared" si="0"/>
        <v>2993</v>
      </c>
      <c r="K55" s="70">
        <f>1106.64-685.75</f>
        <v>420.8900000000001</v>
      </c>
      <c r="L55" s="70">
        <f t="shared" si="1"/>
        <v>2572.1099999999997</v>
      </c>
      <c r="M55" s="70"/>
      <c r="N55" s="41"/>
    </row>
    <row r="56" spans="1:14" ht="45" customHeight="1" x14ac:dyDescent="0.25">
      <c r="A56" s="33">
        <f t="shared" si="2"/>
        <v>45</v>
      </c>
      <c r="B56" s="11" t="s">
        <v>122</v>
      </c>
      <c r="C56" s="11" t="s">
        <v>96</v>
      </c>
      <c r="D56" s="72">
        <v>2375</v>
      </c>
      <c r="E56" s="72">
        <v>1000</v>
      </c>
      <c r="F56" s="72"/>
      <c r="G56" s="72">
        <v>250</v>
      </c>
      <c r="H56" s="73"/>
      <c r="I56" s="70"/>
      <c r="J56" s="70">
        <f t="shared" si="0"/>
        <v>3625</v>
      </c>
      <c r="K56" s="70">
        <f>1361.61-843.75</f>
        <v>517.8599999999999</v>
      </c>
      <c r="L56" s="70">
        <f t="shared" si="1"/>
        <v>3107.1400000000003</v>
      </c>
      <c r="M56" s="70"/>
      <c r="N56" s="41"/>
    </row>
    <row r="57" spans="1:14" ht="45" customHeight="1" x14ac:dyDescent="0.25">
      <c r="A57" s="33">
        <f t="shared" si="2"/>
        <v>46</v>
      </c>
      <c r="B57" s="11" t="s">
        <v>123</v>
      </c>
      <c r="C57" s="11" t="s">
        <v>124</v>
      </c>
      <c r="D57" s="72">
        <v>1668</v>
      </c>
      <c r="E57" s="72">
        <v>1000</v>
      </c>
      <c r="F57" s="72"/>
      <c r="G57" s="72">
        <v>250</v>
      </c>
      <c r="H57" s="73">
        <v>75</v>
      </c>
      <c r="I57" s="70"/>
      <c r="J57" s="70">
        <f t="shared" si="0"/>
        <v>2993</v>
      </c>
      <c r="K57" s="70">
        <v>420.89</v>
      </c>
      <c r="L57" s="70">
        <f t="shared" si="1"/>
        <v>2572.11</v>
      </c>
      <c r="M57" s="70"/>
      <c r="N57" s="41"/>
    </row>
    <row r="58" spans="1:14" ht="45" customHeight="1" x14ac:dyDescent="0.25">
      <c r="A58" s="33">
        <f t="shared" si="2"/>
        <v>47</v>
      </c>
      <c r="B58" s="11" t="s">
        <v>125</v>
      </c>
      <c r="C58" s="11" t="s">
        <v>126</v>
      </c>
      <c r="D58" s="72">
        <v>1668</v>
      </c>
      <c r="E58" s="72">
        <v>1000</v>
      </c>
      <c r="F58" s="72"/>
      <c r="G58" s="72">
        <v>250</v>
      </c>
      <c r="H58" s="73">
        <v>75</v>
      </c>
      <c r="I58" s="70"/>
      <c r="J58" s="70">
        <f t="shared" si="0"/>
        <v>2993</v>
      </c>
      <c r="K58" s="70">
        <v>420.89</v>
      </c>
      <c r="L58" s="70">
        <f t="shared" si="1"/>
        <v>2572.11</v>
      </c>
      <c r="M58" s="70"/>
      <c r="N58" s="41"/>
    </row>
    <row r="59" spans="1:14" ht="45" customHeight="1" x14ac:dyDescent="0.25">
      <c r="A59" s="33">
        <f t="shared" si="2"/>
        <v>48</v>
      </c>
      <c r="B59" s="11" t="s">
        <v>127</v>
      </c>
      <c r="C59" s="11" t="s">
        <v>128</v>
      </c>
      <c r="D59" s="72">
        <v>5787</v>
      </c>
      <c r="E59" s="72">
        <v>1800</v>
      </c>
      <c r="F59" s="72"/>
      <c r="G59" s="72">
        <v>250</v>
      </c>
      <c r="H59" s="73"/>
      <c r="I59" s="70"/>
      <c r="J59" s="70">
        <f t="shared" si="0"/>
        <v>7837</v>
      </c>
      <c r="K59" s="70">
        <v>1447.88</v>
      </c>
      <c r="L59" s="70">
        <f t="shared" si="1"/>
        <v>6389.12</v>
      </c>
      <c r="M59" s="70"/>
      <c r="N59" s="41"/>
    </row>
    <row r="60" spans="1:14" ht="45" customHeight="1" x14ac:dyDescent="0.25">
      <c r="A60" s="33">
        <f t="shared" si="2"/>
        <v>49</v>
      </c>
      <c r="B60" s="11" t="s">
        <v>129</v>
      </c>
      <c r="C60" s="11" t="s">
        <v>130</v>
      </c>
      <c r="D60" s="72">
        <v>2920</v>
      </c>
      <c r="E60" s="72">
        <v>1000</v>
      </c>
      <c r="F60" s="72"/>
      <c r="G60" s="72">
        <v>250</v>
      </c>
      <c r="H60" s="73"/>
      <c r="I60" s="70"/>
      <c r="J60" s="70">
        <f t="shared" si="0"/>
        <v>4170</v>
      </c>
      <c r="K60" s="70">
        <v>601.48</v>
      </c>
      <c r="L60" s="70">
        <f t="shared" si="1"/>
        <v>3568.52</v>
      </c>
      <c r="M60" s="70"/>
      <c r="N60" s="41"/>
    </row>
    <row r="61" spans="1:14" ht="45" customHeight="1" x14ac:dyDescent="0.25">
      <c r="A61" s="33">
        <f t="shared" si="2"/>
        <v>50</v>
      </c>
      <c r="B61" s="11" t="s">
        <v>131</v>
      </c>
      <c r="C61" s="11" t="s">
        <v>130</v>
      </c>
      <c r="D61" s="72">
        <v>2920</v>
      </c>
      <c r="E61" s="72">
        <v>1000</v>
      </c>
      <c r="F61" s="72"/>
      <c r="G61" s="72">
        <v>250</v>
      </c>
      <c r="H61" s="73"/>
      <c r="I61" s="70"/>
      <c r="J61" s="70">
        <f t="shared" si="0"/>
        <v>4170</v>
      </c>
      <c r="K61" s="70">
        <v>601.48</v>
      </c>
      <c r="L61" s="70">
        <f t="shared" si="1"/>
        <v>3568.52</v>
      </c>
      <c r="M61" s="70"/>
      <c r="N61" s="41"/>
    </row>
    <row r="62" spans="1:14" ht="45" customHeight="1" x14ac:dyDescent="0.25">
      <c r="A62" s="33">
        <f t="shared" si="2"/>
        <v>51</v>
      </c>
      <c r="B62" s="11" t="s">
        <v>132</v>
      </c>
      <c r="C62" s="11" t="s">
        <v>68</v>
      </c>
      <c r="D62" s="72">
        <v>2760</v>
      </c>
      <c r="E62" s="72">
        <v>1000</v>
      </c>
      <c r="F62" s="72"/>
      <c r="G62" s="72">
        <v>250</v>
      </c>
      <c r="H62" s="73"/>
      <c r="I62" s="70"/>
      <c r="J62" s="70">
        <f t="shared" si="0"/>
        <v>4010</v>
      </c>
      <c r="K62" s="70">
        <v>576.92999999999995</v>
      </c>
      <c r="L62" s="70">
        <f t="shared" si="1"/>
        <v>3433.07</v>
      </c>
      <c r="M62" s="70"/>
      <c r="N62" s="41"/>
    </row>
    <row r="63" spans="1:14" ht="45" customHeight="1" x14ac:dyDescent="0.25">
      <c r="A63" s="33">
        <f t="shared" si="2"/>
        <v>52</v>
      </c>
      <c r="B63" s="11" t="s">
        <v>133</v>
      </c>
      <c r="C63" s="11" t="s">
        <v>130</v>
      </c>
      <c r="D63" s="72">
        <v>2920</v>
      </c>
      <c r="E63" s="72">
        <v>1000</v>
      </c>
      <c r="F63" s="72"/>
      <c r="G63" s="72">
        <v>250</v>
      </c>
      <c r="H63" s="73"/>
      <c r="I63" s="70"/>
      <c r="J63" s="70">
        <f t="shared" si="0"/>
        <v>4170</v>
      </c>
      <c r="K63" s="70">
        <v>601.48</v>
      </c>
      <c r="L63" s="70">
        <f t="shared" si="1"/>
        <v>3568.52</v>
      </c>
      <c r="M63" s="70"/>
      <c r="N63" s="41"/>
    </row>
    <row r="64" spans="1:14" ht="45" customHeight="1" x14ac:dyDescent="0.25">
      <c r="A64" s="33">
        <f t="shared" si="2"/>
        <v>53</v>
      </c>
      <c r="B64" s="11" t="s">
        <v>134</v>
      </c>
      <c r="C64" s="11" t="s">
        <v>130</v>
      </c>
      <c r="D64" s="72">
        <v>2920</v>
      </c>
      <c r="E64" s="72">
        <v>1000</v>
      </c>
      <c r="F64" s="72"/>
      <c r="G64" s="72">
        <v>250</v>
      </c>
      <c r="H64" s="73"/>
      <c r="I64" s="70"/>
      <c r="J64" s="70">
        <f t="shared" si="0"/>
        <v>4170</v>
      </c>
      <c r="K64" s="70">
        <v>601.48</v>
      </c>
      <c r="L64" s="70">
        <f t="shared" si="1"/>
        <v>3568.52</v>
      </c>
      <c r="M64" s="70"/>
      <c r="N64" s="41"/>
    </row>
    <row r="65" spans="1:14" ht="45" customHeight="1" x14ac:dyDescent="0.25">
      <c r="A65" s="33">
        <f t="shared" si="2"/>
        <v>54</v>
      </c>
      <c r="B65" s="11" t="s">
        <v>135</v>
      </c>
      <c r="C65" s="11" t="s">
        <v>130</v>
      </c>
      <c r="D65" s="72">
        <v>2920</v>
      </c>
      <c r="E65" s="72">
        <v>1000</v>
      </c>
      <c r="F65" s="72"/>
      <c r="G65" s="72">
        <v>250</v>
      </c>
      <c r="H65" s="73"/>
      <c r="I65" s="70"/>
      <c r="J65" s="70">
        <f t="shared" si="0"/>
        <v>4170</v>
      </c>
      <c r="K65" s="70">
        <v>601.48</v>
      </c>
      <c r="L65" s="70">
        <f t="shared" si="1"/>
        <v>3568.52</v>
      </c>
      <c r="M65" s="70"/>
      <c r="N65" s="41"/>
    </row>
    <row r="66" spans="1:14" ht="45" customHeight="1" x14ac:dyDescent="0.25">
      <c r="A66" s="33">
        <f t="shared" si="2"/>
        <v>55</v>
      </c>
      <c r="B66" s="11" t="s">
        <v>136</v>
      </c>
      <c r="C66" s="11" t="s">
        <v>130</v>
      </c>
      <c r="D66" s="72">
        <v>2920</v>
      </c>
      <c r="E66" s="72">
        <v>1000</v>
      </c>
      <c r="F66" s="72"/>
      <c r="G66" s="72">
        <v>250</v>
      </c>
      <c r="H66" s="73"/>
      <c r="I66" s="70"/>
      <c r="J66" s="70">
        <f t="shared" si="0"/>
        <v>4170</v>
      </c>
      <c r="K66" s="70">
        <v>601.48</v>
      </c>
      <c r="L66" s="70">
        <f t="shared" si="1"/>
        <v>3568.52</v>
      </c>
      <c r="M66" s="70"/>
      <c r="N66" s="41"/>
    </row>
    <row r="67" spans="1:14" ht="45" customHeight="1" x14ac:dyDescent="0.25">
      <c r="A67" s="33">
        <f t="shared" si="2"/>
        <v>56</v>
      </c>
      <c r="B67" s="11" t="s">
        <v>137</v>
      </c>
      <c r="C67" s="11" t="s">
        <v>138</v>
      </c>
      <c r="D67" s="72">
        <v>5787</v>
      </c>
      <c r="E67" s="72">
        <v>1800</v>
      </c>
      <c r="F67" s="72"/>
      <c r="G67" s="72">
        <v>250</v>
      </c>
      <c r="H67" s="73"/>
      <c r="I67" s="70"/>
      <c r="J67" s="70">
        <f t="shared" si="0"/>
        <v>7837</v>
      </c>
      <c r="K67" s="70">
        <v>1447.88</v>
      </c>
      <c r="L67" s="70">
        <f t="shared" si="1"/>
        <v>6389.12</v>
      </c>
      <c r="M67" s="70"/>
      <c r="N67" s="41"/>
    </row>
    <row r="68" spans="1:14" ht="45" customHeight="1" x14ac:dyDescent="0.25">
      <c r="A68" s="33">
        <f t="shared" si="2"/>
        <v>57</v>
      </c>
      <c r="B68" s="11" t="s">
        <v>139</v>
      </c>
      <c r="C68" s="11" t="s">
        <v>140</v>
      </c>
      <c r="D68" s="72">
        <v>2920</v>
      </c>
      <c r="E68" s="72">
        <v>1000</v>
      </c>
      <c r="F68" s="72"/>
      <c r="G68" s="72">
        <v>250</v>
      </c>
      <c r="H68" s="73"/>
      <c r="I68" s="70"/>
      <c r="J68" s="70">
        <f t="shared" si="0"/>
        <v>4170</v>
      </c>
      <c r="K68" s="70">
        <v>601.48</v>
      </c>
      <c r="L68" s="70">
        <f t="shared" si="1"/>
        <v>3568.52</v>
      </c>
      <c r="M68" s="70"/>
      <c r="N68" s="41"/>
    </row>
    <row r="69" spans="1:14" ht="45" customHeight="1" x14ac:dyDescent="0.25">
      <c r="A69" s="33">
        <f t="shared" si="2"/>
        <v>58</v>
      </c>
      <c r="B69" s="11" t="s">
        <v>141</v>
      </c>
      <c r="C69" s="11" t="s">
        <v>142</v>
      </c>
      <c r="D69" s="72">
        <v>2375</v>
      </c>
      <c r="E69" s="72">
        <v>1000</v>
      </c>
      <c r="F69" s="72"/>
      <c r="G69" s="72">
        <v>250</v>
      </c>
      <c r="H69" s="73"/>
      <c r="I69" s="70"/>
      <c r="J69" s="70">
        <f t="shared" si="0"/>
        <v>3625</v>
      </c>
      <c r="K69" s="70">
        <v>517.86</v>
      </c>
      <c r="L69" s="70">
        <f t="shared" si="1"/>
        <v>3107.14</v>
      </c>
      <c r="M69" s="70"/>
      <c r="N69" s="41"/>
    </row>
    <row r="70" spans="1:14" ht="45" customHeight="1" x14ac:dyDescent="0.25">
      <c r="A70" s="33">
        <f t="shared" si="2"/>
        <v>59</v>
      </c>
      <c r="B70" s="11" t="s">
        <v>143</v>
      </c>
      <c r="C70" s="11" t="s">
        <v>144</v>
      </c>
      <c r="D70" s="72">
        <v>2375</v>
      </c>
      <c r="E70" s="72">
        <v>1000</v>
      </c>
      <c r="F70" s="72"/>
      <c r="G70" s="72">
        <v>250</v>
      </c>
      <c r="H70" s="73"/>
      <c r="I70" s="70"/>
      <c r="J70" s="70">
        <f t="shared" si="0"/>
        <v>3625</v>
      </c>
      <c r="K70" s="70">
        <v>517.86</v>
      </c>
      <c r="L70" s="70">
        <f t="shared" si="1"/>
        <v>3107.14</v>
      </c>
      <c r="M70" s="70"/>
      <c r="N70" s="41"/>
    </row>
    <row r="71" spans="1:14" ht="45" customHeight="1" x14ac:dyDescent="0.25">
      <c r="A71" s="33">
        <f t="shared" si="2"/>
        <v>60</v>
      </c>
      <c r="B71" s="11" t="s">
        <v>145</v>
      </c>
      <c r="C71" s="11" t="s">
        <v>142</v>
      </c>
      <c r="D71" s="72">
        <v>2375</v>
      </c>
      <c r="E71" s="72">
        <v>1000</v>
      </c>
      <c r="F71" s="72"/>
      <c r="G71" s="72">
        <v>250</v>
      </c>
      <c r="H71" s="73"/>
      <c r="I71" s="70"/>
      <c r="J71" s="70">
        <f t="shared" si="0"/>
        <v>3625</v>
      </c>
      <c r="K71" s="70">
        <v>517.86</v>
      </c>
      <c r="L71" s="70">
        <f t="shared" si="1"/>
        <v>3107.14</v>
      </c>
      <c r="M71" s="70"/>
      <c r="N71" s="41"/>
    </row>
    <row r="72" spans="1:14" ht="45" customHeight="1" x14ac:dyDescent="0.25">
      <c r="A72" s="33">
        <f t="shared" si="2"/>
        <v>61</v>
      </c>
      <c r="B72" s="11" t="s">
        <v>146</v>
      </c>
      <c r="C72" s="11" t="s">
        <v>144</v>
      </c>
      <c r="D72" s="72">
        <v>2375</v>
      </c>
      <c r="E72" s="72">
        <v>1000</v>
      </c>
      <c r="F72" s="72"/>
      <c r="G72" s="72">
        <v>250</v>
      </c>
      <c r="H72" s="73"/>
      <c r="I72" s="70"/>
      <c r="J72" s="70">
        <f t="shared" si="0"/>
        <v>3625</v>
      </c>
      <c r="K72" s="70">
        <v>517.86</v>
      </c>
      <c r="L72" s="70">
        <f t="shared" si="1"/>
        <v>3107.14</v>
      </c>
      <c r="M72" s="70"/>
      <c r="N72" s="41"/>
    </row>
    <row r="73" spans="1:14" ht="45" customHeight="1" x14ac:dyDescent="0.25">
      <c r="A73" s="33">
        <f t="shared" si="2"/>
        <v>62</v>
      </c>
      <c r="B73" s="11" t="s">
        <v>147</v>
      </c>
      <c r="C73" s="11" t="s">
        <v>142</v>
      </c>
      <c r="D73" s="72">
        <v>2375</v>
      </c>
      <c r="E73" s="72">
        <v>1000</v>
      </c>
      <c r="F73" s="72"/>
      <c r="G73" s="72">
        <v>250</v>
      </c>
      <c r="H73" s="73"/>
      <c r="I73" s="70"/>
      <c r="J73" s="70">
        <f t="shared" si="0"/>
        <v>3625</v>
      </c>
      <c r="K73" s="70">
        <v>517.86</v>
      </c>
      <c r="L73" s="70">
        <f t="shared" si="1"/>
        <v>3107.14</v>
      </c>
      <c r="M73" s="70"/>
      <c r="N73" s="41"/>
    </row>
    <row r="74" spans="1:14" ht="45" customHeight="1" x14ac:dyDescent="0.25">
      <c r="A74" s="33">
        <f t="shared" si="2"/>
        <v>63</v>
      </c>
      <c r="B74" s="11" t="s">
        <v>148</v>
      </c>
      <c r="C74" s="11" t="s">
        <v>92</v>
      </c>
      <c r="D74" s="72">
        <v>5835</v>
      </c>
      <c r="E74" s="72">
        <v>3000</v>
      </c>
      <c r="F74" s="72"/>
      <c r="G74" s="72">
        <v>250</v>
      </c>
      <c r="H74" s="73"/>
      <c r="I74" s="70"/>
      <c r="J74" s="70">
        <f t="shared" si="0"/>
        <v>9085</v>
      </c>
      <c r="K74" s="70">
        <v>1800.68</v>
      </c>
      <c r="L74" s="70">
        <f t="shared" si="1"/>
        <v>7284.32</v>
      </c>
      <c r="M74" s="70"/>
      <c r="N74" s="41"/>
    </row>
    <row r="75" spans="1:14" ht="45" customHeight="1" x14ac:dyDescent="0.25">
      <c r="A75" s="33">
        <f t="shared" si="2"/>
        <v>64</v>
      </c>
      <c r="B75" s="11" t="s">
        <v>149</v>
      </c>
      <c r="C75" s="11" t="s">
        <v>150</v>
      </c>
      <c r="D75" s="72">
        <v>2920</v>
      </c>
      <c r="E75" s="72">
        <v>1000</v>
      </c>
      <c r="F75" s="72"/>
      <c r="G75" s="72">
        <v>250</v>
      </c>
      <c r="H75" s="73"/>
      <c r="I75" s="70"/>
      <c r="J75" s="70">
        <f t="shared" si="0"/>
        <v>4170</v>
      </c>
      <c r="K75" s="70">
        <v>601.48</v>
      </c>
      <c r="L75" s="70">
        <f t="shared" si="1"/>
        <v>3568.52</v>
      </c>
      <c r="M75" s="70"/>
      <c r="N75" s="41"/>
    </row>
    <row r="76" spans="1:14" ht="45" customHeight="1" x14ac:dyDescent="0.25">
      <c r="A76" s="33">
        <f t="shared" si="2"/>
        <v>65</v>
      </c>
      <c r="B76" s="11" t="s">
        <v>151</v>
      </c>
      <c r="C76" s="11" t="s">
        <v>152</v>
      </c>
      <c r="D76" s="72">
        <v>5787</v>
      </c>
      <c r="E76" s="72">
        <v>1800</v>
      </c>
      <c r="F76" s="72">
        <v>375</v>
      </c>
      <c r="G76" s="72">
        <v>250</v>
      </c>
      <c r="H76" s="73"/>
      <c r="I76" s="70"/>
      <c r="J76" s="70">
        <f t="shared" si="0"/>
        <v>8212</v>
      </c>
      <c r="K76" s="70">
        <v>1528.67</v>
      </c>
      <c r="L76" s="70">
        <f t="shared" si="1"/>
        <v>6683.33</v>
      </c>
      <c r="M76" s="70"/>
      <c r="N76" s="41"/>
    </row>
    <row r="77" spans="1:14" ht="45" customHeight="1" x14ac:dyDescent="0.25">
      <c r="A77" s="33">
        <f t="shared" si="2"/>
        <v>66</v>
      </c>
      <c r="B77" s="11" t="s">
        <v>153</v>
      </c>
      <c r="C77" s="11" t="s">
        <v>154</v>
      </c>
      <c r="D77" s="72">
        <v>2920</v>
      </c>
      <c r="E77" s="72">
        <v>1000</v>
      </c>
      <c r="F77" s="72"/>
      <c r="G77" s="72">
        <v>250</v>
      </c>
      <c r="H77" s="73"/>
      <c r="I77" s="70"/>
      <c r="J77" s="70">
        <f t="shared" ref="J77:J129" si="3">SUM(D77:I77)</f>
        <v>4170</v>
      </c>
      <c r="K77" s="70">
        <v>601.48</v>
      </c>
      <c r="L77" s="70">
        <f t="shared" ref="L77:L129" si="4">J77-K77</f>
        <v>3568.52</v>
      </c>
      <c r="M77" s="70"/>
      <c r="N77" s="41"/>
    </row>
    <row r="78" spans="1:14" ht="45" customHeight="1" x14ac:dyDescent="0.25">
      <c r="A78" s="33">
        <f t="shared" ref="A78:A129" si="5">1+A77</f>
        <v>67</v>
      </c>
      <c r="B78" s="11" t="s">
        <v>155</v>
      </c>
      <c r="C78" s="11" t="s">
        <v>156</v>
      </c>
      <c r="D78" s="72">
        <v>5787</v>
      </c>
      <c r="E78" s="72">
        <v>1800</v>
      </c>
      <c r="F78" s="72"/>
      <c r="G78" s="72">
        <v>250</v>
      </c>
      <c r="H78" s="73"/>
      <c r="I78" s="70"/>
      <c r="J78" s="70">
        <f t="shared" si="3"/>
        <v>7837</v>
      </c>
      <c r="K78" s="70">
        <f>3344.63-1896.75</f>
        <v>1447.88</v>
      </c>
      <c r="L78" s="70">
        <f t="shared" si="4"/>
        <v>6389.12</v>
      </c>
      <c r="M78" s="70"/>
      <c r="N78" s="41"/>
    </row>
    <row r="79" spans="1:14" ht="45" customHeight="1" x14ac:dyDescent="0.25">
      <c r="A79" s="33">
        <f t="shared" si="5"/>
        <v>68</v>
      </c>
      <c r="B79" s="11" t="s">
        <v>157</v>
      </c>
      <c r="C79" s="11" t="s">
        <v>158</v>
      </c>
      <c r="D79" s="72">
        <v>2920</v>
      </c>
      <c r="E79" s="72">
        <v>1000</v>
      </c>
      <c r="F79" s="72"/>
      <c r="G79" s="72">
        <v>250</v>
      </c>
      <c r="H79" s="73"/>
      <c r="I79" s="70"/>
      <c r="J79" s="70">
        <f t="shared" si="3"/>
        <v>4170</v>
      </c>
      <c r="K79" s="70">
        <v>601.48</v>
      </c>
      <c r="L79" s="70">
        <f t="shared" si="4"/>
        <v>3568.52</v>
      </c>
      <c r="M79" s="70"/>
      <c r="N79" s="41"/>
    </row>
    <row r="80" spans="1:14" ht="45" customHeight="1" x14ac:dyDescent="0.25">
      <c r="A80" s="33">
        <f t="shared" si="5"/>
        <v>69</v>
      </c>
      <c r="B80" s="11" t="s">
        <v>159</v>
      </c>
      <c r="C80" s="11" t="s">
        <v>160</v>
      </c>
      <c r="D80" s="72">
        <v>2920</v>
      </c>
      <c r="E80" s="72">
        <v>1000</v>
      </c>
      <c r="F80" s="72"/>
      <c r="G80" s="72">
        <v>250</v>
      </c>
      <c r="H80" s="73"/>
      <c r="I80" s="70"/>
      <c r="J80" s="70">
        <f t="shared" si="3"/>
        <v>4170</v>
      </c>
      <c r="K80" s="70">
        <v>601.48</v>
      </c>
      <c r="L80" s="70">
        <f t="shared" si="4"/>
        <v>3568.52</v>
      </c>
      <c r="M80" s="70"/>
      <c r="N80" s="41"/>
    </row>
    <row r="81" spans="1:14" ht="45" customHeight="1" x14ac:dyDescent="0.25">
      <c r="A81" s="33">
        <f t="shared" si="5"/>
        <v>70</v>
      </c>
      <c r="B81" s="11" t="s">
        <v>161</v>
      </c>
      <c r="C81" s="11" t="s">
        <v>160</v>
      </c>
      <c r="D81" s="72">
        <v>2920</v>
      </c>
      <c r="E81" s="72">
        <v>1000</v>
      </c>
      <c r="F81" s="72"/>
      <c r="G81" s="72">
        <v>250</v>
      </c>
      <c r="H81" s="73"/>
      <c r="I81" s="70"/>
      <c r="J81" s="70">
        <f t="shared" si="3"/>
        <v>4170</v>
      </c>
      <c r="K81" s="70">
        <v>601.48</v>
      </c>
      <c r="L81" s="70">
        <f t="shared" si="4"/>
        <v>3568.52</v>
      </c>
      <c r="M81" s="70"/>
      <c r="N81" s="41"/>
    </row>
    <row r="82" spans="1:14" ht="45" customHeight="1" x14ac:dyDescent="0.25">
      <c r="A82" s="33">
        <f t="shared" si="5"/>
        <v>71</v>
      </c>
      <c r="B82" s="11" t="s">
        <v>162</v>
      </c>
      <c r="C82" s="11" t="s">
        <v>160</v>
      </c>
      <c r="D82" s="72">
        <v>2920</v>
      </c>
      <c r="E82" s="72">
        <v>1000</v>
      </c>
      <c r="F82" s="72"/>
      <c r="G82" s="72">
        <v>250</v>
      </c>
      <c r="H82" s="73"/>
      <c r="I82" s="70"/>
      <c r="J82" s="70">
        <f t="shared" si="3"/>
        <v>4170</v>
      </c>
      <c r="K82" s="70">
        <v>601.48</v>
      </c>
      <c r="L82" s="70">
        <f t="shared" si="4"/>
        <v>3568.52</v>
      </c>
      <c r="M82" s="70"/>
      <c r="N82" s="41"/>
    </row>
    <row r="83" spans="1:14" ht="45" customHeight="1" x14ac:dyDescent="0.25">
      <c r="A83" s="33">
        <f t="shared" si="5"/>
        <v>72</v>
      </c>
      <c r="B83" s="11" t="s">
        <v>163</v>
      </c>
      <c r="C83" s="11" t="s">
        <v>164</v>
      </c>
      <c r="D83" s="72">
        <v>5787</v>
      </c>
      <c r="E83" s="72">
        <v>1800</v>
      </c>
      <c r="F83" s="72"/>
      <c r="G83" s="72">
        <v>250</v>
      </c>
      <c r="H83" s="73"/>
      <c r="I83" s="70"/>
      <c r="J83" s="70">
        <f t="shared" si="3"/>
        <v>7837</v>
      </c>
      <c r="K83" s="70">
        <v>1447.88</v>
      </c>
      <c r="L83" s="70">
        <f t="shared" si="4"/>
        <v>6389.12</v>
      </c>
      <c r="M83" s="70"/>
      <c r="N83" s="41"/>
    </row>
    <row r="84" spans="1:14" ht="45" customHeight="1" x14ac:dyDescent="0.25">
      <c r="A84" s="33">
        <f t="shared" si="5"/>
        <v>73</v>
      </c>
      <c r="B84" s="11" t="s">
        <v>165</v>
      </c>
      <c r="C84" s="11" t="s">
        <v>94</v>
      </c>
      <c r="D84" s="72">
        <v>5373</v>
      </c>
      <c r="E84" s="72">
        <v>3000</v>
      </c>
      <c r="F84" s="72">
        <v>375</v>
      </c>
      <c r="G84" s="72">
        <v>250</v>
      </c>
      <c r="H84" s="73"/>
      <c r="I84" s="70"/>
      <c r="J84" s="70">
        <f t="shared" si="3"/>
        <v>8998</v>
      </c>
      <c r="K84" s="70">
        <v>1604.73</v>
      </c>
      <c r="L84" s="70">
        <f t="shared" si="4"/>
        <v>7393.27</v>
      </c>
      <c r="M84" s="70"/>
      <c r="N84" s="41"/>
    </row>
    <row r="85" spans="1:14" ht="45" customHeight="1" x14ac:dyDescent="0.25">
      <c r="A85" s="33">
        <f t="shared" si="5"/>
        <v>74</v>
      </c>
      <c r="B85" s="11" t="s">
        <v>166</v>
      </c>
      <c r="C85" s="11" t="s">
        <v>167</v>
      </c>
      <c r="D85" s="72">
        <v>5095</v>
      </c>
      <c r="E85" s="72">
        <v>1800</v>
      </c>
      <c r="F85" s="72"/>
      <c r="G85" s="72">
        <v>250</v>
      </c>
      <c r="H85" s="73"/>
      <c r="I85" s="70"/>
      <c r="J85" s="70">
        <f t="shared" si="3"/>
        <v>7145</v>
      </c>
      <c r="K85" s="70">
        <v>1195.8699999999999</v>
      </c>
      <c r="L85" s="70">
        <f t="shared" si="4"/>
        <v>5949.13</v>
      </c>
      <c r="M85" s="70"/>
      <c r="N85" s="41"/>
    </row>
    <row r="86" spans="1:14" ht="45" customHeight="1" x14ac:dyDescent="0.25">
      <c r="A86" s="33">
        <f t="shared" si="5"/>
        <v>75</v>
      </c>
      <c r="B86" s="11" t="s">
        <v>168</v>
      </c>
      <c r="C86" s="11" t="s">
        <v>169</v>
      </c>
      <c r="D86" s="72">
        <v>2920</v>
      </c>
      <c r="E86" s="72">
        <v>1000</v>
      </c>
      <c r="F86" s="72"/>
      <c r="G86" s="72">
        <v>250</v>
      </c>
      <c r="H86" s="73"/>
      <c r="I86" s="70"/>
      <c r="J86" s="70">
        <f t="shared" si="3"/>
        <v>4170</v>
      </c>
      <c r="K86" s="70">
        <v>601.48</v>
      </c>
      <c r="L86" s="70">
        <f t="shared" si="4"/>
        <v>3568.52</v>
      </c>
      <c r="M86" s="70"/>
      <c r="N86" s="41"/>
    </row>
    <row r="87" spans="1:14" ht="45" customHeight="1" x14ac:dyDescent="0.25">
      <c r="A87" s="33">
        <f t="shared" si="5"/>
        <v>76</v>
      </c>
      <c r="B87" s="11" t="s">
        <v>170</v>
      </c>
      <c r="C87" s="11" t="s">
        <v>169</v>
      </c>
      <c r="D87" s="72">
        <v>2920</v>
      </c>
      <c r="E87" s="72">
        <v>1000</v>
      </c>
      <c r="F87" s="72"/>
      <c r="G87" s="72">
        <v>250</v>
      </c>
      <c r="H87" s="73"/>
      <c r="I87" s="70"/>
      <c r="J87" s="70">
        <f t="shared" si="3"/>
        <v>4170</v>
      </c>
      <c r="K87" s="70">
        <v>1581.48</v>
      </c>
      <c r="L87" s="70">
        <f t="shared" si="4"/>
        <v>2588.52</v>
      </c>
      <c r="M87" s="70"/>
      <c r="N87" s="41"/>
    </row>
    <row r="88" spans="1:14" ht="45" customHeight="1" x14ac:dyDescent="0.25">
      <c r="A88" s="33">
        <f t="shared" si="5"/>
        <v>77</v>
      </c>
      <c r="B88" s="11" t="s">
        <v>171</v>
      </c>
      <c r="C88" s="11" t="s">
        <v>169</v>
      </c>
      <c r="D88" s="72">
        <v>2920</v>
      </c>
      <c r="E88" s="72">
        <v>1000</v>
      </c>
      <c r="F88" s="72"/>
      <c r="G88" s="72">
        <v>250</v>
      </c>
      <c r="H88" s="73"/>
      <c r="I88" s="70"/>
      <c r="J88" s="70">
        <f t="shared" si="3"/>
        <v>4170</v>
      </c>
      <c r="K88" s="70">
        <v>601.48</v>
      </c>
      <c r="L88" s="70">
        <f t="shared" si="4"/>
        <v>3568.52</v>
      </c>
      <c r="M88" s="70"/>
      <c r="N88" s="41"/>
    </row>
    <row r="89" spans="1:14" ht="45" customHeight="1" x14ac:dyDescent="0.25">
      <c r="A89" s="33">
        <f t="shared" si="5"/>
        <v>78</v>
      </c>
      <c r="B89" s="11" t="s">
        <v>172</v>
      </c>
      <c r="C89" s="11" t="s">
        <v>169</v>
      </c>
      <c r="D89" s="72">
        <v>2920</v>
      </c>
      <c r="E89" s="72">
        <v>1000</v>
      </c>
      <c r="F89" s="72"/>
      <c r="G89" s="72">
        <v>250</v>
      </c>
      <c r="H89" s="73"/>
      <c r="I89" s="70"/>
      <c r="J89" s="70">
        <f t="shared" si="3"/>
        <v>4170</v>
      </c>
      <c r="K89" s="70">
        <v>601.48</v>
      </c>
      <c r="L89" s="70">
        <f t="shared" si="4"/>
        <v>3568.52</v>
      </c>
      <c r="M89" s="70"/>
      <c r="N89" s="41"/>
    </row>
    <row r="90" spans="1:14" ht="45" customHeight="1" x14ac:dyDescent="0.25">
      <c r="A90" s="33">
        <f t="shared" si="5"/>
        <v>79</v>
      </c>
      <c r="B90" s="11" t="s">
        <v>173</v>
      </c>
      <c r="C90" s="11" t="s">
        <v>169</v>
      </c>
      <c r="D90" s="72">
        <v>2920</v>
      </c>
      <c r="E90" s="72">
        <v>1000</v>
      </c>
      <c r="F90" s="72"/>
      <c r="G90" s="72">
        <v>250</v>
      </c>
      <c r="H90" s="73"/>
      <c r="I90" s="70"/>
      <c r="J90" s="70">
        <f t="shared" si="3"/>
        <v>4170</v>
      </c>
      <c r="K90" s="70">
        <v>601.48</v>
      </c>
      <c r="L90" s="70">
        <f t="shared" si="4"/>
        <v>3568.52</v>
      </c>
      <c r="M90" s="70"/>
      <c r="N90" s="41"/>
    </row>
    <row r="91" spans="1:14" ht="45" customHeight="1" x14ac:dyDescent="0.25">
      <c r="A91" s="33">
        <f t="shared" si="5"/>
        <v>80</v>
      </c>
      <c r="B91" s="11" t="s">
        <v>174</v>
      </c>
      <c r="C91" s="11" t="s">
        <v>68</v>
      </c>
      <c r="D91" s="72">
        <v>2760</v>
      </c>
      <c r="E91" s="72">
        <v>1000</v>
      </c>
      <c r="F91" s="72"/>
      <c r="G91" s="72">
        <v>250</v>
      </c>
      <c r="H91" s="73"/>
      <c r="I91" s="70"/>
      <c r="J91" s="70">
        <f t="shared" si="3"/>
        <v>4010</v>
      </c>
      <c r="K91" s="70">
        <v>576.92999999999995</v>
      </c>
      <c r="L91" s="70">
        <f t="shared" si="4"/>
        <v>3433.07</v>
      </c>
      <c r="M91" s="70"/>
      <c r="N91" s="41"/>
    </row>
    <row r="92" spans="1:14" ht="45" customHeight="1" x14ac:dyDescent="0.25">
      <c r="A92" s="33">
        <f t="shared" si="5"/>
        <v>81</v>
      </c>
      <c r="B92" s="11" t="s">
        <v>175</v>
      </c>
      <c r="C92" s="11" t="s">
        <v>68</v>
      </c>
      <c r="D92" s="72">
        <v>2760</v>
      </c>
      <c r="E92" s="72">
        <v>1000</v>
      </c>
      <c r="F92" s="72"/>
      <c r="G92" s="72">
        <v>250</v>
      </c>
      <c r="H92" s="73"/>
      <c r="I92" s="70"/>
      <c r="J92" s="70">
        <f t="shared" si="3"/>
        <v>4010</v>
      </c>
      <c r="K92" s="70">
        <v>576.92999999999995</v>
      </c>
      <c r="L92" s="70">
        <f t="shared" si="4"/>
        <v>3433.07</v>
      </c>
      <c r="M92" s="70"/>
      <c r="N92" s="41"/>
    </row>
    <row r="93" spans="1:14" ht="45" customHeight="1" x14ac:dyDescent="0.25">
      <c r="A93" s="33">
        <f t="shared" si="5"/>
        <v>82</v>
      </c>
      <c r="B93" s="11" t="s">
        <v>176</v>
      </c>
      <c r="C93" s="11" t="s">
        <v>68</v>
      </c>
      <c r="D93" s="72">
        <v>2760</v>
      </c>
      <c r="E93" s="72">
        <v>1000</v>
      </c>
      <c r="F93" s="72"/>
      <c r="G93" s="72">
        <v>250</v>
      </c>
      <c r="H93" s="73"/>
      <c r="I93" s="70"/>
      <c r="J93" s="70">
        <f t="shared" si="3"/>
        <v>4010</v>
      </c>
      <c r="K93" s="70">
        <v>576.92999999999995</v>
      </c>
      <c r="L93" s="70">
        <f t="shared" si="4"/>
        <v>3433.07</v>
      </c>
      <c r="M93" s="70"/>
      <c r="N93" s="41"/>
    </row>
    <row r="94" spans="1:14" ht="45" customHeight="1" x14ac:dyDescent="0.25">
      <c r="A94" s="33">
        <f t="shared" si="5"/>
        <v>83</v>
      </c>
      <c r="B94" s="11" t="s">
        <v>177</v>
      </c>
      <c r="C94" s="11" t="s">
        <v>90</v>
      </c>
      <c r="D94" s="72">
        <v>2920</v>
      </c>
      <c r="E94" s="72">
        <v>1000</v>
      </c>
      <c r="F94" s="72"/>
      <c r="G94" s="72">
        <v>250</v>
      </c>
      <c r="H94" s="73"/>
      <c r="I94" s="70"/>
      <c r="J94" s="70">
        <f t="shared" si="3"/>
        <v>4170</v>
      </c>
      <c r="K94" s="70">
        <v>601.48</v>
      </c>
      <c r="L94" s="70">
        <f t="shared" si="4"/>
        <v>3568.52</v>
      </c>
      <c r="M94" s="70"/>
      <c r="N94" s="41"/>
    </row>
    <row r="95" spans="1:14" ht="45" customHeight="1" x14ac:dyDescent="0.25">
      <c r="A95" s="33">
        <f t="shared" si="5"/>
        <v>84</v>
      </c>
      <c r="B95" s="11" t="s">
        <v>178</v>
      </c>
      <c r="C95" s="11" t="s">
        <v>92</v>
      </c>
      <c r="D95" s="72">
        <v>5835</v>
      </c>
      <c r="E95" s="72">
        <v>3000</v>
      </c>
      <c r="F95" s="72"/>
      <c r="G95" s="72">
        <v>250</v>
      </c>
      <c r="H95" s="73"/>
      <c r="I95" s="70"/>
      <c r="J95" s="70">
        <f t="shared" si="3"/>
        <v>9085</v>
      </c>
      <c r="K95" s="70">
        <v>1800.68</v>
      </c>
      <c r="L95" s="70">
        <f t="shared" si="4"/>
        <v>7284.32</v>
      </c>
      <c r="M95" s="70"/>
      <c r="N95" s="41"/>
    </row>
    <row r="96" spans="1:14" ht="45" customHeight="1" x14ac:dyDescent="0.25">
      <c r="A96" s="33">
        <f t="shared" si="5"/>
        <v>85</v>
      </c>
      <c r="B96" s="11" t="s">
        <v>179</v>
      </c>
      <c r="C96" s="11" t="s">
        <v>180</v>
      </c>
      <c r="D96" s="72">
        <v>2920</v>
      </c>
      <c r="E96" s="72">
        <v>1000</v>
      </c>
      <c r="F96" s="72"/>
      <c r="G96" s="72">
        <v>250</v>
      </c>
      <c r="H96" s="73"/>
      <c r="I96" s="70"/>
      <c r="J96" s="70">
        <f t="shared" si="3"/>
        <v>4170</v>
      </c>
      <c r="K96" s="70">
        <v>601.48</v>
      </c>
      <c r="L96" s="70">
        <f t="shared" si="4"/>
        <v>3568.52</v>
      </c>
      <c r="M96" s="70"/>
      <c r="N96" s="41"/>
    </row>
    <row r="97" spans="1:14" ht="45" customHeight="1" x14ac:dyDescent="0.25">
      <c r="A97" s="33">
        <f t="shared" si="5"/>
        <v>86</v>
      </c>
      <c r="B97" s="11" t="s">
        <v>181</v>
      </c>
      <c r="C97" s="11" t="s">
        <v>84</v>
      </c>
      <c r="D97" s="72">
        <v>3241</v>
      </c>
      <c r="E97" s="72">
        <v>1000</v>
      </c>
      <c r="F97" s="72"/>
      <c r="G97" s="72">
        <v>250</v>
      </c>
      <c r="H97" s="73"/>
      <c r="I97" s="70"/>
      <c r="J97" s="70">
        <f t="shared" si="3"/>
        <v>4491</v>
      </c>
      <c r="K97" s="70">
        <v>693.15</v>
      </c>
      <c r="L97" s="70">
        <f t="shared" si="4"/>
        <v>3797.85</v>
      </c>
      <c r="M97" s="70"/>
      <c r="N97" s="41"/>
    </row>
    <row r="98" spans="1:14" ht="45" customHeight="1" x14ac:dyDescent="0.25">
      <c r="A98" s="33">
        <f t="shared" si="5"/>
        <v>87</v>
      </c>
      <c r="B98" s="11" t="s">
        <v>182</v>
      </c>
      <c r="C98" s="11" t="s">
        <v>84</v>
      </c>
      <c r="D98" s="72">
        <v>3241</v>
      </c>
      <c r="E98" s="72">
        <v>1000</v>
      </c>
      <c r="F98" s="72"/>
      <c r="G98" s="72">
        <v>250</v>
      </c>
      <c r="H98" s="73"/>
      <c r="I98" s="70"/>
      <c r="J98" s="70">
        <f t="shared" si="3"/>
        <v>4491</v>
      </c>
      <c r="K98" s="70">
        <v>693.15</v>
      </c>
      <c r="L98" s="70">
        <f t="shared" si="4"/>
        <v>3797.85</v>
      </c>
      <c r="M98" s="70"/>
      <c r="N98" s="41"/>
    </row>
    <row r="99" spans="1:14" ht="45" customHeight="1" x14ac:dyDescent="0.25">
      <c r="A99" s="33">
        <f t="shared" si="5"/>
        <v>88</v>
      </c>
      <c r="B99" s="11" t="s">
        <v>183</v>
      </c>
      <c r="C99" s="11" t="s">
        <v>184</v>
      </c>
      <c r="D99" s="72">
        <v>6249</v>
      </c>
      <c r="E99" s="72">
        <v>1800</v>
      </c>
      <c r="F99" s="72">
        <v>375</v>
      </c>
      <c r="G99" s="72">
        <v>250</v>
      </c>
      <c r="H99" s="73"/>
      <c r="I99" s="70"/>
      <c r="J99" s="70">
        <f t="shared" si="3"/>
        <v>8674</v>
      </c>
      <c r="K99" s="70">
        <v>1708.23</v>
      </c>
      <c r="L99" s="70">
        <f t="shared" si="4"/>
        <v>6965.77</v>
      </c>
      <c r="M99" s="70"/>
      <c r="N99" s="41"/>
    </row>
    <row r="100" spans="1:14" ht="45" customHeight="1" x14ac:dyDescent="0.25">
      <c r="A100" s="33">
        <f t="shared" si="5"/>
        <v>89</v>
      </c>
      <c r="B100" s="11" t="s">
        <v>185</v>
      </c>
      <c r="C100" s="11" t="s">
        <v>186</v>
      </c>
      <c r="D100" s="72">
        <v>5787</v>
      </c>
      <c r="E100" s="72">
        <v>1800</v>
      </c>
      <c r="F100" s="72"/>
      <c r="G100" s="72">
        <v>250</v>
      </c>
      <c r="H100" s="73"/>
      <c r="I100" s="70"/>
      <c r="J100" s="70">
        <f t="shared" si="3"/>
        <v>7837</v>
      </c>
      <c r="K100" s="70">
        <v>1315.89</v>
      </c>
      <c r="L100" s="70">
        <f t="shared" si="4"/>
        <v>6521.11</v>
      </c>
      <c r="M100" s="70"/>
      <c r="N100" s="41"/>
    </row>
    <row r="101" spans="1:14" ht="45" customHeight="1" x14ac:dyDescent="0.25">
      <c r="A101" s="33">
        <f t="shared" si="5"/>
        <v>90</v>
      </c>
      <c r="B101" s="11" t="s">
        <v>187</v>
      </c>
      <c r="C101" s="11" t="s">
        <v>90</v>
      </c>
      <c r="D101" s="72">
        <v>2920</v>
      </c>
      <c r="E101" s="72">
        <v>1000</v>
      </c>
      <c r="F101" s="72"/>
      <c r="G101" s="72">
        <v>250</v>
      </c>
      <c r="H101" s="73"/>
      <c r="I101" s="70"/>
      <c r="J101" s="70">
        <f t="shared" si="3"/>
        <v>4170</v>
      </c>
      <c r="K101" s="70">
        <v>601.48</v>
      </c>
      <c r="L101" s="70">
        <f t="shared" si="4"/>
        <v>3568.52</v>
      </c>
      <c r="M101" s="70"/>
      <c r="N101" s="41"/>
    </row>
    <row r="102" spans="1:14" ht="45" customHeight="1" x14ac:dyDescent="0.25">
      <c r="A102" s="33">
        <f t="shared" si="5"/>
        <v>91</v>
      </c>
      <c r="B102" s="11" t="s">
        <v>188</v>
      </c>
      <c r="C102" s="11" t="s">
        <v>79</v>
      </c>
      <c r="D102" s="72">
        <v>3241</v>
      </c>
      <c r="E102" s="72">
        <v>1000</v>
      </c>
      <c r="F102" s="72"/>
      <c r="G102" s="72">
        <v>250</v>
      </c>
      <c r="H102" s="73"/>
      <c r="I102" s="70"/>
      <c r="J102" s="70">
        <f t="shared" si="3"/>
        <v>4491</v>
      </c>
      <c r="K102" s="70">
        <v>693.15</v>
      </c>
      <c r="L102" s="70">
        <f t="shared" si="4"/>
        <v>3797.85</v>
      </c>
      <c r="M102" s="70"/>
      <c r="N102" s="41"/>
    </row>
    <row r="103" spans="1:14" ht="45" customHeight="1" x14ac:dyDescent="0.25">
      <c r="A103" s="33">
        <f t="shared" si="5"/>
        <v>92</v>
      </c>
      <c r="B103" s="11" t="s">
        <v>189</v>
      </c>
      <c r="C103" s="11" t="s">
        <v>190</v>
      </c>
      <c r="D103" s="72">
        <v>6759</v>
      </c>
      <c r="E103" s="72">
        <v>4000</v>
      </c>
      <c r="F103" s="72"/>
      <c r="G103" s="72">
        <v>250</v>
      </c>
      <c r="H103" s="73"/>
      <c r="I103" s="70"/>
      <c r="J103" s="70">
        <f t="shared" si="3"/>
        <v>11009</v>
      </c>
      <c r="K103" s="70">
        <f>4770.97-2689.75</f>
        <v>2081.2200000000003</v>
      </c>
      <c r="L103" s="70">
        <f t="shared" si="4"/>
        <v>8927.7799999999988</v>
      </c>
      <c r="M103" s="70"/>
      <c r="N103" s="41"/>
    </row>
    <row r="104" spans="1:14" ht="45" customHeight="1" x14ac:dyDescent="0.25">
      <c r="A104" s="33">
        <f t="shared" si="5"/>
        <v>93</v>
      </c>
      <c r="B104" s="11" t="s">
        <v>191</v>
      </c>
      <c r="C104" s="11" t="s">
        <v>192</v>
      </c>
      <c r="D104" s="72">
        <v>6297</v>
      </c>
      <c r="E104" s="72">
        <v>4000</v>
      </c>
      <c r="F104" s="72"/>
      <c r="G104" s="72">
        <v>250</v>
      </c>
      <c r="H104" s="73"/>
      <c r="I104" s="70"/>
      <c r="J104" s="70">
        <f t="shared" si="3"/>
        <v>10547</v>
      </c>
      <c r="K104" s="70">
        <v>2227.36</v>
      </c>
      <c r="L104" s="70">
        <f t="shared" si="4"/>
        <v>8319.64</v>
      </c>
      <c r="M104" s="70"/>
      <c r="N104" s="41"/>
    </row>
    <row r="105" spans="1:14" ht="45" customHeight="1" x14ac:dyDescent="0.25">
      <c r="A105" s="33">
        <f t="shared" si="5"/>
        <v>94</v>
      </c>
      <c r="B105" s="11" t="s">
        <v>193</v>
      </c>
      <c r="C105" s="11" t="s">
        <v>79</v>
      </c>
      <c r="D105" s="72">
        <v>3241</v>
      </c>
      <c r="E105" s="72">
        <v>1000</v>
      </c>
      <c r="F105" s="72"/>
      <c r="G105" s="72">
        <v>250</v>
      </c>
      <c r="H105" s="73"/>
      <c r="I105" s="70"/>
      <c r="J105" s="70">
        <f t="shared" si="3"/>
        <v>4491</v>
      </c>
      <c r="K105" s="70">
        <v>693.15</v>
      </c>
      <c r="L105" s="70">
        <f t="shared" si="4"/>
        <v>3797.85</v>
      </c>
      <c r="M105" s="70"/>
      <c r="N105" s="41"/>
    </row>
    <row r="106" spans="1:14" ht="45" customHeight="1" x14ac:dyDescent="0.25">
      <c r="A106" s="33">
        <f t="shared" si="5"/>
        <v>95</v>
      </c>
      <c r="B106" s="11" t="s">
        <v>194</v>
      </c>
      <c r="C106" s="11" t="s">
        <v>79</v>
      </c>
      <c r="D106" s="72">
        <v>3241</v>
      </c>
      <c r="E106" s="72">
        <v>1000</v>
      </c>
      <c r="F106" s="72"/>
      <c r="G106" s="72">
        <v>250</v>
      </c>
      <c r="H106" s="73"/>
      <c r="I106" s="70"/>
      <c r="J106" s="70">
        <f t="shared" si="3"/>
        <v>4491</v>
      </c>
      <c r="K106" s="70">
        <v>693.15</v>
      </c>
      <c r="L106" s="70">
        <f t="shared" si="4"/>
        <v>3797.85</v>
      </c>
      <c r="M106" s="70"/>
      <c r="N106" s="41"/>
    </row>
    <row r="107" spans="1:14" ht="45" customHeight="1" x14ac:dyDescent="0.25">
      <c r="A107" s="33">
        <f t="shared" si="5"/>
        <v>96</v>
      </c>
      <c r="B107" s="11" t="s">
        <v>195</v>
      </c>
      <c r="C107" s="11" t="s">
        <v>79</v>
      </c>
      <c r="D107" s="72">
        <v>3241</v>
      </c>
      <c r="E107" s="72">
        <v>1000</v>
      </c>
      <c r="F107" s="72"/>
      <c r="G107" s="72">
        <v>250</v>
      </c>
      <c r="H107" s="73"/>
      <c r="I107" s="70"/>
      <c r="J107" s="70">
        <f t="shared" si="3"/>
        <v>4491</v>
      </c>
      <c r="K107" s="70">
        <v>693.15</v>
      </c>
      <c r="L107" s="70">
        <f t="shared" si="4"/>
        <v>3797.85</v>
      </c>
      <c r="M107" s="70"/>
      <c r="N107" s="41"/>
    </row>
    <row r="108" spans="1:14" ht="45" customHeight="1" x14ac:dyDescent="0.25">
      <c r="A108" s="33">
        <f t="shared" si="5"/>
        <v>97</v>
      </c>
      <c r="B108" s="11" t="s">
        <v>196</v>
      </c>
      <c r="C108" s="11" t="s">
        <v>79</v>
      </c>
      <c r="D108" s="72">
        <v>3241</v>
      </c>
      <c r="E108" s="72">
        <v>1000</v>
      </c>
      <c r="F108" s="72"/>
      <c r="G108" s="72">
        <v>250</v>
      </c>
      <c r="H108" s="73"/>
      <c r="I108" s="70"/>
      <c r="J108" s="70">
        <f t="shared" si="3"/>
        <v>4491</v>
      </c>
      <c r="K108" s="70">
        <v>693.15</v>
      </c>
      <c r="L108" s="70">
        <f t="shared" si="4"/>
        <v>3797.85</v>
      </c>
      <c r="M108" s="70"/>
      <c r="N108" s="41"/>
    </row>
    <row r="109" spans="1:14" ht="45" customHeight="1" x14ac:dyDescent="0.25">
      <c r="A109" s="33">
        <f t="shared" si="5"/>
        <v>98</v>
      </c>
      <c r="B109" s="11" t="s">
        <v>197</v>
      </c>
      <c r="C109" s="11" t="s">
        <v>190</v>
      </c>
      <c r="D109" s="72">
        <v>6759</v>
      </c>
      <c r="E109" s="72">
        <v>4000</v>
      </c>
      <c r="F109" s="72"/>
      <c r="G109" s="72">
        <v>250</v>
      </c>
      <c r="H109" s="73"/>
      <c r="I109" s="70"/>
      <c r="J109" s="70">
        <f t="shared" si="3"/>
        <v>11009</v>
      </c>
      <c r="K109" s="70">
        <v>2081.2199999999998</v>
      </c>
      <c r="L109" s="70">
        <f t="shared" si="4"/>
        <v>8927.7800000000007</v>
      </c>
      <c r="M109" s="70"/>
      <c r="N109" s="41"/>
    </row>
    <row r="110" spans="1:14" ht="45" customHeight="1" x14ac:dyDescent="0.25">
      <c r="A110" s="33">
        <f t="shared" si="5"/>
        <v>99</v>
      </c>
      <c r="B110" s="11" t="s">
        <v>198</v>
      </c>
      <c r="C110" s="11" t="s">
        <v>190</v>
      </c>
      <c r="D110" s="72">
        <v>6759</v>
      </c>
      <c r="E110" s="72">
        <v>4000</v>
      </c>
      <c r="F110" s="72"/>
      <c r="G110" s="72">
        <v>250</v>
      </c>
      <c r="H110" s="73"/>
      <c r="I110" s="70"/>
      <c r="J110" s="70">
        <f t="shared" si="3"/>
        <v>11009</v>
      </c>
      <c r="K110" s="70">
        <v>2335.67</v>
      </c>
      <c r="L110" s="70">
        <f t="shared" si="4"/>
        <v>8673.33</v>
      </c>
      <c r="M110" s="70"/>
      <c r="N110" s="41"/>
    </row>
    <row r="111" spans="1:14" ht="45" customHeight="1" x14ac:dyDescent="0.25">
      <c r="A111" s="33">
        <f t="shared" si="5"/>
        <v>100</v>
      </c>
      <c r="B111" s="11" t="s">
        <v>199</v>
      </c>
      <c r="C111" s="11" t="s">
        <v>90</v>
      </c>
      <c r="D111" s="72">
        <v>2920</v>
      </c>
      <c r="E111" s="72">
        <v>1000</v>
      </c>
      <c r="F111" s="72"/>
      <c r="G111" s="72">
        <v>250</v>
      </c>
      <c r="H111" s="73"/>
      <c r="I111" s="70"/>
      <c r="J111" s="70">
        <f t="shared" si="3"/>
        <v>4170</v>
      </c>
      <c r="K111" s="70">
        <v>601.48</v>
      </c>
      <c r="L111" s="70">
        <f t="shared" si="4"/>
        <v>3568.52</v>
      </c>
      <c r="M111" s="70"/>
      <c r="N111" s="41"/>
    </row>
    <row r="112" spans="1:14" ht="45" customHeight="1" x14ac:dyDescent="0.25">
      <c r="A112" s="33">
        <f t="shared" si="5"/>
        <v>101</v>
      </c>
      <c r="B112" s="11" t="s">
        <v>200</v>
      </c>
      <c r="C112" s="11" t="s">
        <v>90</v>
      </c>
      <c r="D112" s="72">
        <v>2920</v>
      </c>
      <c r="E112" s="72">
        <v>1000</v>
      </c>
      <c r="F112" s="72"/>
      <c r="G112" s="72">
        <v>250</v>
      </c>
      <c r="H112" s="73"/>
      <c r="I112" s="70"/>
      <c r="J112" s="70">
        <f t="shared" si="3"/>
        <v>4170</v>
      </c>
      <c r="K112" s="70">
        <v>601.48</v>
      </c>
      <c r="L112" s="70">
        <f t="shared" si="4"/>
        <v>3568.52</v>
      </c>
      <c r="M112" s="70"/>
      <c r="N112" s="41"/>
    </row>
    <row r="113" spans="1:14" ht="45" customHeight="1" x14ac:dyDescent="0.25">
      <c r="A113" s="33">
        <f t="shared" si="5"/>
        <v>102</v>
      </c>
      <c r="B113" s="11" t="s">
        <v>201</v>
      </c>
      <c r="C113" s="11" t="s">
        <v>90</v>
      </c>
      <c r="D113" s="72">
        <v>2920</v>
      </c>
      <c r="E113" s="72">
        <v>1000</v>
      </c>
      <c r="F113" s="72"/>
      <c r="G113" s="72">
        <v>250</v>
      </c>
      <c r="H113" s="73"/>
      <c r="I113" s="70"/>
      <c r="J113" s="70">
        <f t="shared" si="3"/>
        <v>4170</v>
      </c>
      <c r="K113" s="70">
        <v>601.48</v>
      </c>
      <c r="L113" s="70">
        <f t="shared" si="4"/>
        <v>3568.52</v>
      </c>
      <c r="M113" s="70"/>
      <c r="N113" s="41"/>
    </row>
    <row r="114" spans="1:14" ht="45" customHeight="1" x14ac:dyDescent="0.25">
      <c r="A114" s="33">
        <f t="shared" si="5"/>
        <v>103</v>
      </c>
      <c r="B114" s="11" t="s">
        <v>202</v>
      </c>
      <c r="C114" s="11" t="s">
        <v>115</v>
      </c>
      <c r="D114" s="72">
        <v>1668</v>
      </c>
      <c r="E114" s="72">
        <v>1000</v>
      </c>
      <c r="F114" s="72"/>
      <c r="G114" s="72">
        <v>250</v>
      </c>
      <c r="H114" s="73">
        <v>75</v>
      </c>
      <c r="I114" s="70"/>
      <c r="J114" s="70">
        <f t="shared" si="3"/>
        <v>2993</v>
      </c>
      <c r="K114" s="70">
        <v>420.89</v>
      </c>
      <c r="L114" s="70">
        <f t="shared" si="4"/>
        <v>2572.11</v>
      </c>
      <c r="M114" s="70"/>
      <c r="N114" s="41"/>
    </row>
    <row r="115" spans="1:14" ht="45" customHeight="1" x14ac:dyDescent="0.25">
      <c r="A115" s="33">
        <f t="shared" si="5"/>
        <v>104</v>
      </c>
      <c r="B115" s="11" t="s">
        <v>203</v>
      </c>
      <c r="C115" s="11" t="s">
        <v>115</v>
      </c>
      <c r="D115" s="72">
        <v>1668</v>
      </c>
      <c r="E115" s="72">
        <v>1000</v>
      </c>
      <c r="F115" s="72"/>
      <c r="G115" s="72">
        <v>250</v>
      </c>
      <c r="H115" s="73">
        <v>75</v>
      </c>
      <c r="I115" s="70"/>
      <c r="J115" s="70">
        <f t="shared" si="3"/>
        <v>2993</v>
      </c>
      <c r="K115" s="70">
        <v>420.89</v>
      </c>
      <c r="L115" s="70">
        <f t="shared" si="4"/>
        <v>2572.11</v>
      </c>
      <c r="M115" s="70"/>
      <c r="N115" s="41"/>
    </row>
    <row r="116" spans="1:14" ht="45" customHeight="1" x14ac:dyDescent="0.25">
      <c r="A116" s="33">
        <f t="shared" si="5"/>
        <v>105</v>
      </c>
      <c r="B116" s="11" t="s">
        <v>204</v>
      </c>
      <c r="C116" s="11" t="s">
        <v>90</v>
      </c>
      <c r="D116" s="72">
        <v>2920</v>
      </c>
      <c r="E116" s="72">
        <v>1000</v>
      </c>
      <c r="F116" s="72"/>
      <c r="G116" s="72">
        <v>250</v>
      </c>
      <c r="H116" s="73"/>
      <c r="I116" s="70"/>
      <c r="J116" s="70">
        <f t="shared" si="3"/>
        <v>4170</v>
      </c>
      <c r="K116" s="70">
        <v>601.48</v>
      </c>
      <c r="L116" s="70">
        <f t="shared" si="4"/>
        <v>3568.52</v>
      </c>
      <c r="M116" s="70"/>
      <c r="N116" s="41"/>
    </row>
    <row r="117" spans="1:14" ht="45" customHeight="1" x14ac:dyDescent="0.25">
      <c r="A117" s="33">
        <f t="shared" si="5"/>
        <v>106</v>
      </c>
      <c r="B117" s="11" t="s">
        <v>205</v>
      </c>
      <c r="C117" s="11" t="s">
        <v>206</v>
      </c>
      <c r="D117" s="72">
        <v>6249</v>
      </c>
      <c r="E117" s="72">
        <v>1800</v>
      </c>
      <c r="F117" s="72">
        <v>375</v>
      </c>
      <c r="G117" s="72">
        <v>250</v>
      </c>
      <c r="H117" s="73"/>
      <c r="I117" s="70"/>
      <c r="J117" s="70">
        <f t="shared" si="3"/>
        <v>8674</v>
      </c>
      <c r="K117" s="70">
        <v>1545.3</v>
      </c>
      <c r="L117" s="70">
        <f t="shared" si="4"/>
        <v>7128.7</v>
      </c>
      <c r="M117" s="70"/>
      <c r="N117" s="41"/>
    </row>
    <row r="118" spans="1:14" ht="45" customHeight="1" x14ac:dyDescent="0.25">
      <c r="A118" s="33">
        <f t="shared" si="5"/>
        <v>107</v>
      </c>
      <c r="B118" s="11" t="s">
        <v>207</v>
      </c>
      <c r="C118" s="11" t="s">
        <v>208</v>
      </c>
      <c r="D118" s="72">
        <v>1668</v>
      </c>
      <c r="E118" s="72">
        <v>1000</v>
      </c>
      <c r="F118" s="72"/>
      <c r="G118" s="72">
        <v>250</v>
      </c>
      <c r="H118" s="73">
        <v>75</v>
      </c>
      <c r="I118" s="70"/>
      <c r="J118" s="70">
        <f t="shared" si="3"/>
        <v>2993</v>
      </c>
      <c r="K118" s="70">
        <v>420.89</v>
      </c>
      <c r="L118" s="70">
        <f t="shared" si="4"/>
        <v>2572.11</v>
      </c>
      <c r="M118" s="70"/>
      <c r="N118" s="41"/>
    </row>
    <row r="119" spans="1:14" ht="45" customHeight="1" x14ac:dyDescent="0.25">
      <c r="A119" s="33">
        <f t="shared" si="5"/>
        <v>108</v>
      </c>
      <c r="B119" s="11" t="s">
        <v>209</v>
      </c>
      <c r="C119" s="11" t="s">
        <v>208</v>
      </c>
      <c r="D119" s="72">
        <v>1668</v>
      </c>
      <c r="E119" s="72">
        <v>1000</v>
      </c>
      <c r="F119" s="72"/>
      <c r="G119" s="72">
        <v>250</v>
      </c>
      <c r="H119" s="73">
        <v>75</v>
      </c>
      <c r="I119" s="70"/>
      <c r="J119" s="70">
        <f t="shared" si="3"/>
        <v>2993</v>
      </c>
      <c r="K119" s="70">
        <v>420.89</v>
      </c>
      <c r="L119" s="70">
        <f t="shared" si="4"/>
        <v>2572.11</v>
      </c>
      <c r="M119" s="70"/>
      <c r="N119" s="41"/>
    </row>
    <row r="120" spans="1:14" ht="45" customHeight="1" x14ac:dyDescent="0.25">
      <c r="A120" s="33">
        <f t="shared" si="5"/>
        <v>109</v>
      </c>
      <c r="B120" s="11" t="s">
        <v>210</v>
      </c>
      <c r="C120" s="11" t="s">
        <v>206</v>
      </c>
      <c r="D120" s="72">
        <v>6249</v>
      </c>
      <c r="E120" s="72">
        <v>1800</v>
      </c>
      <c r="F120" s="72"/>
      <c r="G120" s="72">
        <v>250</v>
      </c>
      <c r="H120" s="73"/>
      <c r="I120" s="70"/>
      <c r="J120" s="70">
        <f t="shared" si="3"/>
        <v>8299</v>
      </c>
      <c r="K120" s="70">
        <v>1656.5</v>
      </c>
      <c r="L120" s="70">
        <f t="shared" si="4"/>
        <v>6642.5</v>
      </c>
      <c r="M120" s="70"/>
      <c r="N120" s="41"/>
    </row>
    <row r="121" spans="1:14" ht="45" customHeight="1" x14ac:dyDescent="0.25">
      <c r="A121" s="33">
        <f t="shared" si="5"/>
        <v>110</v>
      </c>
      <c r="B121" s="11" t="s">
        <v>211</v>
      </c>
      <c r="C121" s="11" t="s">
        <v>90</v>
      </c>
      <c r="D121" s="72">
        <v>2920</v>
      </c>
      <c r="E121" s="72">
        <v>1000</v>
      </c>
      <c r="F121" s="72"/>
      <c r="G121" s="72">
        <v>250</v>
      </c>
      <c r="H121" s="73"/>
      <c r="I121" s="70"/>
      <c r="J121" s="70">
        <f t="shared" si="3"/>
        <v>4170</v>
      </c>
      <c r="K121" s="70">
        <v>601.48</v>
      </c>
      <c r="L121" s="70">
        <f t="shared" si="4"/>
        <v>3568.52</v>
      </c>
      <c r="M121" s="70"/>
      <c r="N121" s="41"/>
    </row>
    <row r="122" spans="1:14" ht="45" customHeight="1" x14ac:dyDescent="0.25">
      <c r="A122" s="33">
        <f t="shared" si="5"/>
        <v>111</v>
      </c>
      <c r="B122" s="11" t="s">
        <v>212</v>
      </c>
      <c r="C122" s="11" t="s">
        <v>213</v>
      </c>
      <c r="D122" s="72">
        <v>2920</v>
      </c>
      <c r="E122" s="72">
        <v>1000</v>
      </c>
      <c r="F122" s="72"/>
      <c r="G122" s="72">
        <v>250</v>
      </c>
      <c r="H122" s="73"/>
      <c r="I122" s="70"/>
      <c r="J122" s="70">
        <f t="shared" si="3"/>
        <v>4170</v>
      </c>
      <c r="K122" s="70">
        <v>601.48</v>
      </c>
      <c r="L122" s="70">
        <f t="shared" si="4"/>
        <v>3568.52</v>
      </c>
      <c r="M122" s="70"/>
      <c r="N122" s="41"/>
    </row>
    <row r="123" spans="1:14" ht="45" customHeight="1" x14ac:dyDescent="0.25">
      <c r="A123" s="33">
        <f t="shared" si="5"/>
        <v>112</v>
      </c>
      <c r="B123" s="11" t="s">
        <v>214</v>
      </c>
      <c r="C123" s="11" t="s">
        <v>115</v>
      </c>
      <c r="D123" s="72">
        <v>1668</v>
      </c>
      <c r="E123" s="72">
        <v>1000</v>
      </c>
      <c r="F123" s="72"/>
      <c r="G123" s="72">
        <v>250</v>
      </c>
      <c r="H123" s="73">
        <v>75</v>
      </c>
      <c r="I123" s="70"/>
      <c r="J123" s="70">
        <f t="shared" si="3"/>
        <v>2993</v>
      </c>
      <c r="K123" s="70">
        <f>1106.64-685.75</f>
        <v>420.8900000000001</v>
      </c>
      <c r="L123" s="70">
        <f t="shared" si="4"/>
        <v>2572.1099999999997</v>
      </c>
      <c r="M123" s="70"/>
      <c r="N123" s="41"/>
    </row>
    <row r="124" spans="1:14" ht="45" customHeight="1" x14ac:dyDescent="0.25">
      <c r="A124" s="33">
        <f t="shared" si="5"/>
        <v>113</v>
      </c>
      <c r="B124" s="11" t="s">
        <v>215</v>
      </c>
      <c r="C124" s="11" t="s">
        <v>208</v>
      </c>
      <c r="D124" s="72">
        <v>1668</v>
      </c>
      <c r="E124" s="72">
        <v>1000</v>
      </c>
      <c r="F124" s="72"/>
      <c r="G124" s="72">
        <v>250</v>
      </c>
      <c r="H124" s="73">
        <v>75</v>
      </c>
      <c r="I124" s="70"/>
      <c r="J124" s="70">
        <f t="shared" si="3"/>
        <v>2993</v>
      </c>
      <c r="K124" s="70">
        <v>420.89</v>
      </c>
      <c r="L124" s="70">
        <f t="shared" si="4"/>
        <v>2572.11</v>
      </c>
      <c r="M124" s="70"/>
      <c r="N124" s="41"/>
    </row>
    <row r="125" spans="1:14" ht="45" customHeight="1" x14ac:dyDescent="0.25">
      <c r="A125" s="33">
        <f t="shared" si="5"/>
        <v>114</v>
      </c>
      <c r="B125" s="11" t="s">
        <v>216</v>
      </c>
      <c r="C125" s="11" t="s">
        <v>115</v>
      </c>
      <c r="D125" s="72">
        <v>1668</v>
      </c>
      <c r="E125" s="72">
        <v>1000</v>
      </c>
      <c r="F125" s="72"/>
      <c r="G125" s="72">
        <v>250</v>
      </c>
      <c r="H125" s="73">
        <v>75</v>
      </c>
      <c r="I125" s="70"/>
      <c r="J125" s="70">
        <f t="shared" si="3"/>
        <v>2993</v>
      </c>
      <c r="K125" s="70">
        <v>420.89</v>
      </c>
      <c r="L125" s="70">
        <f t="shared" si="4"/>
        <v>2572.11</v>
      </c>
      <c r="M125" s="70"/>
      <c r="N125" s="41"/>
    </row>
    <row r="126" spans="1:14" ht="45" customHeight="1" x14ac:dyDescent="0.25">
      <c r="A126" s="33">
        <f t="shared" si="5"/>
        <v>115</v>
      </c>
      <c r="B126" s="11" t="s">
        <v>217</v>
      </c>
      <c r="C126" s="11" t="s">
        <v>115</v>
      </c>
      <c r="D126" s="72">
        <v>1668</v>
      </c>
      <c r="E126" s="72">
        <v>1000</v>
      </c>
      <c r="F126" s="72"/>
      <c r="G126" s="72">
        <v>250</v>
      </c>
      <c r="H126" s="73">
        <v>75</v>
      </c>
      <c r="I126" s="70"/>
      <c r="J126" s="70">
        <f t="shared" si="3"/>
        <v>2993</v>
      </c>
      <c r="K126" s="70">
        <v>420.89</v>
      </c>
      <c r="L126" s="70">
        <f t="shared" si="4"/>
        <v>2572.11</v>
      </c>
      <c r="M126" s="70"/>
      <c r="N126" s="41"/>
    </row>
    <row r="127" spans="1:14" ht="45" customHeight="1" x14ac:dyDescent="0.25">
      <c r="A127" s="33">
        <f t="shared" si="5"/>
        <v>116</v>
      </c>
      <c r="B127" s="11" t="s">
        <v>218</v>
      </c>
      <c r="C127" s="11" t="s">
        <v>90</v>
      </c>
      <c r="D127" s="72">
        <v>2920</v>
      </c>
      <c r="E127" s="72">
        <v>1000</v>
      </c>
      <c r="F127" s="72"/>
      <c r="G127" s="72">
        <v>250</v>
      </c>
      <c r="H127" s="73"/>
      <c r="I127" s="70"/>
      <c r="J127" s="70">
        <f t="shared" si="3"/>
        <v>4170</v>
      </c>
      <c r="K127" s="70">
        <v>601.48</v>
      </c>
      <c r="L127" s="70">
        <f t="shared" si="4"/>
        <v>3568.52</v>
      </c>
      <c r="M127" s="70"/>
      <c r="N127" s="41"/>
    </row>
    <row r="128" spans="1:14" ht="45" customHeight="1" x14ac:dyDescent="0.25">
      <c r="A128" s="33">
        <f t="shared" si="5"/>
        <v>117</v>
      </c>
      <c r="B128" s="11" t="s">
        <v>219</v>
      </c>
      <c r="C128" s="11" t="s">
        <v>192</v>
      </c>
      <c r="D128" s="72">
        <v>6297</v>
      </c>
      <c r="E128" s="72">
        <v>4000</v>
      </c>
      <c r="F128" s="72">
        <v>375</v>
      </c>
      <c r="G128" s="72">
        <v>250</v>
      </c>
      <c r="H128" s="73"/>
      <c r="I128" s="70"/>
      <c r="J128" s="70">
        <f t="shared" si="3"/>
        <v>10922</v>
      </c>
      <c r="K128" s="70">
        <v>2064.39</v>
      </c>
      <c r="L128" s="70">
        <f t="shared" si="4"/>
        <v>8857.61</v>
      </c>
      <c r="M128" s="70"/>
      <c r="N128" s="41"/>
    </row>
    <row r="129" spans="1:14" ht="45" customHeight="1" thickBot="1" x14ac:dyDescent="0.3">
      <c r="A129" s="74">
        <f t="shared" si="5"/>
        <v>118</v>
      </c>
      <c r="B129" s="75" t="s">
        <v>220</v>
      </c>
      <c r="C129" s="75" t="s">
        <v>190</v>
      </c>
      <c r="D129" s="67">
        <v>6759</v>
      </c>
      <c r="E129" s="67">
        <v>4000</v>
      </c>
      <c r="F129" s="67">
        <v>375</v>
      </c>
      <c r="G129" s="67">
        <v>250</v>
      </c>
      <c r="H129" s="68"/>
      <c r="I129" s="71"/>
      <c r="J129" s="71">
        <f t="shared" si="3"/>
        <v>11384</v>
      </c>
      <c r="K129" s="71">
        <v>2153.7600000000002</v>
      </c>
      <c r="L129" s="71">
        <f t="shared" si="4"/>
        <v>9230.24</v>
      </c>
      <c r="M129" s="71"/>
      <c r="N129" s="42"/>
    </row>
  </sheetData>
  <protectedRanges>
    <protectedRange sqref="B34" name="Rango1_1_19_1_1"/>
    <protectedRange sqref="B27" name="Rango1_1_25_1"/>
    <protectedRange sqref="B28 B23" name="Rango1_1_7_1_2_1_1"/>
    <protectedRange sqref="B83" name="Rango1_1_7_1_3_1"/>
    <protectedRange sqref="B76" name="Rango1_1_4_1_1"/>
    <protectedRange sqref="B101" name="Rango1_1_4_2_1"/>
    <protectedRange sqref="B115:B117" name="Rango1_1_4_4_1"/>
    <protectedRange sqref="B129" name="Rango1_1_4_4_1_1"/>
    <protectedRange sqref="C32:C34" name="Rango4_5_11_1_1_3"/>
    <protectedRange sqref="C29" name="Rango4_5_14_1_2"/>
    <protectedRange sqref="C31" name="Rango2_14_1"/>
    <protectedRange sqref="C30" name="Rango4_5_14_1_1_1"/>
    <protectedRange sqref="C24" name="Rango4_5_11_1_1_1_1"/>
    <protectedRange sqref="C28" name="Rango4_5_11_1_2_2_1_1"/>
    <protectedRange sqref="C68" name="Rango4_5_11_1_1_3_1"/>
    <protectedRange sqref="C69" name="Rango4_5_11_1_1_3_2"/>
    <protectedRange sqref="C108" name="Rango2_11_1"/>
    <protectedRange sqref="C84" name="Rango4_5_11_1_1_3_3"/>
    <protectedRange sqref="C101 C85 C115 C117" name="Rango2_5_3_1"/>
    <protectedRange sqref="C129" name="Rango2_5_3_1_1"/>
  </protectedRanges>
  <mergeCells count="18">
    <mergeCell ref="A1:N1"/>
    <mergeCell ref="A2:N2"/>
    <mergeCell ref="A3:N3"/>
    <mergeCell ref="A4:N4"/>
    <mergeCell ref="A5:N5"/>
    <mergeCell ref="A6:N6"/>
    <mergeCell ref="A7:N7"/>
    <mergeCell ref="K10:K11"/>
    <mergeCell ref="L10:L11"/>
    <mergeCell ref="A10:A11"/>
    <mergeCell ref="B10:B11"/>
    <mergeCell ref="C10:C11"/>
    <mergeCell ref="D10:D11"/>
    <mergeCell ref="A9:N9"/>
    <mergeCell ref="J10:J11"/>
    <mergeCell ref="N10:N11"/>
    <mergeCell ref="M10:M11"/>
    <mergeCell ref="E10:I10"/>
  </mergeCells>
  <conditionalFormatting sqref="B12:B129">
    <cfRule type="duplicateValues" dxfId="0" priority="1"/>
  </conditionalFormatting>
  <pageMargins left="0.7" right="0.7" top="0.75" bottom="0.75" header="0.3" footer="0.3"/>
  <pageSetup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1"/>
  <sheetViews>
    <sheetView zoomScale="85" zoomScaleNormal="85" workbookViewId="0">
      <selection activeCell="A8" sqref="A8"/>
    </sheetView>
  </sheetViews>
  <sheetFormatPr baseColWidth="10" defaultRowHeight="15" x14ac:dyDescent="0.25"/>
  <cols>
    <col min="1" max="1" width="8.140625" customWidth="1"/>
    <col min="2" max="2" width="28.85546875" style="20" customWidth="1"/>
    <col min="3" max="3" width="20.28515625" style="20" customWidth="1"/>
    <col min="4" max="4" width="11.5703125" style="22" customWidth="1"/>
    <col min="6" max="6" width="12.140625" style="22" customWidth="1"/>
    <col min="8" max="8" width="14.85546875" style="25" customWidth="1"/>
    <col min="9" max="9" width="11.42578125" style="25"/>
    <col min="10" max="10" width="11.42578125" style="22"/>
    <col min="12" max="13" width="11.42578125" style="25"/>
    <col min="15" max="15" width="21" customWidth="1"/>
  </cols>
  <sheetData>
    <row r="1" spans="1:15" ht="23.2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" customFormat="1" ht="23.2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1" customHeight="1" x14ac:dyDescent="0.25">
      <c r="A3" s="92" t="s">
        <v>1270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8.7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ht="18.75" customHeight="1" x14ac:dyDescent="0.25">
      <c r="A5" s="93" t="s">
        <v>42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1:15" ht="15.75" customHeight="1" x14ac:dyDescent="0.25">
      <c r="A6" s="89">
        <v>43861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5.75" customHeight="1" x14ac:dyDescent="0.25">
      <c r="A7" s="96" t="s">
        <v>1269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</row>
    <row r="8" spans="1:15" ht="15.75" customHeight="1" x14ac:dyDescent="0.25">
      <c r="A8" s="2"/>
      <c r="B8" s="19"/>
      <c r="C8" s="19"/>
      <c r="D8" s="26"/>
      <c r="E8" s="2"/>
      <c r="F8" s="26"/>
      <c r="G8" s="2"/>
    </row>
    <row r="9" spans="1:15" ht="21" customHeight="1" thickBot="1" x14ac:dyDescent="0.3">
      <c r="A9" s="97" t="s">
        <v>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ht="15.75" thickBot="1" x14ac:dyDescent="0.3">
      <c r="A10" s="126" t="s">
        <v>4</v>
      </c>
      <c r="B10" s="126" t="s">
        <v>17</v>
      </c>
      <c r="C10" s="130" t="s">
        <v>6</v>
      </c>
      <c r="D10" s="124" t="s">
        <v>39</v>
      </c>
      <c r="E10" s="127" t="s">
        <v>27</v>
      </c>
      <c r="F10" s="127"/>
      <c r="G10" s="127"/>
      <c r="H10" s="127"/>
      <c r="I10" s="127"/>
      <c r="J10" s="127"/>
      <c r="K10" s="128"/>
      <c r="L10" s="129" t="s">
        <v>31</v>
      </c>
      <c r="M10" s="124" t="s">
        <v>26</v>
      </c>
      <c r="N10" s="126" t="s">
        <v>32</v>
      </c>
      <c r="O10" s="126" t="s">
        <v>12</v>
      </c>
    </row>
    <row r="11" spans="1:15" ht="24.75" customHeight="1" x14ac:dyDescent="0.25">
      <c r="A11" s="95"/>
      <c r="B11" s="95"/>
      <c r="C11" s="131"/>
      <c r="D11" s="125"/>
      <c r="E11" s="8" t="s">
        <v>29</v>
      </c>
      <c r="F11" s="14" t="s">
        <v>16</v>
      </c>
      <c r="G11" s="9" t="s">
        <v>15</v>
      </c>
      <c r="H11" s="14" t="s">
        <v>28</v>
      </c>
      <c r="I11" s="14" t="s">
        <v>18</v>
      </c>
      <c r="J11" s="14" t="s">
        <v>30</v>
      </c>
      <c r="K11" s="9" t="s">
        <v>21</v>
      </c>
      <c r="L11" s="109"/>
      <c r="M11" s="125"/>
      <c r="N11" s="95"/>
      <c r="O11" s="95"/>
    </row>
    <row r="12" spans="1:15" s="18" customFormat="1" ht="35.1" customHeight="1" x14ac:dyDescent="0.25">
      <c r="A12" s="21">
        <v>1</v>
      </c>
      <c r="B12" s="27" t="s">
        <v>660</v>
      </c>
      <c r="C12" s="27" t="s">
        <v>1250</v>
      </c>
      <c r="D12" s="29">
        <v>71.400000000000006</v>
      </c>
      <c r="E12" s="30">
        <v>31</v>
      </c>
      <c r="F12" s="29">
        <v>250</v>
      </c>
      <c r="G12" s="17"/>
      <c r="H12" s="29">
        <v>601</v>
      </c>
      <c r="I12" s="32">
        <v>135.94</v>
      </c>
      <c r="J12" s="23"/>
      <c r="K12" s="17"/>
      <c r="L12" s="32">
        <f t="shared" ref="L12" si="0">(D12*E12)+F12+H12</f>
        <v>3064.4</v>
      </c>
      <c r="M12" s="32">
        <f t="shared" ref="M12" si="1">L12-(I12+J12)</f>
        <v>2928.46</v>
      </c>
      <c r="N12" s="17"/>
      <c r="O12" s="31"/>
    </row>
    <row r="13" spans="1:15" s="18" customFormat="1" ht="35.1" customHeight="1" x14ac:dyDescent="0.25">
      <c r="A13" s="21">
        <f>1+A12</f>
        <v>2</v>
      </c>
      <c r="B13" s="27" t="s">
        <v>661</v>
      </c>
      <c r="C13" s="27" t="s">
        <v>1251</v>
      </c>
      <c r="D13" s="29">
        <v>80.86</v>
      </c>
      <c r="E13" s="30">
        <v>31</v>
      </c>
      <c r="F13" s="29">
        <v>250</v>
      </c>
      <c r="G13" s="17"/>
      <c r="H13" s="29">
        <v>500</v>
      </c>
      <c r="I13" s="32">
        <v>145.22</v>
      </c>
      <c r="J13" s="23"/>
      <c r="K13" s="17"/>
      <c r="L13" s="32">
        <f t="shared" ref="L13:L76" si="2">(D13*E13)+F13+H13</f>
        <v>3256.66</v>
      </c>
      <c r="M13" s="32">
        <f t="shared" ref="M13:M76" si="3">L13-(I13+J13)</f>
        <v>3111.44</v>
      </c>
      <c r="N13" s="17"/>
      <c r="O13" s="31"/>
    </row>
    <row r="14" spans="1:15" s="18" customFormat="1" ht="35.1" customHeight="1" x14ac:dyDescent="0.25">
      <c r="A14" s="21">
        <f t="shared" ref="A14:A77" si="4">1+A13</f>
        <v>3</v>
      </c>
      <c r="B14" s="27" t="s">
        <v>662</v>
      </c>
      <c r="C14" s="27" t="s">
        <v>1251</v>
      </c>
      <c r="D14" s="29">
        <v>80.86</v>
      </c>
      <c r="E14" s="30">
        <v>31</v>
      </c>
      <c r="F14" s="29">
        <v>250</v>
      </c>
      <c r="G14" s="17"/>
      <c r="H14" s="29">
        <v>500</v>
      </c>
      <c r="I14" s="32">
        <v>145.22</v>
      </c>
      <c r="J14" s="23"/>
      <c r="K14" s="17"/>
      <c r="L14" s="32">
        <f t="shared" si="2"/>
        <v>3256.66</v>
      </c>
      <c r="M14" s="32">
        <f t="shared" si="3"/>
        <v>3111.44</v>
      </c>
      <c r="N14" s="17"/>
      <c r="O14" s="31"/>
    </row>
    <row r="15" spans="1:15" s="18" customFormat="1" ht="35.1" customHeight="1" x14ac:dyDescent="0.25">
      <c r="A15" s="21">
        <f t="shared" si="4"/>
        <v>4</v>
      </c>
      <c r="B15" s="27" t="s">
        <v>663</v>
      </c>
      <c r="C15" s="27" t="s">
        <v>1250</v>
      </c>
      <c r="D15" s="29">
        <v>71.400000000000006</v>
      </c>
      <c r="E15" s="30">
        <v>31</v>
      </c>
      <c r="F15" s="29">
        <v>250</v>
      </c>
      <c r="G15" s="17"/>
      <c r="H15" s="29">
        <v>601</v>
      </c>
      <c r="I15" s="32">
        <v>135.94</v>
      </c>
      <c r="J15" s="23"/>
      <c r="K15" s="17"/>
      <c r="L15" s="32">
        <f t="shared" si="2"/>
        <v>3064.4</v>
      </c>
      <c r="M15" s="32">
        <f t="shared" si="3"/>
        <v>2928.46</v>
      </c>
      <c r="N15" s="17"/>
      <c r="O15" s="31"/>
    </row>
    <row r="16" spans="1:15" s="18" customFormat="1" ht="35.1" customHeight="1" x14ac:dyDescent="0.25">
      <c r="A16" s="21">
        <f t="shared" si="4"/>
        <v>5</v>
      </c>
      <c r="B16" s="27" t="s">
        <v>664</v>
      </c>
      <c r="C16" s="27" t="s">
        <v>1250</v>
      </c>
      <c r="D16" s="29">
        <v>71.400000000000006</v>
      </c>
      <c r="E16" s="30">
        <v>31</v>
      </c>
      <c r="F16" s="29">
        <v>250</v>
      </c>
      <c r="G16" s="17"/>
      <c r="H16" s="29">
        <v>601</v>
      </c>
      <c r="I16" s="32">
        <v>135.94</v>
      </c>
      <c r="J16" s="23"/>
      <c r="K16" s="17"/>
      <c r="L16" s="32">
        <f t="shared" si="2"/>
        <v>3064.4</v>
      </c>
      <c r="M16" s="32">
        <f t="shared" si="3"/>
        <v>2928.46</v>
      </c>
      <c r="N16" s="17"/>
      <c r="O16" s="31"/>
    </row>
    <row r="17" spans="1:15" s="18" customFormat="1" ht="35.1" customHeight="1" x14ac:dyDescent="0.25">
      <c r="A17" s="21">
        <f t="shared" si="4"/>
        <v>6</v>
      </c>
      <c r="B17" s="27" t="s">
        <v>665</v>
      </c>
      <c r="C17" s="27" t="s">
        <v>1250</v>
      </c>
      <c r="D17" s="29">
        <v>71.400000000000006</v>
      </c>
      <c r="E17" s="30">
        <v>31</v>
      </c>
      <c r="F17" s="29">
        <v>250</v>
      </c>
      <c r="G17" s="17"/>
      <c r="H17" s="29">
        <v>601</v>
      </c>
      <c r="I17" s="32">
        <v>135.94</v>
      </c>
      <c r="J17" s="23"/>
      <c r="K17" s="17"/>
      <c r="L17" s="32">
        <f t="shared" si="2"/>
        <v>3064.4</v>
      </c>
      <c r="M17" s="32">
        <f t="shared" si="3"/>
        <v>2928.46</v>
      </c>
      <c r="N17" s="17"/>
      <c r="O17" s="31"/>
    </row>
    <row r="18" spans="1:15" s="18" customFormat="1" ht="35.1" customHeight="1" x14ac:dyDescent="0.25">
      <c r="A18" s="21">
        <f t="shared" si="4"/>
        <v>7</v>
      </c>
      <c r="B18" s="27" t="s">
        <v>666</v>
      </c>
      <c r="C18" s="27" t="s">
        <v>1250</v>
      </c>
      <c r="D18" s="29">
        <v>71.400000000000006</v>
      </c>
      <c r="E18" s="30">
        <v>31</v>
      </c>
      <c r="F18" s="29">
        <v>250</v>
      </c>
      <c r="G18" s="17"/>
      <c r="H18" s="29">
        <v>601</v>
      </c>
      <c r="I18" s="32">
        <v>135.94</v>
      </c>
      <c r="J18" s="23"/>
      <c r="K18" s="17"/>
      <c r="L18" s="32">
        <f t="shared" si="2"/>
        <v>3064.4</v>
      </c>
      <c r="M18" s="32">
        <f t="shared" si="3"/>
        <v>2928.46</v>
      </c>
      <c r="N18" s="17"/>
      <c r="O18" s="31"/>
    </row>
    <row r="19" spans="1:15" s="18" customFormat="1" ht="35.1" customHeight="1" x14ac:dyDescent="0.25">
      <c r="A19" s="21">
        <f t="shared" si="4"/>
        <v>8</v>
      </c>
      <c r="B19" s="27" t="s">
        <v>667</v>
      </c>
      <c r="C19" s="27" t="s">
        <v>1250</v>
      </c>
      <c r="D19" s="29">
        <v>71.400000000000006</v>
      </c>
      <c r="E19" s="30">
        <v>31</v>
      </c>
      <c r="F19" s="29">
        <v>250</v>
      </c>
      <c r="G19" s="17"/>
      <c r="H19" s="29">
        <v>601</v>
      </c>
      <c r="I19" s="32">
        <v>135.94</v>
      </c>
      <c r="J19" s="23"/>
      <c r="K19" s="17"/>
      <c r="L19" s="32">
        <f t="shared" si="2"/>
        <v>3064.4</v>
      </c>
      <c r="M19" s="32">
        <f t="shared" si="3"/>
        <v>2928.46</v>
      </c>
      <c r="N19" s="17"/>
      <c r="O19" s="31"/>
    </row>
    <row r="20" spans="1:15" s="18" customFormat="1" ht="35.1" customHeight="1" x14ac:dyDescent="0.25">
      <c r="A20" s="21">
        <f t="shared" si="4"/>
        <v>9</v>
      </c>
      <c r="B20" s="27" t="s">
        <v>668</v>
      </c>
      <c r="C20" s="27" t="s">
        <v>1250</v>
      </c>
      <c r="D20" s="29">
        <v>71.400000000000006</v>
      </c>
      <c r="E20" s="30">
        <v>31</v>
      </c>
      <c r="F20" s="29">
        <v>250</v>
      </c>
      <c r="G20" s="17"/>
      <c r="H20" s="29">
        <v>601</v>
      </c>
      <c r="I20" s="32">
        <v>135.94</v>
      </c>
      <c r="J20" s="23"/>
      <c r="K20" s="17"/>
      <c r="L20" s="32">
        <f t="shared" si="2"/>
        <v>3064.4</v>
      </c>
      <c r="M20" s="32">
        <f t="shared" si="3"/>
        <v>2928.46</v>
      </c>
      <c r="N20" s="17"/>
      <c r="O20" s="31"/>
    </row>
    <row r="21" spans="1:15" s="18" customFormat="1" ht="35.1" customHeight="1" x14ac:dyDescent="0.25">
      <c r="A21" s="21">
        <f t="shared" si="4"/>
        <v>10</v>
      </c>
      <c r="B21" s="27" t="s">
        <v>669</v>
      </c>
      <c r="C21" s="27" t="s">
        <v>1250</v>
      </c>
      <c r="D21" s="29">
        <v>71.400000000000006</v>
      </c>
      <c r="E21" s="30">
        <v>31</v>
      </c>
      <c r="F21" s="29">
        <v>250</v>
      </c>
      <c r="G21" s="17"/>
      <c r="H21" s="29">
        <v>601</v>
      </c>
      <c r="I21" s="32">
        <v>135.94</v>
      </c>
      <c r="J21" s="23"/>
      <c r="K21" s="17"/>
      <c r="L21" s="32">
        <f t="shared" si="2"/>
        <v>3064.4</v>
      </c>
      <c r="M21" s="32">
        <f t="shared" si="3"/>
        <v>2928.46</v>
      </c>
      <c r="N21" s="17"/>
      <c r="O21" s="31"/>
    </row>
    <row r="22" spans="1:15" s="18" customFormat="1" ht="35.1" customHeight="1" x14ac:dyDescent="0.25">
      <c r="A22" s="21">
        <f t="shared" si="4"/>
        <v>11</v>
      </c>
      <c r="B22" s="27" t="s">
        <v>670</v>
      </c>
      <c r="C22" s="27" t="s">
        <v>1250</v>
      </c>
      <c r="D22" s="29">
        <v>71.400000000000006</v>
      </c>
      <c r="E22" s="30">
        <v>31</v>
      </c>
      <c r="F22" s="29">
        <v>250</v>
      </c>
      <c r="G22" s="17"/>
      <c r="H22" s="29">
        <v>601</v>
      </c>
      <c r="I22" s="32">
        <v>135.94</v>
      </c>
      <c r="J22" s="23"/>
      <c r="K22" s="17"/>
      <c r="L22" s="32">
        <f t="shared" si="2"/>
        <v>3064.4</v>
      </c>
      <c r="M22" s="32">
        <f t="shared" si="3"/>
        <v>2928.46</v>
      </c>
      <c r="N22" s="17"/>
      <c r="O22" s="31"/>
    </row>
    <row r="23" spans="1:15" s="18" customFormat="1" ht="35.1" customHeight="1" x14ac:dyDescent="0.25">
      <c r="A23" s="21">
        <f t="shared" si="4"/>
        <v>12</v>
      </c>
      <c r="B23" s="27" t="s">
        <v>671</v>
      </c>
      <c r="C23" s="27" t="s">
        <v>1250</v>
      </c>
      <c r="D23" s="29">
        <v>71.400000000000006</v>
      </c>
      <c r="E23" s="30">
        <v>31</v>
      </c>
      <c r="F23" s="29">
        <v>250</v>
      </c>
      <c r="G23" s="17"/>
      <c r="H23" s="29">
        <v>601</v>
      </c>
      <c r="I23" s="32">
        <v>135.94</v>
      </c>
      <c r="J23" s="23"/>
      <c r="K23" s="17"/>
      <c r="L23" s="32">
        <f t="shared" si="2"/>
        <v>3064.4</v>
      </c>
      <c r="M23" s="32">
        <f t="shared" si="3"/>
        <v>2928.46</v>
      </c>
      <c r="N23" s="17"/>
      <c r="O23" s="31"/>
    </row>
    <row r="24" spans="1:15" s="18" customFormat="1" ht="35.1" customHeight="1" x14ac:dyDescent="0.25">
      <c r="A24" s="21">
        <f t="shared" si="4"/>
        <v>13</v>
      </c>
      <c r="B24" s="27" t="s">
        <v>672</v>
      </c>
      <c r="C24" s="27" t="s">
        <v>1250</v>
      </c>
      <c r="D24" s="29">
        <v>71.400000000000006</v>
      </c>
      <c r="E24" s="30">
        <v>31</v>
      </c>
      <c r="F24" s="29">
        <v>250</v>
      </c>
      <c r="G24" s="17"/>
      <c r="H24" s="29">
        <v>601</v>
      </c>
      <c r="I24" s="32">
        <v>135.94</v>
      </c>
      <c r="J24" s="23"/>
      <c r="K24" s="17"/>
      <c r="L24" s="32">
        <f t="shared" si="2"/>
        <v>3064.4</v>
      </c>
      <c r="M24" s="32">
        <f t="shared" si="3"/>
        <v>2928.46</v>
      </c>
      <c r="N24" s="17"/>
      <c r="O24" s="31"/>
    </row>
    <row r="25" spans="1:15" s="18" customFormat="1" ht="35.1" customHeight="1" x14ac:dyDescent="0.25">
      <c r="A25" s="21">
        <f t="shared" si="4"/>
        <v>14</v>
      </c>
      <c r="B25" s="27" t="s">
        <v>673</v>
      </c>
      <c r="C25" s="27" t="s">
        <v>1251</v>
      </c>
      <c r="D25" s="29">
        <v>80.86</v>
      </c>
      <c r="E25" s="30">
        <v>31</v>
      </c>
      <c r="F25" s="29">
        <v>250</v>
      </c>
      <c r="G25" s="17"/>
      <c r="H25" s="29">
        <v>500</v>
      </c>
      <c r="I25" s="32">
        <v>145.22</v>
      </c>
      <c r="J25" s="23"/>
      <c r="K25" s="17"/>
      <c r="L25" s="32">
        <f t="shared" si="2"/>
        <v>3256.66</v>
      </c>
      <c r="M25" s="32">
        <f t="shared" si="3"/>
        <v>3111.44</v>
      </c>
      <c r="N25" s="17"/>
      <c r="O25" s="31"/>
    </row>
    <row r="26" spans="1:15" s="18" customFormat="1" ht="35.1" customHeight="1" x14ac:dyDescent="0.25">
      <c r="A26" s="21">
        <f t="shared" si="4"/>
        <v>15</v>
      </c>
      <c r="B26" s="27" t="s">
        <v>674</v>
      </c>
      <c r="C26" s="27" t="s">
        <v>1250</v>
      </c>
      <c r="D26" s="29">
        <v>71.400000000000006</v>
      </c>
      <c r="E26" s="30">
        <v>31</v>
      </c>
      <c r="F26" s="29">
        <v>250</v>
      </c>
      <c r="G26" s="17"/>
      <c r="H26" s="29">
        <v>601</v>
      </c>
      <c r="I26" s="32">
        <v>135.94</v>
      </c>
      <c r="J26" s="23"/>
      <c r="K26" s="17"/>
      <c r="L26" s="32">
        <f t="shared" si="2"/>
        <v>3064.4</v>
      </c>
      <c r="M26" s="32">
        <f t="shared" si="3"/>
        <v>2928.46</v>
      </c>
      <c r="N26" s="17"/>
      <c r="O26" s="31"/>
    </row>
    <row r="27" spans="1:15" s="18" customFormat="1" ht="35.1" customHeight="1" x14ac:dyDescent="0.25">
      <c r="A27" s="21">
        <f t="shared" si="4"/>
        <v>16</v>
      </c>
      <c r="B27" s="27" t="s">
        <v>675</v>
      </c>
      <c r="C27" s="27" t="s">
        <v>1250</v>
      </c>
      <c r="D27" s="29">
        <v>71.400000000000006</v>
      </c>
      <c r="E27" s="30">
        <v>31</v>
      </c>
      <c r="F27" s="29">
        <v>250</v>
      </c>
      <c r="G27" s="17"/>
      <c r="H27" s="29">
        <v>601</v>
      </c>
      <c r="I27" s="32">
        <v>135.94</v>
      </c>
      <c r="J27" s="23"/>
      <c r="K27" s="17"/>
      <c r="L27" s="32">
        <f t="shared" si="2"/>
        <v>3064.4</v>
      </c>
      <c r="M27" s="32">
        <f t="shared" si="3"/>
        <v>2928.46</v>
      </c>
      <c r="N27" s="17"/>
      <c r="O27" s="31"/>
    </row>
    <row r="28" spans="1:15" s="18" customFormat="1" ht="35.1" customHeight="1" x14ac:dyDescent="0.25">
      <c r="A28" s="21">
        <f t="shared" si="4"/>
        <v>17</v>
      </c>
      <c r="B28" s="27" t="s">
        <v>676</v>
      </c>
      <c r="C28" s="27" t="s">
        <v>1252</v>
      </c>
      <c r="D28" s="29">
        <v>71.400000000000006</v>
      </c>
      <c r="E28" s="30">
        <v>31</v>
      </c>
      <c r="F28" s="29">
        <v>250</v>
      </c>
      <c r="G28" s="17"/>
      <c r="H28" s="29">
        <v>601</v>
      </c>
      <c r="I28" s="32">
        <v>135.94</v>
      </c>
      <c r="J28" s="23"/>
      <c r="K28" s="17"/>
      <c r="L28" s="32">
        <f t="shared" si="2"/>
        <v>3064.4</v>
      </c>
      <c r="M28" s="32">
        <f t="shared" si="3"/>
        <v>2928.46</v>
      </c>
      <c r="N28" s="17"/>
      <c r="O28" s="31"/>
    </row>
    <row r="29" spans="1:15" s="18" customFormat="1" ht="35.1" customHeight="1" x14ac:dyDescent="0.25">
      <c r="A29" s="21">
        <f t="shared" si="4"/>
        <v>18</v>
      </c>
      <c r="B29" s="27" t="s">
        <v>677</v>
      </c>
      <c r="C29" s="27" t="s">
        <v>1252</v>
      </c>
      <c r="D29" s="29">
        <v>71.400000000000006</v>
      </c>
      <c r="E29" s="30">
        <v>31</v>
      </c>
      <c r="F29" s="29">
        <v>250</v>
      </c>
      <c r="G29" s="17"/>
      <c r="H29" s="29">
        <v>601</v>
      </c>
      <c r="I29" s="32">
        <v>135.94</v>
      </c>
      <c r="J29" s="23"/>
      <c r="K29" s="17"/>
      <c r="L29" s="32">
        <f t="shared" si="2"/>
        <v>3064.4</v>
      </c>
      <c r="M29" s="32">
        <f t="shared" si="3"/>
        <v>2928.46</v>
      </c>
      <c r="N29" s="17"/>
      <c r="O29" s="31"/>
    </row>
    <row r="30" spans="1:15" s="18" customFormat="1" ht="35.1" customHeight="1" x14ac:dyDescent="0.25">
      <c r="A30" s="21">
        <f t="shared" si="4"/>
        <v>19</v>
      </c>
      <c r="B30" s="27" t="s">
        <v>678</v>
      </c>
      <c r="C30" s="27" t="s">
        <v>1253</v>
      </c>
      <c r="D30" s="29">
        <v>73.59</v>
      </c>
      <c r="E30" s="30">
        <v>31</v>
      </c>
      <c r="F30" s="29">
        <v>250</v>
      </c>
      <c r="G30" s="17"/>
      <c r="H30" s="29">
        <v>570</v>
      </c>
      <c r="I30" s="32">
        <v>137.72</v>
      </c>
      <c r="J30" s="23"/>
      <c r="K30" s="17"/>
      <c r="L30" s="32">
        <f t="shared" si="2"/>
        <v>3101.29</v>
      </c>
      <c r="M30" s="32">
        <f t="shared" si="3"/>
        <v>2963.57</v>
      </c>
      <c r="N30" s="17"/>
      <c r="O30" s="31"/>
    </row>
    <row r="31" spans="1:15" s="18" customFormat="1" ht="35.1" customHeight="1" x14ac:dyDescent="0.25">
      <c r="A31" s="21">
        <f t="shared" si="4"/>
        <v>20</v>
      </c>
      <c r="B31" s="27" t="s">
        <v>679</v>
      </c>
      <c r="C31" s="27" t="s">
        <v>1254</v>
      </c>
      <c r="D31" s="29">
        <v>77.59</v>
      </c>
      <c r="E31" s="30">
        <v>31</v>
      </c>
      <c r="F31" s="29">
        <v>250</v>
      </c>
      <c r="G31" s="17"/>
      <c r="H31" s="29">
        <v>500</v>
      </c>
      <c r="I31" s="24">
        <v>140.33000000000001</v>
      </c>
      <c r="J31" s="23"/>
      <c r="K31" s="17"/>
      <c r="L31" s="32">
        <f t="shared" si="2"/>
        <v>3155.29</v>
      </c>
      <c r="M31" s="32">
        <f t="shared" si="3"/>
        <v>3014.96</v>
      </c>
      <c r="N31" s="17"/>
      <c r="O31" s="31"/>
    </row>
    <row r="32" spans="1:15" s="18" customFormat="1" ht="35.1" customHeight="1" x14ac:dyDescent="0.25">
      <c r="A32" s="21">
        <f t="shared" si="4"/>
        <v>21</v>
      </c>
      <c r="B32" s="27" t="s">
        <v>680</v>
      </c>
      <c r="C32" s="27" t="s">
        <v>1250</v>
      </c>
      <c r="D32" s="29">
        <v>71.400000000000006</v>
      </c>
      <c r="E32" s="30">
        <v>31</v>
      </c>
      <c r="F32" s="29">
        <v>250</v>
      </c>
      <c r="G32" s="17"/>
      <c r="H32" s="29">
        <v>601</v>
      </c>
      <c r="I32" s="32">
        <v>135.94</v>
      </c>
      <c r="J32" s="23"/>
      <c r="K32" s="17"/>
      <c r="L32" s="32">
        <f t="shared" si="2"/>
        <v>3064.4</v>
      </c>
      <c r="M32" s="32">
        <f t="shared" si="3"/>
        <v>2928.46</v>
      </c>
      <c r="N32" s="17"/>
      <c r="O32" s="31"/>
    </row>
    <row r="33" spans="1:15" s="18" customFormat="1" ht="35.1" customHeight="1" x14ac:dyDescent="0.25">
      <c r="A33" s="21">
        <f t="shared" si="4"/>
        <v>22</v>
      </c>
      <c r="B33" s="27" t="s">
        <v>681</v>
      </c>
      <c r="C33" s="27" t="s">
        <v>1250</v>
      </c>
      <c r="D33" s="29">
        <v>71.400000000000006</v>
      </c>
      <c r="E33" s="30">
        <v>31</v>
      </c>
      <c r="F33" s="29">
        <v>250</v>
      </c>
      <c r="G33" s="17"/>
      <c r="H33" s="29">
        <v>601</v>
      </c>
      <c r="I33" s="32">
        <v>135.94</v>
      </c>
      <c r="J33" s="23"/>
      <c r="K33" s="17"/>
      <c r="L33" s="32">
        <f t="shared" si="2"/>
        <v>3064.4</v>
      </c>
      <c r="M33" s="32">
        <f t="shared" si="3"/>
        <v>2928.46</v>
      </c>
      <c r="N33" s="17"/>
      <c r="O33" s="31"/>
    </row>
    <row r="34" spans="1:15" s="18" customFormat="1" ht="35.1" customHeight="1" x14ac:dyDescent="0.25">
      <c r="A34" s="21">
        <f t="shared" si="4"/>
        <v>23</v>
      </c>
      <c r="B34" s="27" t="s">
        <v>682</v>
      </c>
      <c r="C34" s="27" t="s">
        <v>1252</v>
      </c>
      <c r="D34" s="29">
        <v>71.400000000000006</v>
      </c>
      <c r="E34" s="30">
        <v>31</v>
      </c>
      <c r="F34" s="29">
        <v>250</v>
      </c>
      <c r="G34" s="17"/>
      <c r="H34" s="29">
        <v>601</v>
      </c>
      <c r="I34" s="32">
        <v>135.94</v>
      </c>
      <c r="J34" s="23"/>
      <c r="K34" s="17"/>
      <c r="L34" s="32">
        <f t="shared" si="2"/>
        <v>3064.4</v>
      </c>
      <c r="M34" s="32">
        <f t="shared" si="3"/>
        <v>2928.46</v>
      </c>
      <c r="N34" s="17"/>
      <c r="O34" s="31"/>
    </row>
    <row r="35" spans="1:15" s="18" customFormat="1" ht="35.1" customHeight="1" x14ac:dyDescent="0.25">
      <c r="A35" s="21">
        <f t="shared" si="4"/>
        <v>24</v>
      </c>
      <c r="B35" s="27" t="s">
        <v>683</v>
      </c>
      <c r="C35" s="27" t="s">
        <v>1252</v>
      </c>
      <c r="D35" s="29">
        <v>71.400000000000006</v>
      </c>
      <c r="E35" s="30">
        <v>31</v>
      </c>
      <c r="F35" s="29">
        <v>250</v>
      </c>
      <c r="G35" s="17"/>
      <c r="H35" s="29">
        <v>601</v>
      </c>
      <c r="I35" s="32">
        <v>135.94</v>
      </c>
      <c r="J35" s="23"/>
      <c r="K35" s="17"/>
      <c r="L35" s="32">
        <f t="shared" si="2"/>
        <v>3064.4</v>
      </c>
      <c r="M35" s="32">
        <f t="shared" si="3"/>
        <v>2928.46</v>
      </c>
      <c r="N35" s="17"/>
      <c r="O35" s="31"/>
    </row>
    <row r="36" spans="1:15" s="18" customFormat="1" ht="35.1" customHeight="1" x14ac:dyDescent="0.25">
      <c r="A36" s="21">
        <f t="shared" si="4"/>
        <v>25</v>
      </c>
      <c r="B36" s="27" t="s">
        <v>684</v>
      </c>
      <c r="C36" s="27" t="s">
        <v>1252</v>
      </c>
      <c r="D36" s="29">
        <v>71.400000000000006</v>
      </c>
      <c r="E36" s="30">
        <v>31</v>
      </c>
      <c r="F36" s="29">
        <v>250</v>
      </c>
      <c r="G36" s="17"/>
      <c r="H36" s="29">
        <v>601</v>
      </c>
      <c r="I36" s="32">
        <v>135.94</v>
      </c>
      <c r="J36" s="23"/>
      <c r="K36" s="17"/>
      <c r="L36" s="32">
        <f t="shared" si="2"/>
        <v>3064.4</v>
      </c>
      <c r="M36" s="32">
        <f t="shared" si="3"/>
        <v>2928.46</v>
      </c>
      <c r="N36" s="17"/>
      <c r="O36" s="31"/>
    </row>
    <row r="37" spans="1:15" s="18" customFormat="1" ht="35.1" customHeight="1" x14ac:dyDescent="0.25">
      <c r="A37" s="21">
        <f t="shared" si="4"/>
        <v>26</v>
      </c>
      <c r="B37" s="27" t="s">
        <v>685</v>
      </c>
      <c r="C37" s="27" t="s">
        <v>1252</v>
      </c>
      <c r="D37" s="29">
        <v>71.400000000000006</v>
      </c>
      <c r="E37" s="30">
        <v>31</v>
      </c>
      <c r="F37" s="29">
        <v>250</v>
      </c>
      <c r="G37" s="17"/>
      <c r="H37" s="29">
        <v>601</v>
      </c>
      <c r="I37" s="32">
        <v>135.94</v>
      </c>
      <c r="J37" s="23"/>
      <c r="K37" s="17"/>
      <c r="L37" s="32">
        <f t="shared" si="2"/>
        <v>3064.4</v>
      </c>
      <c r="M37" s="32">
        <f t="shared" si="3"/>
        <v>2928.46</v>
      </c>
      <c r="N37" s="17"/>
      <c r="O37" s="31"/>
    </row>
    <row r="38" spans="1:15" s="18" customFormat="1" ht="35.1" customHeight="1" x14ac:dyDescent="0.25">
      <c r="A38" s="21">
        <f t="shared" si="4"/>
        <v>27</v>
      </c>
      <c r="B38" s="27" t="s">
        <v>686</v>
      </c>
      <c r="C38" s="27" t="s">
        <v>1252</v>
      </c>
      <c r="D38" s="29">
        <v>71.400000000000006</v>
      </c>
      <c r="E38" s="30">
        <v>31</v>
      </c>
      <c r="F38" s="29">
        <v>250</v>
      </c>
      <c r="G38" s="17"/>
      <c r="H38" s="29">
        <v>601</v>
      </c>
      <c r="I38" s="32">
        <v>135.94</v>
      </c>
      <c r="J38" s="23"/>
      <c r="K38" s="17"/>
      <c r="L38" s="32">
        <f t="shared" si="2"/>
        <v>3064.4</v>
      </c>
      <c r="M38" s="32">
        <f t="shared" si="3"/>
        <v>2928.46</v>
      </c>
      <c r="N38" s="17"/>
      <c r="O38" s="31"/>
    </row>
    <row r="39" spans="1:15" s="18" customFormat="1" ht="35.1" customHeight="1" x14ac:dyDescent="0.25">
      <c r="A39" s="21">
        <f t="shared" si="4"/>
        <v>28</v>
      </c>
      <c r="B39" s="27" t="s">
        <v>687</v>
      </c>
      <c r="C39" s="27" t="s">
        <v>1252</v>
      </c>
      <c r="D39" s="29">
        <v>71.400000000000006</v>
      </c>
      <c r="E39" s="30">
        <v>31</v>
      </c>
      <c r="F39" s="29">
        <v>250</v>
      </c>
      <c r="G39" s="17"/>
      <c r="H39" s="29">
        <v>601</v>
      </c>
      <c r="I39" s="32">
        <v>135.94</v>
      </c>
      <c r="J39" s="23"/>
      <c r="K39" s="17"/>
      <c r="L39" s="32">
        <f t="shared" si="2"/>
        <v>3064.4</v>
      </c>
      <c r="M39" s="32">
        <f t="shared" si="3"/>
        <v>2928.46</v>
      </c>
      <c r="N39" s="17"/>
      <c r="O39" s="31"/>
    </row>
    <row r="40" spans="1:15" s="18" customFormat="1" ht="35.1" customHeight="1" x14ac:dyDescent="0.25">
      <c r="A40" s="21">
        <f t="shared" si="4"/>
        <v>29</v>
      </c>
      <c r="B40" s="27" t="s">
        <v>688</v>
      </c>
      <c r="C40" s="27" t="s">
        <v>1252</v>
      </c>
      <c r="D40" s="29">
        <v>71.400000000000006</v>
      </c>
      <c r="E40" s="30">
        <v>31</v>
      </c>
      <c r="F40" s="29">
        <v>250</v>
      </c>
      <c r="G40" s="17"/>
      <c r="H40" s="29">
        <v>601</v>
      </c>
      <c r="I40" s="32">
        <v>135.94</v>
      </c>
      <c r="J40" s="23"/>
      <c r="K40" s="17"/>
      <c r="L40" s="32">
        <f t="shared" si="2"/>
        <v>3064.4</v>
      </c>
      <c r="M40" s="32">
        <f t="shared" si="3"/>
        <v>2928.46</v>
      </c>
      <c r="N40" s="17"/>
      <c r="O40" s="31"/>
    </row>
    <row r="41" spans="1:15" s="18" customFormat="1" ht="35.1" customHeight="1" x14ac:dyDescent="0.25">
      <c r="A41" s="21">
        <f t="shared" si="4"/>
        <v>30</v>
      </c>
      <c r="B41" s="27" t="s">
        <v>689</v>
      </c>
      <c r="C41" s="27" t="s">
        <v>1252</v>
      </c>
      <c r="D41" s="29">
        <v>71.400000000000006</v>
      </c>
      <c r="E41" s="30">
        <v>31</v>
      </c>
      <c r="F41" s="29">
        <v>250</v>
      </c>
      <c r="G41" s="17"/>
      <c r="H41" s="29">
        <v>601</v>
      </c>
      <c r="I41" s="32">
        <v>135.94</v>
      </c>
      <c r="J41" s="23"/>
      <c r="K41" s="17"/>
      <c r="L41" s="32">
        <f t="shared" si="2"/>
        <v>3064.4</v>
      </c>
      <c r="M41" s="32">
        <f t="shared" si="3"/>
        <v>2928.46</v>
      </c>
      <c r="N41" s="17"/>
      <c r="O41" s="31"/>
    </row>
    <row r="42" spans="1:15" s="18" customFormat="1" ht="35.1" customHeight="1" x14ac:dyDescent="0.25">
      <c r="A42" s="21">
        <f t="shared" si="4"/>
        <v>31</v>
      </c>
      <c r="B42" s="27" t="s">
        <v>690</v>
      </c>
      <c r="C42" s="27" t="s">
        <v>1252</v>
      </c>
      <c r="D42" s="29">
        <v>71.400000000000006</v>
      </c>
      <c r="E42" s="30">
        <v>31</v>
      </c>
      <c r="F42" s="29">
        <v>250</v>
      </c>
      <c r="G42" s="17"/>
      <c r="H42" s="29">
        <v>601</v>
      </c>
      <c r="I42" s="32">
        <v>135.94</v>
      </c>
      <c r="J42" s="23"/>
      <c r="K42" s="17"/>
      <c r="L42" s="32">
        <f t="shared" si="2"/>
        <v>3064.4</v>
      </c>
      <c r="M42" s="32">
        <f t="shared" si="3"/>
        <v>2928.46</v>
      </c>
      <c r="N42" s="17"/>
      <c r="O42" s="31"/>
    </row>
    <row r="43" spans="1:15" s="18" customFormat="1" ht="35.1" customHeight="1" x14ac:dyDescent="0.25">
      <c r="A43" s="21">
        <f t="shared" si="4"/>
        <v>32</v>
      </c>
      <c r="B43" s="27" t="s">
        <v>691</v>
      </c>
      <c r="C43" s="27" t="s">
        <v>1255</v>
      </c>
      <c r="D43" s="29">
        <v>72.540000000000006</v>
      </c>
      <c r="E43" s="30">
        <v>31</v>
      </c>
      <c r="F43" s="29">
        <v>250</v>
      </c>
      <c r="G43" s="17"/>
      <c r="H43" s="29">
        <v>590</v>
      </c>
      <c r="I43" s="32">
        <v>137.11000000000001</v>
      </c>
      <c r="J43" s="23"/>
      <c r="K43" s="17"/>
      <c r="L43" s="32">
        <f t="shared" si="2"/>
        <v>3088.7400000000002</v>
      </c>
      <c r="M43" s="32">
        <f t="shared" si="3"/>
        <v>2951.63</v>
      </c>
      <c r="N43" s="17"/>
      <c r="O43" s="31"/>
    </row>
    <row r="44" spans="1:15" s="18" customFormat="1" ht="35.1" customHeight="1" x14ac:dyDescent="0.25">
      <c r="A44" s="21">
        <f t="shared" si="4"/>
        <v>33</v>
      </c>
      <c r="B44" s="27" t="s">
        <v>692</v>
      </c>
      <c r="C44" s="27" t="s">
        <v>1255</v>
      </c>
      <c r="D44" s="29">
        <v>72.540000000000006</v>
      </c>
      <c r="E44" s="30">
        <v>31</v>
      </c>
      <c r="F44" s="29">
        <v>250</v>
      </c>
      <c r="G44" s="17"/>
      <c r="H44" s="29">
        <v>590</v>
      </c>
      <c r="I44" s="32">
        <v>137.11000000000001</v>
      </c>
      <c r="J44" s="23"/>
      <c r="K44" s="17"/>
      <c r="L44" s="32">
        <f t="shared" si="2"/>
        <v>3088.7400000000002</v>
      </c>
      <c r="M44" s="32">
        <f t="shared" si="3"/>
        <v>2951.63</v>
      </c>
      <c r="N44" s="17"/>
      <c r="O44" s="31"/>
    </row>
    <row r="45" spans="1:15" s="18" customFormat="1" ht="35.1" customHeight="1" x14ac:dyDescent="0.25">
      <c r="A45" s="21">
        <f t="shared" si="4"/>
        <v>34</v>
      </c>
      <c r="B45" s="27" t="s">
        <v>693</v>
      </c>
      <c r="C45" s="27" t="s">
        <v>1255</v>
      </c>
      <c r="D45" s="29">
        <v>72.540000000000006</v>
      </c>
      <c r="E45" s="30">
        <v>31</v>
      </c>
      <c r="F45" s="29">
        <v>250</v>
      </c>
      <c r="G45" s="17"/>
      <c r="H45" s="29">
        <v>590</v>
      </c>
      <c r="I45" s="32">
        <v>137.11000000000001</v>
      </c>
      <c r="J45" s="23"/>
      <c r="K45" s="17"/>
      <c r="L45" s="32">
        <f t="shared" si="2"/>
        <v>3088.7400000000002</v>
      </c>
      <c r="M45" s="32">
        <f t="shared" si="3"/>
        <v>2951.63</v>
      </c>
      <c r="N45" s="17"/>
      <c r="O45" s="31"/>
    </row>
    <row r="46" spans="1:15" s="18" customFormat="1" ht="35.1" customHeight="1" x14ac:dyDescent="0.25">
      <c r="A46" s="21">
        <f t="shared" si="4"/>
        <v>35</v>
      </c>
      <c r="B46" s="27" t="s">
        <v>694</v>
      </c>
      <c r="C46" s="27" t="s">
        <v>1253</v>
      </c>
      <c r="D46" s="29">
        <v>73.59</v>
      </c>
      <c r="E46" s="30">
        <v>31</v>
      </c>
      <c r="F46" s="29">
        <v>250</v>
      </c>
      <c r="G46" s="17"/>
      <c r="H46" s="29">
        <v>570</v>
      </c>
      <c r="I46" s="32">
        <v>137.72</v>
      </c>
      <c r="J46" s="23"/>
      <c r="K46" s="17"/>
      <c r="L46" s="32">
        <f t="shared" si="2"/>
        <v>3101.29</v>
      </c>
      <c r="M46" s="32">
        <f t="shared" si="3"/>
        <v>2963.57</v>
      </c>
      <c r="N46" s="17"/>
      <c r="O46" s="31"/>
    </row>
    <row r="47" spans="1:15" s="18" customFormat="1" ht="35.1" customHeight="1" x14ac:dyDescent="0.25">
      <c r="A47" s="21">
        <f t="shared" si="4"/>
        <v>36</v>
      </c>
      <c r="B47" s="27" t="s">
        <v>695</v>
      </c>
      <c r="C47" s="27" t="s">
        <v>1253</v>
      </c>
      <c r="D47" s="29">
        <v>73.59</v>
      </c>
      <c r="E47" s="30">
        <v>31</v>
      </c>
      <c r="F47" s="29">
        <v>250</v>
      </c>
      <c r="G47" s="17"/>
      <c r="H47" s="29">
        <v>570</v>
      </c>
      <c r="I47" s="32">
        <v>137.72</v>
      </c>
      <c r="J47" s="23"/>
      <c r="K47" s="17"/>
      <c r="L47" s="32">
        <f t="shared" si="2"/>
        <v>3101.29</v>
      </c>
      <c r="M47" s="32">
        <f t="shared" si="3"/>
        <v>2963.57</v>
      </c>
      <c r="N47" s="17"/>
      <c r="O47" s="31"/>
    </row>
    <row r="48" spans="1:15" s="18" customFormat="1" ht="35.1" customHeight="1" x14ac:dyDescent="0.25">
      <c r="A48" s="21">
        <f t="shared" si="4"/>
        <v>37</v>
      </c>
      <c r="B48" s="27" t="s">
        <v>696</v>
      </c>
      <c r="C48" s="27" t="s">
        <v>1253</v>
      </c>
      <c r="D48" s="29">
        <v>73.59</v>
      </c>
      <c r="E48" s="30">
        <v>31</v>
      </c>
      <c r="F48" s="29">
        <v>250</v>
      </c>
      <c r="G48" s="17"/>
      <c r="H48" s="29">
        <v>570</v>
      </c>
      <c r="I48" s="32">
        <v>137.72</v>
      </c>
      <c r="J48" s="23"/>
      <c r="K48" s="17"/>
      <c r="L48" s="32">
        <f t="shared" si="2"/>
        <v>3101.29</v>
      </c>
      <c r="M48" s="32">
        <f t="shared" si="3"/>
        <v>2963.57</v>
      </c>
      <c r="N48" s="17"/>
      <c r="O48" s="31"/>
    </row>
    <row r="49" spans="1:15" s="18" customFormat="1" ht="35.1" customHeight="1" x14ac:dyDescent="0.25">
      <c r="A49" s="21">
        <f t="shared" si="4"/>
        <v>38</v>
      </c>
      <c r="B49" s="27" t="s">
        <v>697</v>
      </c>
      <c r="C49" s="27" t="s">
        <v>1253</v>
      </c>
      <c r="D49" s="29">
        <v>73.59</v>
      </c>
      <c r="E49" s="30"/>
      <c r="F49" s="29"/>
      <c r="G49" s="17"/>
      <c r="H49" s="29">
        <v>0</v>
      </c>
      <c r="I49" s="32">
        <v>0</v>
      </c>
      <c r="J49" s="23"/>
      <c r="K49" s="17"/>
      <c r="L49" s="32">
        <f t="shared" si="2"/>
        <v>0</v>
      </c>
      <c r="M49" s="32">
        <f t="shared" si="3"/>
        <v>0</v>
      </c>
      <c r="N49" s="17"/>
      <c r="O49" s="31" t="s">
        <v>1262</v>
      </c>
    </row>
    <row r="50" spans="1:15" s="18" customFormat="1" ht="35.1" customHeight="1" x14ac:dyDescent="0.25">
      <c r="A50" s="21">
        <f t="shared" si="4"/>
        <v>39</v>
      </c>
      <c r="B50" s="27" t="s">
        <v>698</v>
      </c>
      <c r="C50" s="27" t="s">
        <v>1253</v>
      </c>
      <c r="D50" s="29">
        <v>73.59</v>
      </c>
      <c r="E50" s="30">
        <v>31</v>
      </c>
      <c r="F50" s="29">
        <v>250</v>
      </c>
      <c r="G50" s="17"/>
      <c r="H50" s="29">
        <v>570</v>
      </c>
      <c r="I50" s="32">
        <v>137.72</v>
      </c>
      <c r="J50" s="23"/>
      <c r="K50" s="17"/>
      <c r="L50" s="32">
        <f t="shared" si="2"/>
        <v>3101.29</v>
      </c>
      <c r="M50" s="32">
        <f t="shared" si="3"/>
        <v>2963.57</v>
      </c>
      <c r="N50" s="17"/>
      <c r="O50" s="31"/>
    </row>
    <row r="51" spans="1:15" s="18" customFormat="1" ht="35.1" customHeight="1" x14ac:dyDescent="0.25">
      <c r="A51" s="21">
        <f t="shared" si="4"/>
        <v>40</v>
      </c>
      <c r="B51" s="27" t="s">
        <v>699</v>
      </c>
      <c r="C51" s="27" t="s">
        <v>1256</v>
      </c>
      <c r="D51" s="29">
        <v>73.59</v>
      </c>
      <c r="E51" s="30">
        <v>31</v>
      </c>
      <c r="F51" s="29">
        <v>250</v>
      </c>
      <c r="G51" s="17"/>
      <c r="H51" s="29">
        <v>570</v>
      </c>
      <c r="I51" s="32">
        <v>137.72</v>
      </c>
      <c r="J51" s="23"/>
      <c r="K51" s="17"/>
      <c r="L51" s="32">
        <f t="shared" si="2"/>
        <v>3101.29</v>
      </c>
      <c r="M51" s="32">
        <f t="shared" si="3"/>
        <v>2963.57</v>
      </c>
      <c r="N51" s="17"/>
      <c r="O51" s="31"/>
    </row>
    <row r="52" spans="1:15" s="18" customFormat="1" ht="35.1" customHeight="1" x14ac:dyDescent="0.25">
      <c r="A52" s="21">
        <f t="shared" si="4"/>
        <v>41</v>
      </c>
      <c r="B52" s="27" t="s">
        <v>700</v>
      </c>
      <c r="C52" s="27" t="s">
        <v>1256</v>
      </c>
      <c r="D52" s="29">
        <v>73.59</v>
      </c>
      <c r="E52" s="30">
        <v>31</v>
      </c>
      <c r="F52" s="29">
        <v>250</v>
      </c>
      <c r="G52" s="17"/>
      <c r="H52" s="29">
        <v>570</v>
      </c>
      <c r="I52" s="32">
        <v>137.72</v>
      </c>
      <c r="J52" s="23"/>
      <c r="K52" s="17"/>
      <c r="L52" s="32">
        <f t="shared" si="2"/>
        <v>3101.29</v>
      </c>
      <c r="M52" s="32">
        <f t="shared" si="3"/>
        <v>2963.57</v>
      </c>
      <c r="N52" s="17"/>
      <c r="O52" s="31"/>
    </row>
    <row r="53" spans="1:15" s="18" customFormat="1" ht="35.1" customHeight="1" x14ac:dyDescent="0.25">
      <c r="A53" s="21">
        <f t="shared" si="4"/>
        <v>42</v>
      </c>
      <c r="B53" s="27" t="s">
        <v>701</v>
      </c>
      <c r="C53" s="27" t="s">
        <v>1257</v>
      </c>
      <c r="D53" s="29">
        <v>75.64</v>
      </c>
      <c r="E53" s="30">
        <v>31</v>
      </c>
      <c r="F53" s="29">
        <v>250</v>
      </c>
      <c r="G53" s="17"/>
      <c r="H53" s="29">
        <v>500</v>
      </c>
      <c r="I53" s="32">
        <v>137.41</v>
      </c>
      <c r="J53" s="23"/>
      <c r="K53" s="17"/>
      <c r="L53" s="32">
        <f t="shared" si="2"/>
        <v>3094.84</v>
      </c>
      <c r="M53" s="32">
        <f t="shared" si="3"/>
        <v>2957.4300000000003</v>
      </c>
      <c r="N53" s="17"/>
      <c r="O53" s="31"/>
    </row>
    <row r="54" spans="1:15" s="18" customFormat="1" ht="35.1" customHeight="1" x14ac:dyDescent="0.25">
      <c r="A54" s="21">
        <f t="shared" si="4"/>
        <v>43</v>
      </c>
      <c r="B54" s="27" t="s">
        <v>702</v>
      </c>
      <c r="C54" s="27" t="s">
        <v>1257</v>
      </c>
      <c r="D54" s="29">
        <v>75.64</v>
      </c>
      <c r="E54" s="30">
        <v>31</v>
      </c>
      <c r="F54" s="29">
        <v>250</v>
      </c>
      <c r="G54" s="17"/>
      <c r="H54" s="29">
        <v>500</v>
      </c>
      <c r="I54" s="32">
        <v>137.41</v>
      </c>
      <c r="J54" s="23"/>
      <c r="K54" s="17"/>
      <c r="L54" s="32">
        <f t="shared" si="2"/>
        <v>3094.84</v>
      </c>
      <c r="M54" s="32">
        <f t="shared" si="3"/>
        <v>2957.4300000000003</v>
      </c>
      <c r="N54" s="17"/>
      <c r="O54" s="31"/>
    </row>
    <row r="55" spans="1:15" s="18" customFormat="1" ht="35.1" customHeight="1" x14ac:dyDescent="0.25">
      <c r="A55" s="21">
        <f t="shared" si="4"/>
        <v>44</v>
      </c>
      <c r="B55" s="27" t="s">
        <v>703</v>
      </c>
      <c r="C55" s="27" t="s">
        <v>1257</v>
      </c>
      <c r="D55" s="29">
        <v>75.64</v>
      </c>
      <c r="E55" s="30">
        <v>31</v>
      </c>
      <c r="F55" s="29">
        <v>250</v>
      </c>
      <c r="G55" s="17"/>
      <c r="H55" s="29">
        <v>500</v>
      </c>
      <c r="I55" s="32">
        <v>137.41</v>
      </c>
      <c r="J55" s="23"/>
      <c r="K55" s="17"/>
      <c r="L55" s="32">
        <f t="shared" si="2"/>
        <v>3094.84</v>
      </c>
      <c r="M55" s="32">
        <f t="shared" si="3"/>
        <v>2957.4300000000003</v>
      </c>
      <c r="N55" s="17"/>
      <c r="O55" s="31"/>
    </row>
    <row r="56" spans="1:15" s="18" customFormat="1" ht="35.1" customHeight="1" x14ac:dyDescent="0.25">
      <c r="A56" s="21">
        <f t="shared" si="4"/>
        <v>45</v>
      </c>
      <c r="B56" s="27" t="s">
        <v>704</v>
      </c>
      <c r="C56" s="27" t="s">
        <v>1257</v>
      </c>
      <c r="D56" s="29">
        <v>75.64</v>
      </c>
      <c r="E56" s="30">
        <v>31</v>
      </c>
      <c r="F56" s="29">
        <v>250</v>
      </c>
      <c r="G56" s="17"/>
      <c r="H56" s="29">
        <v>500</v>
      </c>
      <c r="I56" s="32">
        <v>137.41</v>
      </c>
      <c r="J56" s="23"/>
      <c r="K56" s="17"/>
      <c r="L56" s="32">
        <f t="shared" si="2"/>
        <v>3094.84</v>
      </c>
      <c r="M56" s="32">
        <f t="shared" si="3"/>
        <v>2957.4300000000003</v>
      </c>
      <c r="N56" s="17"/>
      <c r="O56" s="31"/>
    </row>
    <row r="57" spans="1:15" s="18" customFormat="1" ht="35.1" customHeight="1" x14ac:dyDescent="0.25">
      <c r="A57" s="21">
        <f t="shared" si="4"/>
        <v>46</v>
      </c>
      <c r="B57" s="27" t="s">
        <v>705</v>
      </c>
      <c r="C57" s="27" t="s">
        <v>1257</v>
      </c>
      <c r="D57" s="29">
        <v>75.64</v>
      </c>
      <c r="E57" s="30">
        <v>31</v>
      </c>
      <c r="F57" s="29">
        <v>250</v>
      </c>
      <c r="G57" s="17"/>
      <c r="H57" s="29">
        <v>500</v>
      </c>
      <c r="I57" s="32">
        <v>137.41</v>
      </c>
      <c r="J57" s="23"/>
      <c r="K57" s="17"/>
      <c r="L57" s="32">
        <f t="shared" si="2"/>
        <v>3094.84</v>
      </c>
      <c r="M57" s="32">
        <f t="shared" si="3"/>
        <v>2957.4300000000003</v>
      </c>
      <c r="N57" s="17"/>
      <c r="O57" s="31"/>
    </row>
    <row r="58" spans="1:15" s="18" customFormat="1" ht="35.1" customHeight="1" x14ac:dyDescent="0.25">
      <c r="A58" s="21">
        <f t="shared" si="4"/>
        <v>47</v>
      </c>
      <c r="B58" s="27" t="s">
        <v>706</v>
      </c>
      <c r="C58" s="27" t="s">
        <v>1254</v>
      </c>
      <c r="D58" s="29">
        <v>77.59</v>
      </c>
      <c r="E58" s="30">
        <v>31</v>
      </c>
      <c r="F58" s="29">
        <v>250</v>
      </c>
      <c r="G58" s="17"/>
      <c r="H58" s="29">
        <v>500</v>
      </c>
      <c r="I58" s="24">
        <v>140.33000000000001</v>
      </c>
      <c r="J58" s="23"/>
      <c r="K58" s="17"/>
      <c r="L58" s="32">
        <f t="shared" si="2"/>
        <v>3155.29</v>
      </c>
      <c r="M58" s="32">
        <f t="shared" si="3"/>
        <v>3014.96</v>
      </c>
      <c r="N58" s="17"/>
      <c r="O58" s="31"/>
    </row>
    <row r="59" spans="1:15" s="18" customFormat="1" ht="35.1" customHeight="1" x14ac:dyDescent="0.25">
      <c r="A59" s="21">
        <f t="shared" si="4"/>
        <v>48</v>
      </c>
      <c r="B59" s="27" t="s">
        <v>707</v>
      </c>
      <c r="C59" s="27" t="s">
        <v>1254</v>
      </c>
      <c r="D59" s="29">
        <v>77.59</v>
      </c>
      <c r="E59" s="30">
        <v>31</v>
      </c>
      <c r="F59" s="29">
        <v>250</v>
      </c>
      <c r="G59" s="17"/>
      <c r="H59" s="29">
        <v>500</v>
      </c>
      <c r="I59" s="24">
        <v>140.33000000000001</v>
      </c>
      <c r="J59" s="23"/>
      <c r="K59" s="17"/>
      <c r="L59" s="32">
        <f t="shared" si="2"/>
        <v>3155.29</v>
      </c>
      <c r="M59" s="32">
        <f t="shared" si="3"/>
        <v>3014.96</v>
      </c>
      <c r="N59" s="17"/>
      <c r="O59" s="31"/>
    </row>
    <row r="60" spans="1:15" s="18" customFormat="1" ht="35.1" customHeight="1" x14ac:dyDescent="0.25">
      <c r="A60" s="21">
        <f t="shared" si="4"/>
        <v>49</v>
      </c>
      <c r="B60" s="27" t="s">
        <v>708</v>
      </c>
      <c r="C60" s="27" t="s">
        <v>1251</v>
      </c>
      <c r="D60" s="29">
        <v>80.86</v>
      </c>
      <c r="E60" s="30">
        <v>31</v>
      </c>
      <c r="F60" s="29">
        <v>250</v>
      </c>
      <c r="G60" s="17"/>
      <c r="H60" s="29">
        <v>500</v>
      </c>
      <c r="I60" s="32">
        <v>145.22</v>
      </c>
      <c r="J60" s="23"/>
      <c r="K60" s="17"/>
      <c r="L60" s="32">
        <f t="shared" si="2"/>
        <v>3256.66</v>
      </c>
      <c r="M60" s="32">
        <f t="shared" si="3"/>
        <v>3111.44</v>
      </c>
      <c r="N60" s="17"/>
      <c r="O60" s="31"/>
    </row>
    <row r="61" spans="1:15" s="18" customFormat="1" ht="35.1" customHeight="1" x14ac:dyDescent="0.25">
      <c r="A61" s="21">
        <f t="shared" si="4"/>
        <v>50</v>
      </c>
      <c r="B61" s="27" t="s">
        <v>709</v>
      </c>
      <c r="C61" s="27" t="s">
        <v>1251</v>
      </c>
      <c r="D61" s="29">
        <v>80.86</v>
      </c>
      <c r="E61" s="30">
        <v>31</v>
      </c>
      <c r="F61" s="29">
        <v>250</v>
      </c>
      <c r="G61" s="17"/>
      <c r="H61" s="29">
        <v>500</v>
      </c>
      <c r="I61" s="32">
        <v>145.22</v>
      </c>
      <c r="J61" s="23"/>
      <c r="K61" s="17"/>
      <c r="L61" s="32">
        <f t="shared" si="2"/>
        <v>3256.66</v>
      </c>
      <c r="M61" s="32">
        <f t="shared" si="3"/>
        <v>3111.44</v>
      </c>
      <c r="N61" s="17"/>
      <c r="O61" s="31"/>
    </row>
    <row r="62" spans="1:15" s="18" customFormat="1" ht="35.1" customHeight="1" x14ac:dyDescent="0.25">
      <c r="A62" s="21">
        <f t="shared" si="4"/>
        <v>51</v>
      </c>
      <c r="B62" s="27" t="s">
        <v>710</v>
      </c>
      <c r="C62" s="27" t="s">
        <v>1251</v>
      </c>
      <c r="D62" s="29">
        <v>80.86</v>
      </c>
      <c r="E62" s="30">
        <v>31</v>
      </c>
      <c r="F62" s="29">
        <v>250</v>
      </c>
      <c r="G62" s="17"/>
      <c r="H62" s="29">
        <v>500</v>
      </c>
      <c r="I62" s="32">
        <v>145.22</v>
      </c>
      <c r="J62" s="23"/>
      <c r="K62" s="17"/>
      <c r="L62" s="32">
        <f t="shared" si="2"/>
        <v>3256.66</v>
      </c>
      <c r="M62" s="32">
        <f t="shared" si="3"/>
        <v>3111.44</v>
      </c>
      <c r="N62" s="17"/>
      <c r="O62" s="31"/>
    </row>
    <row r="63" spans="1:15" s="18" customFormat="1" ht="35.1" customHeight="1" x14ac:dyDescent="0.25">
      <c r="A63" s="21">
        <f t="shared" si="4"/>
        <v>52</v>
      </c>
      <c r="B63" s="27" t="s">
        <v>711</v>
      </c>
      <c r="C63" s="27" t="s">
        <v>1250</v>
      </c>
      <c r="D63" s="29">
        <v>71.400000000000006</v>
      </c>
      <c r="E63" s="30">
        <v>2</v>
      </c>
      <c r="F63" s="29">
        <v>16.13</v>
      </c>
      <c r="G63" s="17"/>
      <c r="H63" s="29">
        <v>38.770000000000003</v>
      </c>
      <c r="I63" s="32">
        <v>8.77</v>
      </c>
      <c r="J63" s="23"/>
      <c r="K63" s="17"/>
      <c r="L63" s="32">
        <f t="shared" si="2"/>
        <v>197.70000000000002</v>
      </c>
      <c r="M63" s="32">
        <f t="shared" si="3"/>
        <v>188.93</v>
      </c>
      <c r="N63" s="17"/>
      <c r="O63" s="31" t="s">
        <v>1263</v>
      </c>
    </row>
    <row r="64" spans="1:15" s="18" customFormat="1" ht="35.1" customHeight="1" x14ac:dyDescent="0.25">
      <c r="A64" s="21">
        <f t="shared" si="4"/>
        <v>53</v>
      </c>
      <c r="B64" s="27" t="s">
        <v>712</v>
      </c>
      <c r="C64" s="27" t="s">
        <v>1250</v>
      </c>
      <c r="D64" s="29">
        <v>71.400000000000006</v>
      </c>
      <c r="E64" s="30">
        <v>31</v>
      </c>
      <c r="F64" s="29">
        <v>250</v>
      </c>
      <c r="G64" s="17"/>
      <c r="H64" s="29">
        <v>601</v>
      </c>
      <c r="I64" s="32">
        <v>135.94</v>
      </c>
      <c r="J64" s="23"/>
      <c r="K64" s="17"/>
      <c r="L64" s="32">
        <f t="shared" si="2"/>
        <v>3064.4</v>
      </c>
      <c r="M64" s="32">
        <f t="shared" si="3"/>
        <v>2928.46</v>
      </c>
      <c r="N64" s="17"/>
      <c r="O64" s="31"/>
    </row>
    <row r="65" spans="1:15" s="18" customFormat="1" ht="35.1" customHeight="1" x14ac:dyDescent="0.25">
      <c r="A65" s="21">
        <f t="shared" si="4"/>
        <v>54</v>
      </c>
      <c r="B65" s="27" t="s">
        <v>713</v>
      </c>
      <c r="C65" s="27" t="s">
        <v>1252</v>
      </c>
      <c r="D65" s="29">
        <v>71.400000000000006</v>
      </c>
      <c r="E65" s="30">
        <v>31</v>
      </c>
      <c r="F65" s="29">
        <v>250</v>
      </c>
      <c r="G65" s="17"/>
      <c r="H65" s="29">
        <v>601</v>
      </c>
      <c r="I65" s="32">
        <v>135.94</v>
      </c>
      <c r="J65" s="23"/>
      <c r="K65" s="17"/>
      <c r="L65" s="32">
        <f t="shared" si="2"/>
        <v>3064.4</v>
      </c>
      <c r="M65" s="32">
        <f t="shared" si="3"/>
        <v>2928.46</v>
      </c>
      <c r="N65" s="17"/>
      <c r="O65" s="31"/>
    </row>
    <row r="66" spans="1:15" s="18" customFormat="1" ht="35.1" customHeight="1" x14ac:dyDescent="0.25">
      <c r="A66" s="21">
        <f t="shared" si="4"/>
        <v>55</v>
      </c>
      <c r="B66" s="27" t="s">
        <v>714</v>
      </c>
      <c r="C66" s="27" t="s">
        <v>1250</v>
      </c>
      <c r="D66" s="29">
        <v>71.400000000000006</v>
      </c>
      <c r="E66" s="30">
        <v>31</v>
      </c>
      <c r="F66" s="29">
        <v>250</v>
      </c>
      <c r="G66" s="17"/>
      <c r="H66" s="29">
        <v>601</v>
      </c>
      <c r="I66" s="32">
        <v>135.94</v>
      </c>
      <c r="J66" s="23"/>
      <c r="K66" s="17"/>
      <c r="L66" s="32">
        <f t="shared" si="2"/>
        <v>3064.4</v>
      </c>
      <c r="M66" s="32">
        <f t="shared" si="3"/>
        <v>2928.46</v>
      </c>
      <c r="N66" s="17"/>
      <c r="O66" s="31"/>
    </row>
    <row r="67" spans="1:15" s="18" customFormat="1" ht="35.1" customHeight="1" x14ac:dyDescent="0.25">
      <c r="A67" s="21">
        <f t="shared" si="4"/>
        <v>56</v>
      </c>
      <c r="B67" s="27" t="s">
        <v>715</v>
      </c>
      <c r="C67" s="27" t="s">
        <v>1252</v>
      </c>
      <c r="D67" s="29">
        <v>71.400000000000006</v>
      </c>
      <c r="E67" s="30">
        <v>31</v>
      </c>
      <c r="F67" s="29">
        <v>250</v>
      </c>
      <c r="G67" s="17"/>
      <c r="H67" s="29">
        <v>601</v>
      </c>
      <c r="I67" s="32">
        <v>135.94</v>
      </c>
      <c r="J67" s="23"/>
      <c r="K67" s="17"/>
      <c r="L67" s="32">
        <f t="shared" si="2"/>
        <v>3064.4</v>
      </c>
      <c r="M67" s="32">
        <f t="shared" si="3"/>
        <v>2928.46</v>
      </c>
      <c r="N67" s="17"/>
      <c r="O67" s="31"/>
    </row>
    <row r="68" spans="1:15" s="18" customFormat="1" ht="35.1" customHeight="1" x14ac:dyDescent="0.25">
      <c r="A68" s="21">
        <f t="shared" si="4"/>
        <v>57</v>
      </c>
      <c r="B68" s="27" t="s">
        <v>716</v>
      </c>
      <c r="C68" s="27" t="s">
        <v>1252</v>
      </c>
      <c r="D68" s="29">
        <v>71.400000000000006</v>
      </c>
      <c r="E68" s="30">
        <v>31</v>
      </c>
      <c r="F68" s="29">
        <v>250</v>
      </c>
      <c r="G68" s="17"/>
      <c r="H68" s="29">
        <v>601</v>
      </c>
      <c r="I68" s="32">
        <v>135.94</v>
      </c>
      <c r="J68" s="23"/>
      <c r="K68" s="17"/>
      <c r="L68" s="32">
        <f t="shared" si="2"/>
        <v>3064.4</v>
      </c>
      <c r="M68" s="32">
        <f t="shared" si="3"/>
        <v>2928.46</v>
      </c>
      <c r="N68" s="17"/>
      <c r="O68" s="31"/>
    </row>
    <row r="69" spans="1:15" s="18" customFormat="1" ht="35.1" customHeight="1" x14ac:dyDescent="0.25">
      <c r="A69" s="21">
        <f t="shared" si="4"/>
        <v>58</v>
      </c>
      <c r="B69" s="27" t="s">
        <v>717</v>
      </c>
      <c r="C69" s="27" t="s">
        <v>1252</v>
      </c>
      <c r="D69" s="29">
        <v>71.400000000000006</v>
      </c>
      <c r="E69" s="30">
        <v>14</v>
      </c>
      <c r="F69" s="29">
        <f>ROUND(((250/31)*14),2)</f>
        <v>112.9</v>
      </c>
      <c r="G69" s="17"/>
      <c r="H69" s="29">
        <v>271.42</v>
      </c>
      <c r="I69" s="32">
        <v>61.39</v>
      </c>
      <c r="J69" s="23"/>
      <c r="K69" s="17"/>
      <c r="L69" s="32">
        <f t="shared" si="2"/>
        <v>1383.9200000000003</v>
      </c>
      <c r="M69" s="32">
        <f t="shared" si="3"/>
        <v>1322.5300000000002</v>
      </c>
      <c r="N69" s="17"/>
      <c r="O69" s="31" t="s">
        <v>1262</v>
      </c>
    </row>
    <row r="70" spans="1:15" s="18" customFormat="1" ht="35.1" customHeight="1" x14ac:dyDescent="0.25">
      <c r="A70" s="21">
        <f t="shared" si="4"/>
        <v>59</v>
      </c>
      <c r="B70" s="27" t="s">
        <v>718</v>
      </c>
      <c r="C70" s="27" t="s">
        <v>1252</v>
      </c>
      <c r="D70" s="29">
        <v>71.400000000000006</v>
      </c>
      <c r="E70" s="30">
        <v>31</v>
      </c>
      <c r="F70" s="29">
        <v>250</v>
      </c>
      <c r="G70" s="17"/>
      <c r="H70" s="29">
        <v>601</v>
      </c>
      <c r="I70" s="32">
        <v>135.94</v>
      </c>
      <c r="J70" s="23"/>
      <c r="K70" s="17"/>
      <c r="L70" s="32">
        <f t="shared" si="2"/>
        <v>3064.4</v>
      </c>
      <c r="M70" s="32">
        <f t="shared" si="3"/>
        <v>2928.46</v>
      </c>
      <c r="N70" s="17"/>
      <c r="O70" s="31"/>
    </row>
    <row r="71" spans="1:15" s="18" customFormat="1" ht="35.1" customHeight="1" x14ac:dyDescent="0.25">
      <c r="A71" s="21">
        <f t="shared" si="4"/>
        <v>60</v>
      </c>
      <c r="B71" s="27" t="s">
        <v>719</v>
      </c>
      <c r="C71" s="27" t="s">
        <v>1252</v>
      </c>
      <c r="D71" s="29">
        <v>71.400000000000006</v>
      </c>
      <c r="E71" s="30">
        <v>31</v>
      </c>
      <c r="F71" s="29">
        <v>250</v>
      </c>
      <c r="G71" s="17"/>
      <c r="H71" s="29">
        <v>601</v>
      </c>
      <c r="I71" s="32">
        <v>135.94</v>
      </c>
      <c r="J71" s="23"/>
      <c r="K71" s="17"/>
      <c r="L71" s="32">
        <f t="shared" si="2"/>
        <v>3064.4</v>
      </c>
      <c r="M71" s="32">
        <f t="shared" si="3"/>
        <v>2928.46</v>
      </c>
      <c r="N71" s="17"/>
      <c r="O71" s="31"/>
    </row>
    <row r="72" spans="1:15" s="18" customFormat="1" ht="35.1" customHeight="1" x14ac:dyDescent="0.25">
      <c r="A72" s="21">
        <f t="shared" si="4"/>
        <v>61</v>
      </c>
      <c r="B72" s="27" t="s">
        <v>720</v>
      </c>
      <c r="C72" s="27" t="s">
        <v>1250</v>
      </c>
      <c r="D72" s="29">
        <v>71.400000000000006</v>
      </c>
      <c r="E72" s="30">
        <v>31</v>
      </c>
      <c r="F72" s="29">
        <v>250</v>
      </c>
      <c r="G72" s="17"/>
      <c r="H72" s="29">
        <v>601</v>
      </c>
      <c r="I72" s="32">
        <v>135.94</v>
      </c>
      <c r="J72" s="23"/>
      <c r="K72" s="17"/>
      <c r="L72" s="32">
        <f t="shared" si="2"/>
        <v>3064.4</v>
      </c>
      <c r="M72" s="32">
        <f t="shared" si="3"/>
        <v>2928.46</v>
      </c>
      <c r="N72" s="17"/>
      <c r="O72" s="31"/>
    </row>
    <row r="73" spans="1:15" s="18" customFormat="1" ht="35.1" customHeight="1" x14ac:dyDescent="0.25">
      <c r="A73" s="21">
        <f t="shared" si="4"/>
        <v>62</v>
      </c>
      <c r="B73" s="27" t="s">
        <v>721</v>
      </c>
      <c r="C73" s="27" t="s">
        <v>1250</v>
      </c>
      <c r="D73" s="29">
        <v>71.400000000000006</v>
      </c>
      <c r="E73" s="30">
        <v>31</v>
      </c>
      <c r="F73" s="29">
        <v>250</v>
      </c>
      <c r="G73" s="17"/>
      <c r="H73" s="29">
        <v>601</v>
      </c>
      <c r="I73" s="32">
        <v>135.94</v>
      </c>
      <c r="J73" s="23"/>
      <c r="K73" s="17"/>
      <c r="L73" s="32">
        <f t="shared" si="2"/>
        <v>3064.4</v>
      </c>
      <c r="M73" s="32">
        <f t="shared" si="3"/>
        <v>2928.46</v>
      </c>
      <c r="N73" s="17"/>
      <c r="O73" s="31"/>
    </row>
    <row r="74" spans="1:15" s="18" customFormat="1" ht="35.1" customHeight="1" x14ac:dyDescent="0.25">
      <c r="A74" s="21">
        <f t="shared" si="4"/>
        <v>63</v>
      </c>
      <c r="B74" s="27" t="s">
        <v>722</v>
      </c>
      <c r="C74" s="27" t="s">
        <v>1252</v>
      </c>
      <c r="D74" s="29">
        <v>71.400000000000006</v>
      </c>
      <c r="E74" s="30">
        <v>31</v>
      </c>
      <c r="F74" s="29">
        <v>250</v>
      </c>
      <c r="G74" s="17"/>
      <c r="H74" s="29">
        <v>601</v>
      </c>
      <c r="I74" s="32">
        <v>135.94</v>
      </c>
      <c r="J74" s="23">
        <v>309.58</v>
      </c>
      <c r="K74" s="17"/>
      <c r="L74" s="32">
        <f t="shared" si="2"/>
        <v>3064.4</v>
      </c>
      <c r="M74" s="32">
        <f t="shared" si="3"/>
        <v>2618.88</v>
      </c>
      <c r="N74" s="17"/>
      <c r="O74" s="31"/>
    </row>
    <row r="75" spans="1:15" s="18" customFormat="1" ht="35.1" customHeight="1" x14ac:dyDescent="0.25">
      <c r="A75" s="21">
        <f t="shared" si="4"/>
        <v>64</v>
      </c>
      <c r="B75" s="27" t="s">
        <v>723</v>
      </c>
      <c r="C75" s="27" t="s">
        <v>1252</v>
      </c>
      <c r="D75" s="29">
        <v>71.400000000000006</v>
      </c>
      <c r="E75" s="30">
        <v>31</v>
      </c>
      <c r="F75" s="29">
        <v>250</v>
      </c>
      <c r="G75" s="17"/>
      <c r="H75" s="29">
        <v>601</v>
      </c>
      <c r="I75" s="32">
        <v>135.94</v>
      </c>
      <c r="J75" s="23">
        <v>309.58</v>
      </c>
      <c r="K75" s="17"/>
      <c r="L75" s="32">
        <f t="shared" si="2"/>
        <v>3064.4</v>
      </c>
      <c r="M75" s="32">
        <f t="shared" si="3"/>
        <v>2618.88</v>
      </c>
      <c r="N75" s="17"/>
      <c r="O75" s="31"/>
    </row>
    <row r="76" spans="1:15" s="18" customFormat="1" ht="35.1" customHeight="1" x14ac:dyDescent="0.25">
      <c r="A76" s="21">
        <f t="shared" si="4"/>
        <v>65</v>
      </c>
      <c r="B76" s="27" t="s">
        <v>724</v>
      </c>
      <c r="C76" s="27" t="s">
        <v>1252</v>
      </c>
      <c r="D76" s="29">
        <v>71.400000000000006</v>
      </c>
      <c r="E76" s="30">
        <v>31</v>
      </c>
      <c r="F76" s="29">
        <v>250</v>
      </c>
      <c r="G76" s="17"/>
      <c r="H76" s="29">
        <v>601</v>
      </c>
      <c r="I76" s="32">
        <v>135.94</v>
      </c>
      <c r="J76" s="23"/>
      <c r="K76" s="17"/>
      <c r="L76" s="32">
        <f t="shared" si="2"/>
        <v>3064.4</v>
      </c>
      <c r="M76" s="32">
        <f t="shared" si="3"/>
        <v>2928.46</v>
      </c>
      <c r="N76" s="17"/>
      <c r="O76" s="31"/>
    </row>
    <row r="77" spans="1:15" s="18" customFormat="1" ht="35.1" customHeight="1" x14ac:dyDescent="0.25">
      <c r="A77" s="21">
        <f t="shared" si="4"/>
        <v>66</v>
      </c>
      <c r="B77" s="27" t="s">
        <v>725</v>
      </c>
      <c r="C77" s="27" t="s">
        <v>1252</v>
      </c>
      <c r="D77" s="29">
        <v>71.400000000000006</v>
      </c>
      <c r="E77" s="30">
        <v>31</v>
      </c>
      <c r="F77" s="29">
        <v>250</v>
      </c>
      <c r="G77" s="17"/>
      <c r="H77" s="29">
        <v>601</v>
      </c>
      <c r="I77" s="32">
        <v>135.94</v>
      </c>
      <c r="J77" s="23"/>
      <c r="K77" s="17"/>
      <c r="L77" s="32">
        <f t="shared" ref="L77:L140" si="5">(D77*E77)+F77+H77</f>
        <v>3064.4</v>
      </c>
      <c r="M77" s="32">
        <f t="shared" ref="M77:M140" si="6">L77-(I77+J77)</f>
        <v>2928.46</v>
      </c>
      <c r="N77" s="17"/>
      <c r="O77" s="31"/>
    </row>
    <row r="78" spans="1:15" s="18" customFormat="1" ht="35.1" customHeight="1" x14ac:dyDescent="0.25">
      <c r="A78" s="21">
        <f t="shared" ref="A78:A141" si="7">1+A77</f>
        <v>67</v>
      </c>
      <c r="B78" s="27" t="s">
        <v>726</v>
      </c>
      <c r="C78" s="27" t="s">
        <v>1252</v>
      </c>
      <c r="D78" s="29">
        <v>71.400000000000006</v>
      </c>
      <c r="E78" s="30">
        <v>31</v>
      </c>
      <c r="F78" s="29">
        <v>250</v>
      </c>
      <c r="G78" s="17"/>
      <c r="H78" s="29">
        <v>601</v>
      </c>
      <c r="I78" s="32">
        <v>135.94</v>
      </c>
      <c r="J78" s="23"/>
      <c r="K78" s="17"/>
      <c r="L78" s="32">
        <f t="shared" si="5"/>
        <v>3064.4</v>
      </c>
      <c r="M78" s="32">
        <f t="shared" si="6"/>
        <v>2928.46</v>
      </c>
      <c r="N78" s="17"/>
      <c r="O78" s="31"/>
    </row>
    <row r="79" spans="1:15" s="18" customFormat="1" ht="35.1" customHeight="1" x14ac:dyDescent="0.25">
      <c r="A79" s="21">
        <f t="shared" si="7"/>
        <v>68</v>
      </c>
      <c r="B79" s="27" t="s">
        <v>727</v>
      </c>
      <c r="C79" s="27" t="s">
        <v>1252</v>
      </c>
      <c r="D79" s="29">
        <v>71.400000000000006</v>
      </c>
      <c r="E79" s="30">
        <v>31</v>
      </c>
      <c r="F79" s="29">
        <v>250</v>
      </c>
      <c r="G79" s="17"/>
      <c r="H79" s="29">
        <v>601</v>
      </c>
      <c r="I79" s="32">
        <v>135.94</v>
      </c>
      <c r="J79" s="23"/>
      <c r="K79" s="17"/>
      <c r="L79" s="32">
        <f t="shared" si="5"/>
        <v>3064.4</v>
      </c>
      <c r="M79" s="32">
        <f t="shared" si="6"/>
        <v>2928.46</v>
      </c>
      <c r="N79" s="17"/>
      <c r="O79" s="31"/>
    </row>
    <row r="80" spans="1:15" s="18" customFormat="1" ht="35.1" customHeight="1" x14ac:dyDescent="0.25">
      <c r="A80" s="21">
        <f t="shared" si="7"/>
        <v>69</v>
      </c>
      <c r="B80" s="27" t="s">
        <v>728</v>
      </c>
      <c r="C80" s="27" t="s">
        <v>1252</v>
      </c>
      <c r="D80" s="29">
        <v>71.400000000000006</v>
      </c>
      <c r="E80" s="30">
        <v>31</v>
      </c>
      <c r="F80" s="29">
        <v>250</v>
      </c>
      <c r="G80" s="17"/>
      <c r="H80" s="29">
        <v>601</v>
      </c>
      <c r="I80" s="32">
        <v>135.94</v>
      </c>
      <c r="J80" s="23"/>
      <c r="K80" s="17"/>
      <c r="L80" s="32">
        <f t="shared" si="5"/>
        <v>3064.4</v>
      </c>
      <c r="M80" s="32">
        <f t="shared" si="6"/>
        <v>2928.46</v>
      </c>
      <c r="N80" s="17"/>
      <c r="O80" s="31"/>
    </row>
    <row r="81" spans="1:15" s="18" customFormat="1" ht="35.1" customHeight="1" x14ac:dyDescent="0.25">
      <c r="A81" s="21">
        <f t="shared" si="7"/>
        <v>70</v>
      </c>
      <c r="B81" s="27" t="s">
        <v>729</v>
      </c>
      <c r="C81" s="27" t="s">
        <v>1252</v>
      </c>
      <c r="D81" s="29">
        <v>71.400000000000006</v>
      </c>
      <c r="E81" s="30">
        <v>31</v>
      </c>
      <c r="F81" s="29">
        <v>250</v>
      </c>
      <c r="G81" s="17"/>
      <c r="H81" s="29">
        <v>601</v>
      </c>
      <c r="I81" s="32">
        <v>135.94</v>
      </c>
      <c r="J81" s="23"/>
      <c r="K81" s="17"/>
      <c r="L81" s="32">
        <f t="shared" si="5"/>
        <v>3064.4</v>
      </c>
      <c r="M81" s="32">
        <f t="shared" si="6"/>
        <v>2928.46</v>
      </c>
      <c r="N81" s="17"/>
      <c r="O81" s="31"/>
    </row>
    <row r="82" spans="1:15" s="18" customFormat="1" ht="35.1" customHeight="1" x14ac:dyDescent="0.25">
      <c r="A82" s="21">
        <f t="shared" si="7"/>
        <v>71</v>
      </c>
      <c r="B82" s="27" t="s">
        <v>730</v>
      </c>
      <c r="C82" s="27" t="s">
        <v>1255</v>
      </c>
      <c r="D82" s="29">
        <v>72.540000000000006</v>
      </c>
      <c r="E82" s="30">
        <v>31</v>
      </c>
      <c r="F82" s="29">
        <v>250</v>
      </c>
      <c r="G82" s="17"/>
      <c r="H82" s="29">
        <v>590</v>
      </c>
      <c r="I82" s="32">
        <v>137.11000000000001</v>
      </c>
      <c r="J82" s="23"/>
      <c r="K82" s="17"/>
      <c r="L82" s="32">
        <f t="shared" si="5"/>
        <v>3088.7400000000002</v>
      </c>
      <c r="M82" s="32">
        <f t="shared" si="6"/>
        <v>2951.63</v>
      </c>
      <c r="N82" s="17"/>
      <c r="O82" s="31"/>
    </row>
    <row r="83" spans="1:15" s="18" customFormat="1" ht="35.1" customHeight="1" x14ac:dyDescent="0.25">
      <c r="A83" s="21">
        <f t="shared" si="7"/>
        <v>72</v>
      </c>
      <c r="B83" s="27" t="s">
        <v>731</v>
      </c>
      <c r="C83" s="27" t="s">
        <v>1255</v>
      </c>
      <c r="D83" s="29">
        <v>72.540000000000006</v>
      </c>
      <c r="E83" s="30">
        <v>31</v>
      </c>
      <c r="F83" s="29">
        <v>250</v>
      </c>
      <c r="G83" s="17"/>
      <c r="H83" s="29">
        <v>590</v>
      </c>
      <c r="I83" s="32">
        <v>137.11000000000001</v>
      </c>
      <c r="J83" s="23"/>
      <c r="K83" s="17"/>
      <c r="L83" s="32">
        <f t="shared" si="5"/>
        <v>3088.7400000000002</v>
      </c>
      <c r="M83" s="32">
        <f t="shared" si="6"/>
        <v>2951.63</v>
      </c>
      <c r="N83" s="17"/>
      <c r="O83" s="31"/>
    </row>
    <row r="84" spans="1:15" s="18" customFormat="1" ht="35.1" customHeight="1" x14ac:dyDescent="0.25">
      <c r="A84" s="21">
        <f t="shared" si="7"/>
        <v>73</v>
      </c>
      <c r="B84" s="27" t="s">
        <v>732</v>
      </c>
      <c r="C84" s="27" t="s">
        <v>1255</v>
      </c>
      <c r="D84" s="29">
        <v>72.540000000000006</v>
      </c>
      <c r="E84" s="30">
        <v>31</v>
      </c>
      <c r="F84" s="29">
        <v>250</v>
      </c>
      <c r="G84" s="17"/>
      <c r="H84" s="29">
        <v>590</v>
      </c>
      <c r="I84" s="32">
        <v>137.11000000000001</v>
      </c>
      <c r="J84" s="23"/>
      <c r="K84" s="17"/>
      <c r="L84" s="32">
        <f t="shared" si="5"/>
        <v>3088.7400000000002</v>
      </c>
      <c r="M84" s="32">
        <f t="shared" si="6"/>
        <v>2951.63</v>
      </c>
      <c r="N84" s="17"/>
      <c r="O84" s="31"/>
    </row>
    <row r="85" spans="1:15" s="18" customFormat="1" ht="35.1" customHeight="1" x14ac:dyDescent="0.25">
      <c r="A85" s="21">
        <f t="shared" si="7"/>
        <v>74</v>
      </c>
      <c r="B85" s="27" t="s">
        <v>733</v>
      </c>
      <c r="C85" s="27" t="s">
        <v>1255</v>
      </c>
      <c r="D85" s="29">
        <v>72.540000000000006</v>
      </c>
      <c r="E85" s="30">
        <v>31</v>
      </c>
      <c r="F85" s="29">
        <v>250</v>
      </c>
      <c r="G85" s="17"/>
      <c r="H85" s="29">
        <v>590</v>
      </c>
      <c r="I85" s="32">
        <v>137.11000000000001</v>
      </c>
      <c r="J85" s="23"/>
      <c r="K85" s="17"/>
      <c r="L85" s="32">
        <f t="shared" si="5"/>
        <v>3088.7400000000002</v>
      </c>
      <c r="M85" s="32">
        <f t="shared" si="6"/>
        <v>2951.63</v>
      </c>
      <c r="N85" s="17"/>
      <c r="O85" s="31"/>
    </row>
    <row r="86" spans="1:15" s="18" customFormat="1" ht="35.1" customHeight="1" x14ac:dyDescent="0.25">
      <c r="A86" s="21">
        <f t="shared" si="7"/>
        <v>75</v>
      </c>
      <c r="B86" s="27" t="s">
        <v>734</v>
      </c>
      <c r="C86" s="27" t="s">
        <v>1255</v>
      </c>
      <c r="D86" s="29">
        <v>72.540000000000006</v>
      </c>
      <c r="E86" s="30">
        <v>31</v>
      </c>
      <c r="F86" s="29">
        <v>250</v>
      </c>
      <c r="G86" s="17"/>
      <c r="H86" s="29">
        <v>590</v>
      </c>
      <c r="I86" s="32">
        <v>137.11000000000001</v>
      </c>
      <c r="J86" s="23"/>
      <c r="K86" s="17"/>
      <c r="L86" s="32">
        <f t="shared" si="5"/>
        <v>3088.7400000000002</v>
      </c>
      <c r="M86" s="32">
        <f t="shared" si="6"/>
        <v>2951.63</v>
      </c>
      <c r="N86" s="17"/>
      <c r="O86" s="31"/>
    </row>
    <row r="87" spans="1:15" s="18" customFormat="1" ht="35.1" customHeight="1" x14ac:dyDescent="0.25">
      <c r="A87" s="21">
        <f t="shared" si="7"/>
        <v>76</v>
      </c>
      <c r="B87" s="27" t="s">
        <v>735</v>
      </c>
      <c r="C87" s="27" t="s">
        <v>1255</v>
      </c>
      <c r="D87" s="29">
        <v>72.540000000000006</v>
      </c>
      <c r="E87" s="30">
        <v>31</v>
      </c>
      <c r="F87" s="29">
        <v>250</v>
      </c>
      <c r="G87" s="17"/>
      <c r="H87" s="29">
        <v>590</v>
      </c>
      <c r="I87" s="32">
        <v>137.11000000000001</v>
      </c>
      <c r="J87" s="23"/>
      <c r="K87" s="17"/>
      <c r="L87" s="32">
        <f t="shared" si="5"/>
        <v>3088.7400000000002</v>
      </c>
      <c r="M87" s="32">
        <f t="shared" si="6"/>
        <v>2951.63</v>
      </c>
      <c r="N87" s="17"/>
      <c r="O87" s="31"/>
    </row>
    <row r="88" spans="1:15" s="18" customFormat="1" ht="35.1" customHeight="1" x14ac:dyDescent="0.25">
      <c r="A88" s="21">
        <f t="shared" si="7"/>
        <v>77</v>
      </c>
      <c r="B88" s="27" t="s">
        <v>736</v>
      </c>
      <c r="C88" s="27" t="s">
        <v>1255</v>
      </c>
      <c r="D88" s="29">
        <v>72.540000000000006</v>
      </c>
      <c r="E88" s="30">
        <v>31</v>
      </c>
      <c r="F88" s="29">
        <v>250</v>
      </c>
      <c r="G88" s="17"/>
      <c r="H88" s="29">
        <v>590</v>
      </c>
      <c r="I88" s="32">
        <v>137.11000000000001</v>
      </c>
      <c r="J88" s="23"/>
      <c r="K88" s="17"/>
      <c r="L88" s="32">
        <f t="shared" si="5"/>
        <v>3088.7400000000002</v>
      </c>
      <c r="M88" s="32">
        <f t="shared" si="6"/>
        <v>2951.63</v>
      </c>
      <c r="N88" s="17"/>
      <c r="O88" s="31"/>
    </row>
    <row r="89" spans="1:15" s="18" customFormat="1" ht="35.1" customHeight="1" x14ac:dyDescent="0.25">
      <c r="A89" s="21">
        <f t="shared" si="7"/>
        <v>78</v>
      </c>
      <c r="B89" s="27" t="s">
        <v>737</v>
      </c>
      <c r="C89" s="27" t="s">
        <v>1255</v>
      </c>
      <c r="D89" s="29">
        <v>72.540000000000006</v>
      </c>
      <c r="E89" s="30">
        <v>31</v>
      </c>
      <c r="F89" s="29">
        <v>250</v>
      </c>
      <c r="G89" s="17"/>
      <c r="H89" s="29">
        <v>590</v>
      </c>
      <c r="I89" s="32">
        <v>137.11000000000001</v>
      </c>
      <c r="J89" s="23"/>
      <c r="K89" s="17"/>
      <c r="L89" s="32">
        <f t="shared" si="5"/>
        <v>3088.7400000000002</v>
      </c>
      <c r="M89" s="32">
        <f t="shared" si="6"/>
        <v>2951.63</v>
      </c>
      <c r="N89" s="17"/>
      <c r="O89" s="31"/>
    </row>
    <row r="90" spans="1:15" s="18" customFormat="1" ht="35.1" customHeight="1" x14ac:dyDescent="0.25">
      <c r="A90" s="21">
        <f t="shared" si="7"/>
        <v>79</v>
      </c>
      <c r="B90" s="27" t="s">
        <v>738</v>
      </c>
      <c r="C90" s="27" t="s">
        <v>1255</v>
      </c>
      <c r="D90" s="29">
        <v>72.540000000000006</v>
      </c>
      <c r="E90" s="30">
        <v>31</v>
      </c>
      <c r="F90" s="29">
        <v>250</v>
      </c>
      <c r="G90" s="17"/>
      <c r="H90" s="29">
        <v>590</v>
      </c>
      <c r="I90" s="32">
        <v>137.11000000000001</v>
      </c>
      <c r="J90" s="23"/>
      <c r="K90" s="17"/>
      <c r="L90" s="32">
        <f t="shared" si="5"/>
        <v>3088.7400000000002</v>
      </c>
      <c r="M90" s="32">
        <f t="shared" si="6"/>
        <v>2951.63</v>
      </c>
      <c r="N90" s="17"/>
      <c r="O90" s="31"/>
    </row>
    <row r="91" spans="1:15" s="18" customFormat="1" ht="35.1" customHeight="1" x14ac:dyDescent="0.25">
      <c r="A91" s="21">
        <f t="shared" si="7"/>
        <v>80</v>
      </c>
      <c r="B91" s="27" t="s">
        <v>739</v>
      </c>
      <c r="C91" s="27" t="s">
        <v>1255</v>
      </c>
      <c r="D91" s="29">
        <v>72.540000000000006</v>
      </c>
      <c r="E91" s="30">
        <v>31</v>
      </c>
      <c r="F91" s="29">
        <v>250</v>
      </c>
      <c r="G91" s="17"/>
      <c r="H91" s="29">
        <v>590</v>
      </c>
      <c r="I91" s="32">
        <v>137.11000000000001</v>
      </c>
      <c r="J91" s="23"/>
      <c r="K91" s="17"/>
      <c r="L91" s="32">
        <f t="shared" si="5"/>
        <v>3088.7400000000002</v>
      </c>
      <c r="M91" s="32">
        <f t="shared" si="6"/>
        <v>2951.63</v>
      </c>
      <c r="N91" s="17"/>
      <c r="O91" s="31"/>
    </row>
    <row r="92" spans="1:15" s="18" customFormat="1" ht="35.1" customHeight="1" x14ac:dyDescent="0.25">
      <c r="A92" s="21">
        <f t="shared" si="7"/>
        <v>81</v>
      </c>
      <c r="B92" s="27" t="s">
        <v>740</v>
      </c>
      <c r="C92" s="27" t="s">
        <v>1255</v>
      </c>
      <c r="D92" s="29">
        <v>72.540000000000006</v>
      </c>
      <c r="E92" s="30">
        <v>31</v>
      </c>
      <c r="F92" s="29">
        <v>250</v>
      </c>
      <c r="G92" s="17"/>
      <c r="H92" s="29">
        <v>590</v>
      </c>
      <c r="I92" s="32">
        <v>137.11000000000001</v>
      </c>
      <c r="J92" s="23"/>
      <c r="K92" s="17"/>
      <c r="L92" s="32">
        <f t="shared" si="5"/>
        <v>3088.7400000000002</v>
      </c>
      <c r="M92" s="32">
        <f t="shared" si="6"/>
        <v>2951.63</v>
      </c>
      <c r="N92" s="17"/>
      <c r="O92" s="31"/>
    </row>
    <row r="93" spans="1:15" s="18" customFormat="1" ht="35.1" customHeight="1" x14ac:dyDescent="0.25">
      <c r="A93" s="21">
        <f t="shared" si="7"/>
        <v>82</v>
      </c>
      <c r="B93" s="27" t="s">
        <v>741</v>
      </c>
      <c r="C93" s="27" t="s">
        <v>1255</v>
      </c>
      <c r="D93" s="29">
        <v>72.540000000000006</v>
      </c>
      <c r="E93" s="30">
        <v>31</v>
      </c>
      <c r="F93" s="29">
        <v>250</v>
      </c>
      <c r="G93" s="17"/>
      <c r="H93" s="29">
        <v>590</v>
      </c>
      <c r="I93" s="32">
        <v>137.11000000000001</v>
      </c>
      <c r="J93" s="23"/>
      <c r="K93" s="17"/>
      <c r="L93" s="32">
        <f t="shared" si="5"/>
        <v>3088.7400000000002</v>
      </c>
      <c r="M93" s="32">
        <f t="shared" si="6"/>
        <v>2951.63</v>
      </c>
      <c r="N93" s="17"/>
      <c r="O93" s="31"/>
    </row>
    <row r="94" spans="1:15" s="18" customFormat="1" ht="35.1" customHeight="1" x14ac:dyDescent="0.25">
      <c r="A94" s="21">
        <f t="shared" si="7"/>
        <v>83</v>
      </c>
      <c r="B94" s="27" t="s">
        <v>742</v>
      </c>
      <c r="C94" s="27" t="s">
        <v>1255</v>
      </c>
      <c r="D94" s="29">
        <v>72.540000000000006</v>
      </c>
      <c r="E94" s="30">
        <v>31</v>
      </c>
      <c r="F94" s="29">
        <v>250</v>
      </c>
      <c r="G94" s="17"/>
      <c r="H94" s="29">
        <v>590</v>
      </c>
      <c r="I94" s="32">
        <v>137.11000000000001</v>
      </c>
      <c r="J94" s="23"/>
      <c r="K94" s="17"/>
      <c r="L94" s="32">
        <f t="shared" si="5"/>
        <v>3088.7400000000002</v>
      </c>
      <c r="M94" s="32">
        <f t="shared" si="6"/>
        <v>2951.63</v>
      </c>
      <c r="N94" s="17"/>
      <c r="O94" s="31"/>
    </row>
    <row r="95" spans="1:15" s="18" customFormat="1" ht="35.1" customHeight="1" x14ac:dyDescent="0.25">
      <c r="A95" s="21">
        <f t="shared" si="7"/>
        <v>84</v>
      </c>
      <c r="B95" s="27" t="s">
        <v>743</v>
      </c>
      <c r="C95" s="27" t="s">
        <v>1256</v>
      </c>
      <c r="D95" s="29">
        <v>73.59</v>
      </c>
      <c r="E95" s="30">
        <v>31</v>
      </c>
      <c r="F95" s="29">
        <v>250</v>
      </c>
      <c r="G95" s="17"/>
      <c r="H95" s="29">
        <v>570</v>
      </c>
      <c r="I95" s="32">
        <v>137.72</v>
      </c>
      <c r="J95" s="23"/>
      <c r="K95" s="17"/>
      <c r="L95" s="32">
        <f t="shared" si="5"/>
        <v>3101.29</v>
      </c>
      <c r="M95" s="32">
        <f t="shared" si="6"/>
        <v>2963.57</v>
      </c>
      <c r="N95" s="17"/>
      <c r="O95" s="31"/>
    </row>
    <row r="96" spans="1:15" s="18" customFormat="1" ht="35.1" customHeight="1" x14ac:dyDescent="0.25">
      <c r="A96" s="21">
        <f t="shared" si="7"/>
        <v>85</v>
      </c>
      <c r="B96" s="27" t="s">
        <v>744</v>
      </c>
      <c r="C96" s="27" t="s">
        <v>1258</v>
      </c>
      <c r="D96" s="29">
        <v>75.64</v>
      </c>
      <c r="E96" s="30">
        <v>31</v>
      </c>
      <c r="F96" s="29">
        <v>250</v>
      </c>
      <c r="G96" s="17"/>
      <c r="H96" s="29">
        <v>500</v>
      </c>
      <c r="I96" s="32">
        <v>137.41</v>
      </c>
      <c r="J96" s="23"/>
      <c r="K96" s="17"/>
      <c r="L96" s="32">
        <f t="shared" si="5"/>
        <v>3094.84</v>
      </c>
      <c r="M96" s="32">
        <f t="shared" si="6"/>
        <v>2957.4300000000003</v>
      </c>
      <c r="N96" s="17"/>
      <c r="O96" s="31"/>
    </row>
    <row r="97" spans="1:15" s="18" customFormat="1" ht="35.1" customHeight="1" x14ac:dyDescent="0.25">
      <c r="A97" s="21">
        <f t="shared" si="7"/>
        <v>86</v>
      </c>
      <c r="B97" s="27" t="s">
        <v>745</v>
      </c>
      <c r="C97" s="27" t="s">
        <v>1258</v>
      </c>
      <c r="D97" s="29">
        <v>75.64</v>
      </c>
      <c r="E97" s="30">
        <v>31</v>
      </c>
      <c r="F97" s="29">
        <v>250</v>
      </c>
      <c r="G97" s="17"/>
      <c r="H97" s="29">
        <v>500</v>
      </c>
      <c r="I97" s="32">
        <v>137.41</v>
      </c>
      <c r="J97" s="23"/>
      <c r="K97" s="17"/>
      <c r="L97" s="32">
        <f t="shared" si="5"/>
        <v>3094.84</v>
      </c>
      <c r="M97" s="32">
        <f t="shared" si="6"/>
        <v>2957.4300000000003</v>
      </c>
      <c r="N97" s="17"/>
      <c r="O97" s="31"/>
    </row>
    <row r="98" spans="1:15" s="18" customFormat="1" ht="35.1" customHeight="1" x14ac:dyDescent="0.25">
      <c r="A98" s="21">
        <f t="shared" si="7"/>
        <v>87</v>
      </c>
      <c r="B98" s="27" t="s">
        <v>746</v>
      </c>
      <c r="C98" s="27" t="s">
        <v>1258</v>
      </c>
      <c r="D98" s="29">
        <v>75.64</v>
      </c>
      <c r="E98" s="30">
        <v>31</v>
      </c>
      <c r="F98" s="29">
        <v>250</v>
      </c>
      <c r="G98" s="17"/>
      <c r="H98" s="29">
        <v>500</v>
      </c>
      <c r="I98" s="32">
        <v>137.41</v>
      </c>
      <c r="J98" s="23"/>
      <c r="K98" s="17"/>
      <c r="L98" s="32">
        <f t="shared" si="5"/>
        <v>3094.84</v>
      </c>
      <c r="M98" s="32">
        <f t="shared" si="6"/>
        <v>2957.4300000000003</v>
      </c>
      <c r="N98" s="17"/>
      <c r="O98" s="31"/>
    </row>
    <row r="99" spans="1:15" s="18" customFormat="1" ht="35.1" customHeight="1" x14ac:dyDescent="0.25">
      <c r="A99" s="21">
        <f t="shared" si="7"/>
        <v>88</v>
      </c>
      <c r="B99" s="27" t="s">
        <v>747</v>
      </c>
      <c r="C99" s="27" t="s">
        <v>1258</v>
      </c>
      <c r="D99" s="29">
        <v>75.64</v>
      </c>
      <c r="E99" s="30">
        <v>31</v>
      </c>
      <c r="F99" s="29">
        <v>250</v>
      </c>
      <c r="G99" s="17"/>
      <c r="H99" s="29">
        <v>500</v>
      </c>
      <c r="I99" s="32">
        <v>137.41</v>
      </c>
      <c r="J99" s="23"/>
      <c r="K99" s="17"/>
      <c r="L99" s="32">
        <f t="shared" si="5"/>
        <v>3094.84</v>
      </c>
      <c r="M99" s="32">
        <f t="shared" si="6"/>
        <v>2957.4300000000003</v>
      </c>
      <c r="N99" s="17"/>
      <c r="O99" s="31"/>
    </row>
    <row r="100" spans="1:15" s="18" customFormat="1" ht="35.1" customHeight="1" x14ac:dyDescent="0.25">
      <c r="A100" s="21">
        <f t="shared" si="7"/>
        <v>89</v>
      </c>
      <c r="B100" s="27" t="s">
        <v>748</v>
      </c>
      <c r="C100" s="27" t="s">
        <v>1258</v>
      </c>
      <c r="D100" s="29">
        <v>75.64</v>
      </c>
      <c r="E100" s="30">
        <v>31</v>
      </c>
      <c r="F100" s="29">
        <v>250</v>
      </c>
      <c r="G100" s="17"/>
      <c r="H100" s="29">
        <v>500</v>
      </c>
      <c r="I100" s="32">
        <v>137.41</v>
      </c>
      <c r="J100" s="23"/>
      <c r="K100" s="17"/>
      <c r="L100" s="32">
        <f t="shared" si="5"/>
        <v>3094.84</v>
      </c>
      <c r="M100" s="32">
        <f t="shared" si="6"/>
        <v>2957.4300000000003</v>
      </c>
      <c r="N100" s="17"/>
      <c r="O100" s="31"/>
    </row>
    <row r="101" spans="1:15" s="18" customFormat="1" ht="35.1" customHeight="1" x14ac:dyDescent="0.25">
      <c r="A101" s="21">
        <f t="shared" si="7"/>
        <v>90</v>
      </c>
      <c r="B101" s="27" t="s">
        <v>749</v>
      </c>
      <c r="C101" s="27" t="s">
        <v>1258</v>
      </c>
      <c r="D101" s="29">
        <v>75.64</v>
      </c>
      <c r="E101" s="30">
        <v>31</v>
      </c>
      <c r="F101" s="29">
        <v>250</v>
      </c>
      <c r="G101" s="17"/>
      <c r="H101" s="29">
        <v>500</v>
      </c>
      <c r="I101" s="32">
        <v>137.41</v>
      </c>
      <c r="J101" s="23"/>
      <c r="K101" s="17"/>
      <c r="L101" s="32">
        <f t="shared" si="5"/>
        <v>3094.84</v>
      </c>
      <c r="M101" s="32">
        <f t="shared" si="6"/>
        <v>2957.4300000000003</v>
      </c>
      <c r="N101" s="17"/>
      <c r="O101" s="31"/>
    </row>
    <row r="102" spans="1:15" s="18" customFormat="1" ht="35.1" customHeight="1" x14ac:dyDescent="0.25">
      <c r="A102" s="21">
        <f t="shared" si="7"/>
        <v>91</v>
      </c>
      <c r="B102" s="27" t="s">
        <v>750</v>
      </c>
      <c r="C102" s="27" t="s">
        <v>1258</v>
      </c>
      <c r="D102" s="29">
        <v>75.64</v>
      </c>
      <c r="E102" s="30">
        <v>31</v>
      </c>
      <c r="F102" s="29">
        <v>250</v>
      </c>
      <c r="G102" s="17"/>
      <c r="H102" s="29">
        <v>500</v>
      </c>
      <c r="I102" s="32">
        <v>137.41</v>
      </c>
      <c r="J102" s="23"/>
      <c r="K102" s="17"/>
      <c r="L102" s="32">
        <f t="shared" si="5"/>
        <v>3094.84</v>
      </c>
      <c r="M102" s="32">
        <f t="shared" si="6"/>
        <v>2957.4300000000003</v>
      </c>
      <c r="N102" s="17"/>
      <c r="O102" s="31"/>
    </row>
    <row r="103" spans="1:15" s="18" customFormat="1" ht="35.1" customHeight="1" x14ac:dyDescent="0.25">
      <c r="A103" s="21">
        <f t="shared" si="7"/>
        <v>92</v>
      </c>
      <c r="B103" s="27" t="s">
        <v>751</v>
      </c>
      <c r="C103" s="27" t="s">
        <v>1258</v>
      </c>
      <c r="D103" s="29">
        <v>75.64</v>
      </c>
      <c r="E103" s="30">
        <v>31</v>
      </c>
      <c r="F103" s="29">
        <v>250</v>
      </c>
      <c r="G103" s="17"/>
      <c r="H103" s="29">
        <v>500</v>
      </c>
      <c r="I103" s="32">
        <v>137.41</v>
      </c>
      <c r="J103" s="23"/>
      <c r="K103" s="17"/>
      <c r="L103" s="32">
        <f t="shared" si="5"/>
        <v>3094.84</v>
      </c>
      <c r="M103" s="32">
        <f t="shared" si="6"/>
        <v>2957.4300000000003</v>
      </c>
      <c r="N103" s="17"/>
      <c r="O103" s="31"/>
    </row>
    <row r="104" spans="1:15" s="18" customFormat="1" ht="35.1" customHeight="1" x14ac:dyDescent="0.25">
      <c r="A104" s="21">
        <f t="shared" si="7"/>
        <v>93</v>
      </c>
      <c r="B104" s="27" t="s">
        <v>752</v>
      </c>
      <c r="C104" s="27" t="s">
        <v>1258</v>
      </c>
      <c r="D104" s="29">
        <v>75.64</v>
      </c>
      <c r="E104" s="30">
        <v>31</v>
      </c>
      <c r="F104" s="29">
        <v>250</v>
      </c>
      <c r="G104" s="17"/>
      <c r="H104" s="29">
        <v>500</v>
      </c>
      <c r="I104" s="32">
        <v>137.41</v>
      </c>
      <c r="J104" s="23"/>
      <c r="K104" s="17"/>
      <c r="L104" s="32">
        <f t="shared" si="5"/>
        <v>3094.84</v>
      </c>
      <c r="M104" s="32">
        <f t="shared" si="6"/>
        <v>2957.4300000000003</v>
      </c>
      <c r="N104" s="17"/>
      <c r="O104" s="31"/>
    </row>
    <row r="105" spans="1:15" s="18" customFormat="1" ht="35.1" customHeight="1" x14ac:dyDescent="0.25">
      <c r="A105" s="21">
        <f t="shared" si="7"/>
        <v>94</v>
      </c>
      <c r="B105" s="27" t="s">
        <v>753</v>
      </c>
      <c r="C105" s="27" t="s">
        <v>1258</v>
      </c>
      <c r="D105" s="29">
        <v>75.64</v>
      </c>
      <c r="E105" s="30">
        <v>31</v>
      </c>
      <c r="F105" s="29">
        <v>250</v>
      </c>
      <c r="G105" s="17"/>
      <c r="H105" s="29">
        <v>500</v>
      </c>
      <c r="I105" s="32">
        <v>137.41</v>
      </c>
      <c r="J105" s="23"/>
      <c r="K105" s="17"/>
      <c r="L105" s="32">
        <f t="shared" si="5"/>
        <v>3094.84</v>
      </c>
      <c r="M105" s="32">
        <f t="shared" si="6"/>
        <v>2957.4300000000003</v>
      </c>
      <c r="N105" s="17"/>
      <c r="O105" s="31"/>
    </row>
    <row r="106" spans="1:15" s="18" customFormat="1" ht="35.1" customHeight="1" x14ac:dyDescent="0.25">
      <c r="A106" s="21">
        <f t="shared" si="7"/>
        <v>95</v>
      </c>
      <c r="B106" s="27" t="s">
        <v>754</v>
      </c>
      <c r="C106" s="27" t="s">
        <v>1258</v>
      </c>
      <c r="D106" s="29">
        <v>75.64</v>
      </c>
      <c r="E106" s="30">
        <v>31</v>
      </c>
      <c r="F106" s="29">
        <v>250</v>
      </c>
      <c r="G106" s="17"/>
      <c r="H106" s="29">
        <v>500</v>
      </c>
      <c r="I106" s="32">
        <v>137.41</v>
      </c>
      <c r="J106" s="23"/>
      <c r="K106" s="17"/>
      <c r="L106" s="32">
        <f t="shared" si="5"/>
        <v>3094.84</v>
      </c>
      <c r="M106" s="32">
        <f t="shared" si="6"/>
        <v>2957.4300000000003</v>
      </c>
      <c r="N106" s="17"/>
      <c r="O106" s="31"/>
    </row>
    <row r="107" spans="1:15" s="18" customFormat="1" ht="35.1" customHeight="1" x14ac:dyDescent="0.25">
      <c r="A107" s="21">
        <f t="shared" si="7"/>
        <v>96</v>
      </c>
      <c r="B107" s="27" t="s">
        <v>755</v>
      </c>
      <c r="C107" s="27" t="s">
        <v>1258</v>
      </c>
      <c r="D107" s="29">
        <v>75.64</v>
      </c>
      <c r="E107" s="30">
        <v>31</v>
      </c>
      <c r="F107" s="29">
        <v>250</v>
      </c>
      <c r="G107" s="17"/>
      <c r="H107" s="29">
        <v>500</v>
      </c>
      <c r="I107" s="32">
        <v>137.41</v>
      </c>
      <c r="J107" s="23"/>
      <c r="K107" s="17"/>
      <c r="L107" s="32">
        <f t="shared" si="5"/>
        <v>3094.84</v>
      </c>
      <c r="M107" s="32">
        <f t="shared" si="6"/>
        <v>2957.4300000000003</v>
      </c>
      <c r="N107" s="17"/>
      <c r="O107" s="31"/>
    </row>
    <row r="108" spans="1:15" s="18" customFormat="1" ht="35.1" customHeight="1" x14ac:dyDescent="0.25">
      <c r="A108" s="21">
        <f t="shared" si="7"/>
        <v>97</v>
      </c>
      <c r="B108" s="27" t="s">
        <v>756</v>
      </c>
      <c r="C108" s="27" t="s">
        <v>1259</v>
      </c>
      <c r="D108" s="29">
        <v>75.64</v>
      </c>
      <c r="E108" s="30">
        <v>31</v>
      </c>
      <c r="F108" s="29">
        <v>250</v>
      </c>
      <c r="G108" s="17"/>
      <c r="H108" s="29">
        <v>500</v>
      </c>
      <c r="I108" s="32">
        <v>137.41</v>
      </c>
      <c r="J108" s="23"/>
      <c r="K108" s="17"/>
      <c r="L108" s="32">
        <f t="shared" si="5"/>
        <v>3094.84</v>
      </c>
      <c r="M108" s="32">
        <f t="shared" si="6"/>
        <v>2957.4300000000003</v>
      </c>
      <c r="N108" s="17"/>
      <c r="O108" s="31"/>
    </row>
    <row r="109" spans="1:15" s="18" customFormat="1" ht="35.1" customHeight="1" x14ac:dyDescent="0.25">
      <c r="A109" s="21">
        <f t="shared" si="7"/>
        <v>98</v>
      </c>
      <c r="B109" s="27" t="s">
        <v>757</v>
      </c>
      <c r="C109" s="27" t="s">
        <v>1258</v>
      </c>
      <c r="D109" s="29">
        <v>75.64</v>
      </c>
      <c r="E109" s="30">
        <v>31</v>
      </c>
      <c r="F109" s="29">
        <v>250</v>
      </c>
      <c r="G109" s="17"/>
      <c r="H109" s="29">
        <v>500</v>
      </c>
      <c r="I109" s="32">
        <v>137.41</v>
      </c>
      <c r="J109" s="23"/>
      <c r="K109" s="17"/>
      <c r="L109" s="32">
        <f t="shared" si="5"/>
        <v>3094.84</v>
      </c>
      <c r="M109" s="32">
        <f t="shared" si="6"/>
        <v>2957.4300000000003</v>
      </c>
      <c r="N109" s="17"/>
      <c r="O109" s="31"/>
    </row>
    <row r="110" spans="1:15" s="18" customFormat="1" ht="35.1" customHeight="1" x14ac:dyDescent="0.25">
      <c r="A110" s="21">
        <f t="shared" si="7"/>
        <v>99</v>
      </c>
      <c r="B110" s="27" t="s">
        <v>758</v>
      </c>
      <c r="C110" s="27" t="s">
        <v>1258</v>
      </c>
      <c r="D110" s="29">
        <v>75.64</v>
      </c>
      <c r="E110" s="30">
        <v>31</v>
      </c>
      <c r="F110" s="29">
        <v>250</v>
      </c>
      <c r="G110" s="17"/>
      <c r="H110" s="29">
        <v>500</v>
      </c>
      <c r="I110" s="32">
        <v>137.41</v>
      </c>
      <c r="J110" s="23"/>
      <c r="K110" s="17"/>
      <c r="L110" s="32">
        <f t="shared" si="5"/>
        <v>3094.84</v>
      </c>
      <c r="M110" s="32">
        <f t="shared" si="6"/>
        <v>2957.4300000000003</v>
      </c>
      <c r="N110" s="17"/>
      <c r="O110" s="31"/>
    </row>
    <row r="111" spans="1:15" s="18" customFormat="1" ht="35.1" customHeight="1" x14ac:dyDescent="0.25">
      <c r="A111" s="21">
        <f t="shared" si="7"/>
        <v>100</v>
      </c>
      <c r="B111" s="27" t="s">
        <v>759</v>
      </c>
      <c r="C111" s="27" t="s">
        <v>1258</v>
      </c>
      <c r="D111" s="29">
        <v>75.64</v>
      </c>
      <c r="E111" s="30">
        <v>31</v>
      </c>
      <c r="F111" s="29">
        <v>250</v>
      </c>
      <c r="G111" s="17"/>
      <c r="H111" s="29">
        <v>500</v>
      </c>
      <c r="I111" s="32">
        <v>137.41</v>
      </c>
      <c r="J111" s="23"/>
      <c r="K111" s="17"/>
      <c r="L111" s="32">
        <f t="shared" si="5"/>
        <v>3094.84</v>
      </c>
      <c r="M111" s="32">
        <f t="shared" si="6"/>
        <v>2957.4300000000003</v>
      </c>
      <c r="N111" s="17"/>
      <c r="O111" s="31"/>
    </row>
    <row r="112" spans="1:15" s="18" customFormat="1" ht="35.1" customHeight="1" x14ac:dyDescent="0.25">
      <c r="A112" s="21">
        <f t="shared" si="7"/>
        <v>101</v>
      </c>
      <c r="B112" s="27" t="s">
        <v>760</v>
      </c>
      <c r="C112" s="27" t="s">
        <v>1258</v>
      </c>
      <c r="D112" s="29">
        <v>75.64</v>
      </c>
      <c r="E112" s="30">
        <v>31</v>
      </c>
      <c r="F112" s="29">
        <v>250</v>
      </c>
      <c r="G112" s="17"/>
      <c r="H112" s="29">
        <v>500</v>
      </c>
      <c r="I112" s="32">
        <v>137.41</v>
      </c>
      <c r="J112" s="23"/>
      <c r="K112" s="17"/>
      <c r="L112" s="32">
        <f t="shared" si="5"/>
        <v>3094.84</v>
      </c>
      <c r="M112" s="32">
        <f t="shared" si="6"/>
        <v>2957.4300000000003</v>
      </c>
      <c r="N112" s="17"/>
      <c r="O112" s="31"/>
    </row>
    <row r="113" spans="1:15" s="18" customFormat="1" ht="35.1" customHeight="1" x14ac:dyDescent="0.25">
      <c r="A113" s="21">
        <f t="shared" si="7"/>
        <v>102</v>
      </c>
      <c r="B113" s="27" t="s">
        <v>761</v>
      </c>
      <c r="C113" s="27" t="s">
        <v>1258</v>
      </c>
      <c r="D113" s="29">
        <v>75.64</v>
      </c>
      <c r="E113" s="30">
        <v>31</v>
      </c>
      <c r="F113" s="29">
        <v>250</v>
      </c>
      <c r="G113" s="17"/>
      <c r="H113" s="29">
        <v>500</v>
      </c>
      <c r="I113" s="32">
        <v>137.41</v>
      </c>
      <c r="J113" s="23"/>
      <c r="K113" s="17"/>
      <c r="L113" s="32">
        <f t="shared" si="5"/>
        <v>3094.84</v>
      </c>
      <c r="M113" s="32">
        <f t="shared" si="6"/>
        <v>2957.4300000000003</v>
      </c>
      <c r="N113" s="17"/>
      <c r="O113" s="31"/>
    </row>
    <row r="114" spans="1:15" s="18" customFormat="1" ht="35.1" customHeight="1" x14ac:dyDescent="0.25">
      <c r="A114" s="21">
        <f t="shared" si="7"/>
        <v>103</v>
      </c>
      <c r="B114" s="27" t="s">
        <v>762</v>
      </c>
      <c r="C114" s="27" t="s">
        <v>1258</v>
      </c>
      <c r="D114" s="29">
        <v>75.64</v>
      </c>
      <c r="E114" s="30">
        <v>31</v>
      </c>
      <c r="F114" s="29">
        <v>250</v>
      </c>
      <c r="G114" s="17"/>
      <c r="H114" s="29">
        <v>500</v>
      </c>
      <c r="I114" s="32">
        <v>137.41</v>
      </c>
      <c r="J114" s="23"/>
      <c r="K114" s="17"/>
      <c r="L114" s="32">
        <f t="shared" si="5"/>
        <v>3094.84</v>
      </c>
      <c r="M114" s="32">
        <f t="shared" si="6"/>
        <v>2957.4300000000003</v>
      </c>
      <c r="N114" s="17"/>
      <c r="O114" s="31"/>
    </row>
    <row r="115" spans="1:15" s="18" customFormat="1" ht="35.1" customHeight="1" x14ac:dyDescent="0.25">
      <c r="A115" s="21">
        <f t="shared" si="7"/>
        <v>104</v>
      </c>
      <c r="B115" s="27" t="s">
        <v>763</v>
      </c>
      <c r="C115" s="27" t="s">
        <v>1258</v>
      </c>
      <c r="D115" s="29">
        <v>75.64</v>
      </c>
      <c r="E115" s="30">
        <v>31</v>
      </c>
      <c r="F115" s="29">
        <v>250</v>
      </c>
      <c r="G115" s="17"/>
      <c r="H115" s="29">
        <v>500</v>
      </c>
      <c r="I115" s="32">
        <v>137.41</v>
      </c>
      <c r="J115" s="23"/>
      <c r="K115" s="17"/>
      <c r="L115" s="32">
        <f t="shared" si="5"/>
        <v>3094.84</v>
      </c>
      <c r="M115" s="32">
        <f t="shared" si="6"/>
        <v>2957.4300000000003</v>
      </c>
      <c r="N115" s="17"/>
      <c r="O115" s="31"/>
    </row>
    <row r="116" spans="1:15" s="18" customFormat="1" ht="35.1" customHeight="1" x14ac:dyDescent="0.25">
      <c r="A116" s="21">
        <f t="shared" si="7"/>
        <v>105</v>
      </c>
      <c r="B116" s="27" t="s">
        <v>764</v>
      </c>
      <c r="C116" s="27" t="s">
        <v>1258</v>
      </c>
      <c r="D116" s="29">
        <v>75.64</v>
      </c>
      <c r="E116" s="30">
        <v>31</v>
      </c>
      <c r="F116" s="29">
        <v>250</v>
      </c>
      <c r="G116" s="17"/>
      <c r="H116" s="29">
        <v>500</v>
      </c>
      <c r="I116" s="32">
        <v>137.41</v>
      </c>
      <c r="J116" s="23"/>
      <c r="K116" s="17"/>
      <c r="L116" s="32">
        <f t="shared" si="5"/>
        <v>3094.84</v>
      </c>
      <c r="M116" s="32">
        <f t="shared" si="6"/>
        <v>2957.4300000000003</v>
      </c>
      <c r="N116" s="17"/>
      <c r="O116" s="31"/>
    </row>
    <row r="117" spans="1:15" s="18" customFormat="1" ht="35.1" customHeight="1" x14ac:dyDescent="0.25">
      <c r="A117" s="21">
        <f t="shared" si="7"/>
        <v>106</v>
      </c>
      <c r="B117" s="27" t="s">
        <v>765</v>
      </c>
      <c r="C117" s="27" t="s">
        <v>1258</v>
      </c>
      <c r="D117" s="29">
        <v>75.64</v>
      </c>
      <c r="E117" s="30">
        <v>31</v>
      </c>
      <c r="F117" s="29">
        <v>250</v>
      </c>
      <c r="G117" s="17"/>
      <c r="H117" s="29">
        <v>500</v>
      </c>
      <c r="I117" s="32">
        <v>137.41</v>
      </c>
      <c r="J117" s="23"/>
      <c r="K117" s="17"/>
      <c r="L117" s="32">
        <f t="shared" si="5"/>
        <v>3094.84</v>
      </c>
      <c r="M117" s="32">
        <f t="shared" si="6"/>
        <v>2957.4300000000003</v>
      </c>
      <c r="N117" s="17"/>
      <c r="O117" s="31"/>
    </row>
    <row r="118" spans="1:15" s="18" customFormat="1" ht="35.1" customHeight="1" x14ac:dyDescent="0.25">
      <c r="A118" s="21">
        <f t="shared" si="7"/>
        <v>107</v>
      </c>
      <c r="B118" s="27" t="s">
        <v>766</v>
      </c>
      <c r="C118" s="27" t="s">
        <v>1258</v>
      </c>
      <c r="D118" s="29">
        <v>75.64</v>
      </c>
      <c r="E118" s="30">
        <v>31</v>
      </c>
      <c r="F118" s="29">
        <v>250</v>
      </c>
      <c r="G118" s="17"/>
      <c r="H118" s="29">
        <v>500</v>
      </c>
      <c r="I118" s="32">
        <v>137.41</v>
      </c>
      <c r="J118" s="23"/>
      <c r="K118" s="17"/>
      <c r="L118" s="32">
        <f t="shared" si="5"/>
        <v>3094.84</v>
      </c>
      <c r="M118" s="32">
        <f t="shared" si="6"/>
        <v>2957.4300000000003</v>
      </c>
      <c r="N118" s="17"/>
      <c r="O118" s="31"/>
    </row>
    <row r="119" spans="1:15" s="18" customFormat="1" ht="35.1" customHeight="1" x14ac:dyDescent="0.25">
      <c r="A119" s="21">
        <f t="shared" si="7"/>
        <v>108</v>
      </c>
      <c r="B119" s="27" t="s">
        <v>767</v>
      </c>
      <c r="C119" s="27" t="s">
        <v>1258</v>
      </c>
      <c r="D119" s="29">
        <v>75.64</v>
      </c>
      <c r="E119" s="30">
        <v>31</v>
      </c>
      <c r="F119" s="29">
        <v>250</v>
      </c>
      <c r="G119" s="17"/>
      <c r="H119" s="29">
        <v>500</v>
      </c>
      <c r="I119" s="32">
        <v>137.41</v>
      </c>
      <c r="J119" s="23"/>
      <c r="K119" s="17"/>
      <c r="L119" s="32">
        <f t="shared" si="5"/>
        <v>3094.84</v>
      </c>
      <c r="M119" s="32">
        <f t="shared" si="6"/>
        <v>2957.4300000000003</v>
      </c>
      <c r="N119" s="17"/>
      <c r="O119" s="31"/>
    </row>
    <row r="120" spans="1:15" s="18" customFormat="1" ht="35.1" customHeight="1" x14ac:dyDescent="0.25">
      <c r="A120" s="21">
        <f t="shared" si="7"/>
        <v>109</v>
      </c>
      <c r="B120" s="27" t="s">
        <v>768</v>
      </c>
      <c r="C120" s="27" t="s">
        <v>1258</v>
      </c>
      <c r="D120" s="29">
        <v>75.64</v>
      </c>
      <c r="E120" s="30">
        <v>31</v>
      </c>
      <c r="F120" s="29">
        <v>250</v>
      </c>
      <c r="G120" s="17"/>
      <c r="H120" s="29">
        <v>500</v>
      </c>
      <c r="I120" s="32">
        <v>137.41</v>
      </c>
      <c r="J120" s="23"/>
      <c r="K120" s="17"/>
      <c r="L120" s="32">
        <f t="shared" si="5"/>
        <v>3094.84</v>
      </c>
      <c r="M120" s="32">
        <f t="shared" si="6"/>
        <v>2957.4300000000003</v>
      </c>
      <c r="N120" s="17"/>
      <c r="O120" s="31"/>
    </row>
    <row r="121" spans="1:15" s="18" customFormat="1" ht="35.1" customHeight="1" x14ac:dyDescent="0.25">
      <c r="A121" s="21">
        <f t="shared" si="7"/>
        <v>110</v>
      </c>
      <c r="B121" s="27" t="s">
        <v>769</v>
      </c>
      <c r="C121" s="27" t="s">
        <v>1258</v>
      </c>
      <c r="D121" s="29">
        <v>75.64</v>
      </c>
      <c r="E121" s="30">
        <v>31</v>
      </c>
      <c r="F121" s="29">
        <v>250</v>
      </c>
      <c r="G121" s="17"/>
      <c r="H121" s="29">
        <v>500</v>
      </c>
      <c r="I121" s="32">
        <v>137.41</v>
      </c>
      <c r="J121" s="23"/>
      <c r="K121" s="17"/>
      <c r="L121" s="32">
        <f t="shared" si="5"/>
        <v>3094.84</v>
      </c>
      <c r="M121" s="32">
        <f t="shared" si="6"/>
        <v>2957.4300000000003</v>
      </c>
      <c r="N121" s="17"/>
      <c r="O121" s="31"/>
    </row>
    <row r="122" spans="1:15" s="18" customFormat="1" ht="35.1" customHeight="1" x14ac:dyDescent="0.25">
      <c r="A122" s="21">
        <f t="shared" si="7"/>
        <v>111</v>
      </c>
      <c r="B122" s="27" t="s">
        <v>770</v>
      </c>
      <c r="C122" s="27" t="s">
        <v>1251</v>
      </c>
      <c r="D122" s="29">
        <v>80.86</v>
      </c>
      <c r="E122" s="30">
        <v>31</v>
      </c>
      <c r="F122" s="29">
        <v>250</v>
      </c>
      <c r="G122" s="17"/>
      <c r="H122" s="29">
        <v>500</v>
      </c>
      <c r="I122" s="32">
        <v>145.22</v>
      </c>
      <c r="J122" s="23"/>
      <c r="K122" s="17"/>
      <c r="L122" s="32">
        <f t="shared" si="5"/>
        <v>3256.66</v>
      </c>
      <c r="M122" s="32">
        <f t="shared" si="6"/>
        <v>3111.44</v>
      </c>
      <c r="N122" s="17"/>
      <c r="O122" s="31"/>
    </row>
    <row r="123" spans="1:15" s="18" customFormat="1" ht="35.1" customHeight="1" x14ac:dyDescent="0.25">
      <c r="A123" s="21">
        <f t="shared" si="7"/>
        <v>112</v>
      </c>
      <c r="B123" s="27" t="s">
        <v>771</v>
      </c>
      <c r="C123" s="27" t="s">
        <v>1252</v>
      </c>
      <c r="D123" s="29">
        <v>71.400000000000006</v>
      </c>
      <c r="E123" s="30">
        <v>31</v>
      </c>
      <c r="F123" s="29">
        <v>250</v>
      </c>
      <c r="G123" s="17"/>
      <c r="H123" s="29">
        <v>601</v>
      </c>
      <c r="I123" s="32">
        <v>135.94</v>
      </c>
      <c r="J123" s="23"/>
      <c r="K123" s="17"/>
      <c r="L123" s="32">
        <f t="shared" si="5"/>
        <v>3064.4</v>
      </c>
      <c r="M123" s="32">
        <f t="shared" si="6"/>
        <v>2928.46</v>
      </c>
      <c r="N123" s="17"/>
      <c r="O123" s="31"/>
    </row>
    <row r="124" spans="1:15" s="18" customFormat="1" ht="35.1" customHeight="1" x14ac:dyDescent="0.25">
      <c r="A124" s="21">
        <f t="shared" si="7"/>
        <v>113</v>
      </c>
      <c r="B124" s="27" t="s">
        <v>772</v>
      </c>
      <c r="C124" s="27" t="s">
        <v>1252</v>
      </c>
      <c r="D124" s="29">
        <v>71.400000000000006</v>
      </c>
      <c r="E124" s="30">
        <v>31</v>
      </c>
      <c r="F124" s="29">
        <v>250</v>
      </c>
      <c r="G124" s="17"/>
      <c r="H124" s="29">
        <v>601</v>
      </c>
      <c r="I124" s="32">
        <v>135.94</v>
      </c>
      <c r="J124" s="23"/>
      <c r="K124" s="17"/>
      <c r="L124" s="32">
        <f t="shared" si="5"/>
        <v>3064.4</v>
      </c>
      <c r="M124" s="32">
        <f t="shared" si="6"/>
        <v>2928.46</v>
      </c>
      <c r="N124" s="17"/>
      <c r="O124" s="31"/>
    </row>
    <row r="125" spans="1:15" s="18" customFormat="1" ht="35.1" customHeight="1" x14ac:dyDescent="0.25">
      <c r="A125" s="21">
        <f t="shared" si="7"/>
        <v>114</v>
      </c>
      <c r="B125" s="27" t="s">
        <v>773</v>
      </c>
      <c r="C125" s="27" t="s">
        <v>1252</v>
      </c>
      <c r="D125" s="29">
        <v>71.400000000000006</v>
      </c>
      <c r="E125" s="30">
        <v>31</v>
      </c>
      <c r="F125" s="29">
        <v>250</v>
      </c>
      <c r="G125" s="17"/>
      <c r="H125" s="29">
        <v>601</v>
      </c>
      <c r="I125" s="32">
        <v>135.94</v>
      </c>
      <c r="J125" s="23"/>
      <c r="K125" s="17"/>
      <c r="L125" s="32">
        <f t="shared" si="5"/>
        <v>3064.4</v>
      </c>
      <c r="M125" s="32">
        <f t="shared" si="6"/>
        <v>2928.46</v>
      </c>
      <c r="N125" s="17"/>
      <c r="O125" s="31"/>
    </row>
    <row r="126" spans="1:15" s="18" customFormat="1" ht="35.1" customHeight="1" x14ac:dyDescent="0.25">
      <c r="A126" s="21">
        <f t="shared" si="7"/>
        <v>115</v>
      </c>
      <c r="B126" s="27" t="s">
        <v>774</v>
      </c>
      <c r="C126" s="27" t="s">
        <v>1252</v>
      </c>
      <c r="D126" s="29">
        <v>71.400000000000006</v>
      </c>
      <c r="E126" s="30">
        <v>31</v>
      </c>
      <c r="F126" s="29">
        <v>250</v>
      </c>
      <c r="G126" s="17"/>
      <c r="H126" s="29">
        <v>601</v>
      </c>
      <c r="I126" s="32">
        <v>135.94</v>
      </c>
      <c r="J126" s="23"/>
      <c r="K126" s="17"/>
      <c r="L126" s="32">
        <f t="shared" si="5"/>
        <v>3064.4</v>
      </c>
      <c r="M126" s="32">
        <f t="shared" si="6"/>
        <v>2928.46</v>
      </c>
      <c r="N126" s="17"/>
      <c r="O126" s="31"/>
    </row>
    <row r="127" spans="1:15" s="18" customFormat="1" ht="35.1" customHeight="1" x14ac:dyDescent="0.25">
      <c r="A127" s="21">
        <f t="shared" si="7"/>
        <v>116</v>
      </c>
      <c r="B127" s="27" t="s">
        <v>775</v>
      </c>
      <c r="C127" s="27" t="s">
        <v>1250</v>
      </c>
      <c r="D127" s="29">
        <v>71.400000000000006</v>
      </c>
      <c r="E127" s="30">
        <v>31</v>
      </c>
      <c r="F127" s="29">
        <v>250</v>
      </c>
      <c r="G127" s="17"/>
      <c r="H127" s="29">
        <v>601</v>
      </c>
      <c r="I127" s="32">
        <v>135.94</v>
      </c>
      <c r="J127" s="23"/>
      <c r="K127" s="17"/>
      <c r="L127" s="32">
        <f t="shared" si="5"/>
        <v>3064.4</v>
      </c>
      <c r="M127" s="32">
        <f t="shared" si="6"/>
        <v>2928.46</v>
      </c>
      <c r="N127" s="17"/>
      <c r="O127" s="31"/>
    </row>
    <row r="128" spans="1:15" s="18" customFormat="1" ht="35.1" customHeight="1" x14ac:dyDescent="0.25">
      <c r="A128" s="21">
        <f t="shared" si="7"/>
        <v>117</v>
      </c>
      <c r="B128" s="27" t="s">
        <v>776</v>
      </c>
      <c r="C128" s="27" t="s">
        <v>1252</v>
      </c>
      <c r="D128" s="29">
        <v>71.400000000000006</v>
      </c>
      <c r="E128" s="30">
        <v>31</v>
      </c>
      <c r="F128" s="29">
        <v>250</v>
      </c>
      <c r="G128" s="17"/>
      <c r="H128" s="29">
        <v>601</v>
      </c>
      <c r="I128" s="32">
        <v>135.94</v>
      </c>
      <c r="J128" s="23"/>
      <c r="K128" s="17"/>
      <c r="L128" s="32">
        <f t="shared" si="5"/>
        <v>3064.4</v>
      </c>
      <c r="M128" s="32">
        <f t="shared" si="6"/>
        <v>2928.46</v>
      </c>
      <c r="N128" s="17"/>
      <c r="O128" s="31"/>
    </row>
    <row r="129" spans="1:15" s="18" customFormat="1" ht="35.1" customHeight="1" x14ac:dyDescent="0.25">
      <c r="A129" s="21">
        <f t="shared" si="7"/>
        <v>118</v>
      </c>
      <c r="B129" s="27" t="s">
        <v>777</v>
      </c>
      <c r="C129" s="27" t="s">
        <v>1252</v>
      </c>
      <c r="D129" s="29">
        <v>71.400000000000006</v>
      </c>
      <c r="E129" s="30">
        <v>31</v>
      </c>
      <c r="F129" s="29">
        <v>250</v>
      </c>
      <c r="G129" s="17"/>
      <c r="H129" s="29">
        <v>601</v>
      </c>
      <c r="I129" s="32">
        <v>135.94</v>
      </c>
      <c r="J129" s="23"/>
      <c r="K129" s="17"/>
      <c r="L129" s="32">
        <f t="shared" si="5"/>
        <v>3064.4</v>
      </c>
      <c r="M129" s="32">
        <f t="shared" si="6"/>
        <v>2928.46</v>
      </c>
      <c r="N129" s="17"/>
      <c r="O129" s="31"/>
    </row>
    <row r="130" spans="1:15" s="18" customFormat="1" ht="35.1" customHeight="1" x14ac:dyDescent="0.25">
      <c r="A130" s="21">
        <f t="shared" si="7"/>
        <v>119</v>
      </c>
      <c r="B130" s="27" t="s">
        <v>778</v>
      </c>
      <c r="C130" s="27" t="s">
        <v>1252</v>
      </c>
      <c r="D130" s="29">
        <v>71.400000000000006</v>
      </c>
      <c r="E130" s="30">
        <v>31</v>
      </c>
      <c r="F130" s="29">
        <v>250</v>
      </c>
      <c r="G130" s="17"/>
      <c r="H130" s="29">
        <v>601</v>
      </c>
      <c r="I130" s="32">
        <v>135.94</v>
      </c>
      <c r="J130" s="23"/>
      <c r="K130" s="17"/>
      <c r="L130" s="32">
        <f t="shared" si="5"/>
        <v>3064.4</v>
      </c>
      <c r="M130" s="32">
        <f t="shared" si="6"/>
        <v>2928.46</v>
      </c>
      <c r="N130" s="17"/>
      <c r="O130" s="31"/>
    </row>
    <row r="131" spans="1:15" s="18" customFormat="1" ht="35.1" customHeight="1" x14ac:dyDescent="0.25">
      <c r="A131" s="21">
        <f t="shared" si="7"/>
        <v>120</v>
      </c>
      <c r="B131" s="27" t="s">
        <v>779</v>
      </c>
      <c r="C131" s="27" t="s">
        <v>1252</v>
      </c>
      <c r="D131" s="29">
        <v>71.400000000000006</v>
      </c>
      <c r="E131" s="30">
        <v>31</v>
      </c>
      <c r="F131" s="29">
        <v>250</v>
      </c>
      <c r="G131" s="17"/>
      <c r="H131" s="29">
        <v>601</v>
      </c>
      <c r="I131" s="32">
        <v>135.94</v>
      </c>
      <c r="J131" s="23"/>
      <c r="K131" s="17"/>
      <c r="L131" s="32">
        <f t="shared" si="5"/>
        <v>3064.4</v>
      </c>
      <c r="M131" s="32">
        <f t="shared" si="6"/>
        <v>2928.46</v>
      </c>
      <c r="N131" s="17"/>
      <c r="O131" s="31"/>
    </row>
    <row r="132" spans="1:15" s="18" customFormat="1" ht="35.1" customHeight="1" x14ac:dyDescent="0.25">
      <c r="A132" s="21">
        <f t="shared" si="7"/>
        <v>121</v>
      </c>
      <c r="B132" s="27" t="s">
        <v>780</v>
      </c>
      <c r="C132" s="27" t="s">
        <v>1255</v>
      </c>
      <c r="D132" s="29">
        <v>72.540000000000006</v>
      </c>
      <c r="E132" s="30">
        <v>31</v>
      </c>
      <c r="F132" s="29">
        <v>250</v>
      </c>
      <c r="G132" s="17"/>
      <c r="H132" s="29">
        <v>590</v>
      </c>
      <c r="I132" s="32">
        <v>137.11000000000001</v>
      </c>
      <c r="J132" s="23"/>
      <c r="K132" s="17"/>
      <c r="L132" s="32">
        <f t="shared" si="5"/>
        <v>3088.7400000000002</v>
      </c>
      <c r="M132" s="32">
        <f t="shared" si="6"/>
        <v>2951.63</v>
      </c>
      <c r="N132" s="17"/>
      <c r="O132" s="31"/>
    </row>
    <row r="133" spans="1:15" s="18" customFormat="1" ht="35.1" customHeight="1" x14ac:dyDescent="0.25">
      <c r="A133" s="21">
        <f t="shared" si="7"/>
        <v>122</v>
      </c>
      <c r="B133" s="27" t="s">
        <v>781</v>
      </c>
      <c r="C133" s="27" t="s">
        <v>1255</v>
      </c>
      <c r="D133" s="29">
        <v>72.540000000000006</v>
      </c>
      <c r="E133" s="30">
        <v>31</v>
      </c>
      <c r="F133" s="29">
        <v>250</v>
      </c>
      <c r="G133" s="17"/>
      <c r="H133" s="29">
        <v>590</v>
      </c>
      <c r="I133" s="32">
        <v>137.11000000000001</v>
      </c>
      <c r="J133" s="23"/>
      <c r="K133" s="17"/>
      <c r="L133" s="32">
        <f t="shared" si="5"/>
        <v>3088.7400000000002</v>
      </c>
      <c r="M133" s="32">
        <f t="shared" si="6"/>
        <v>2951.63</v>
      </c>
      <c r="N133" s="17"/>
      <c r="O133" s="31"/>
    </row>
    <row r="134" spans="1:15" s="18" customFormat="1" ht="35.1" customHeight="1" x14ac:dyDescent="0.25">
      <c r="A134" s="21">
        <f t="shared" si="7"/>
        <v>123</v>
      </c>
      <c r="B134" s="27" t="s">
        <v>782</v>
      </c>
      <c r="C134" s="27" t="s">
        <v>1258</v>
      </c>
      <c r="D134" s="29">
        <v>75.64</v>
      </c>
      <c r="E134" s="30">
        <v>31</v>
      </c>
      <c r="F134" s="29">
        <v>250</v>
      </c>
      <c r="G134" s="17"/>
      <c r="H134" s="29">
        <v>500</v>
      </c>
      <c r="I134" s="32">
        <v>137.41</v>
      </c>
      <c r="J134" s="23"/>
      <c r="K134" s="17"/>
      <c r="L134" s="32">
        <f t="shared" si="5"/>
        <v>3094.84</v>
      </c>
      <c r="M134" s="32">
        <f t="shared" si="6"/>
        <v>2957.4300000000003</v>
      </c>
      <c r="N134" s="17"/>
      <c r="O134" s="31"/>
    </row>
    <row r="135" spans="1:15" s="18" customFormat="1" ht="35.1" customHeight="1" x14ac:dyDescent="0.25">
      <c r="A135" s="21">
        <f t="shared" si="7"/>
        <v>124</v>
      </c>
      <c r="B135" s="27" t="s">
        <v>783</v>
      </c>
      <c r="C135" s="27" t="s">
        <v>1258</v>
      </c>
      <c r="D135" s="29">
        <v>75.64</v>
      </c>
      <c r="E135" s="30">
        <v>31</v>
      </c>
      <c r="F135" s="29">
        <v>250</v>
      </c>
      <c r="G135" s="17"/>
      <c r="H135" s="29">
        <v>500</v>
      </c>
      <c r="I135" s="32">
        <v>137.41</v>
      </c>
      <c r="J135" s="23">
        <v>312.93</v>
      </c>
      <c r="K135" s="17"/>
      <c r="L135" s="32">
        <f t="shared" si="5"/>
        <v>3094.84</v>
      </c>
      <c r="M135" s="32">
        <f t="shared" si="6"/>
        <v>2644.5</v>
      </c>
      <c r="N135" s="17"/>
      <c r="O135" s="31"/>
    </row>
    <row r="136" spans="1:15" s="18" customFormat="1" ht="35.1" customHeight="1" x14ac:dyDescent="0.25">
      <c r="A136" s="21">
        <f t="shared" si="7"/>
        <v>125</v>
      </c>
      <c r="B136" s="27" t="s">
        <v>784</v>
      </c>
      <c r="C136" s="27" t="s">
        <v>1258</v>
      </c>
      <c r="D136" s="29">
        <v>75.64</v>
      </c>
      <c r="E136" s="30">
        <v>31</v>
      </c>
      <c r="F136" s="29">
        <v>250</v>
      </c>
      <c r="G136" s="17"/>
      <c r="H136" s="29">
        <v>500</v>
      </c>
      <c r="I136" s="32">
        <v>137.41</v>
      </c>
      <c r="J136" s="23"/>
      <c r="K136" s="17"/>
      <c r="L136" s="32">
        <f t="shared" si="5"/>
        <v>3094.84</v>
      </c>
      <c r="M136" s="32">
        <f t="shared" si="6"/>
        <v>2957.4300000000003</v>
      </c>
      <c r="N136" s="17"/>
      <c r="O136" s="31"/>
    </row>
    <row r="137" spans="1:15" s="18" customFormat="1" ht="35.1" customHeight="1" x14ac:dyDescent="0.25">
      <c r="A137" s="21">
        <f t="shared" si="7"/>
        <v>126</v>
      </c>
      <c r="B137" s="27" t="s">
        <v>785</v>
      </c>
      <c r="C137" s="27" t="s">
        <v>1258</v>
      </c>
      <c r="D137" s="29">
        <v>75.64</v>
      </c>
      <c r="E137" s="30">
        <v>31</v>
      </c>
      <c r="F137" s="29">
        <v>250</v>
      </c>
      <c r="G137" s="17"/>
      <c r="H137" s="29">
        <v>500</v>
      </c>
      <c r="I137" s="32">
        <v>137.41</v>
      </c>
      <c r="J137" s="23"/>
      <c r="K137" s="17"/>
      <c r="L137" s="32">
        <f t="shared" si="5"/>
        <v>3094.84</v>
      </c>
      <c r="M137" s="32">
        <f t="shared" si="6"/>
        <v>2957.4300000000003</v>
      </c>
      <c r="N137" s="17"/>
      <c r="O137" s="31"/>
    </row>
    <row r="138" spans="1:15" s="18" customFormat="1" ht="35.1" customHeight="1" x14ac:dyDescent="0.25">
      <c r="A138" s="21">
        <f t="shared" si="7"/>
        <v>127</v>
      </c>
      <c r="B138" s="27" t="s">
        <v>786</v>
      </c>
      <c r="C138" s="27" t="s">
        <v>1258</v>
      </c>
      <c r="D138" s="29">
        <v>75.64</v>
      </c>
      <c r="E138" s="30">
        <v>31</v>
      </c>
      <c r="F138" s="29">
        <v>250</v>
      </c>
      <c r="G138" s="17"/>
      <c r="H138" s="29">
        <v>500</v>
      </c>
      <c r="I138" s="32">
        <v>137.41</v>
      </c>
      <c r="J138" s="23"/>
      <c r="K138" s="17"/>
      <c r="L138" s="32">
        <f t="shared" si="5"/>
        <v>3094.84</v>
      </c>
      <c r="M138" s="32">
        <f t="shared" si="6"/>
        <v>2957.4300000000003</v>
      </c>
      <c r="N138" s="17"/>
      <c r="O138" s="31"/>
    </row>
    <row r="139" spans="1:15" s="18" customFormat="1" ht="35.1" customHeight="1" x14ac:dyDescent="0.25">
      <c r="A139" s="21">
        <f t="shared" si="7"/>
        <v>128</v>
      </c>
      <c r="B139" s="27" t="s">
        <v>787</v>
      </c>
      <c r="C139" s="27" t="s">
        <v>1258</v>
      </c>
      <c r="D139" s="29">
        <v>75.64</v>
      </c>
      <c r="E139" s="30">
        <v>31</v>
      </c>
      <c r="F139" s="29">
        <v>250</v>
      </c>
      <c r="G139" s="17"/>
      <c r="H139" s="29">
        <v>500</v>
      </c>
      <c r="I139" s="32">
        <v>137.41</v>
      </c>
      <c r="J139" s="23"/>
      <c r="K139" s="17"/>
      <c r="L139" s="32">
        <f t="shared" si="5"/>
        <v>3094.84</v>
      </c>
      <c r="M139" s="32">
        <f t="shared" si="6"/>
        <v>2957.4300000000003</v>
      </c>
      <c r="N139" s="17"/>
      <c r="O139" s="31"/>
    </row>
    <row r="140" spans="1:15" s="18" customFormat="1" ht="35.1" customHeight="1" x14ac:dyDescent="0.25">
      <c r="A140" s="21">
        <f t="shared" si="7"/>
        <v>129</v>
      </c>
      <c r="B140" s="27" t="s">
        <v>788</v>
      </c>
      <c r="C140" s="27" t="s">
        <v>1258</v>
      </c>
      <c r="D140" s="29">
        <v>75.64</v>
      </c>
      <c r="E140" s="30">
        <v>31</v>
      </c>
      <c r="F140" s="29">
        <v>250</v>
      </c>
      <c r="G140" s="17"/>
      <c r="H140" s="29">
        <v>500</v>
      </c>
      <c r="I140" s="32">
        <v>137.41</v>
      </c>
      <c r="J140" s="23"/>
      <c r="K140" s="17"/>
      <c r="L140" s="32">
        <f t="shared" si="5"/>
        <v>3094.84</v>
      </c>
      <c r="M140" s="32">
        <f t="shared" si="6"/>
        <v>2957.4300000000003</v>
      </c>
      <c r="N140" s="17"/>
      <c r="O140" s="31"/>
    </row>
    <row r="141" spans="1:15" s="18" customFormat="1" ht="35.1" customHeight="1" x14ac:dyDescent="0.25">
      <c r="A141" s="21">
        <f t="shared" si="7"/>
        <v>130</v>
      </c>
      <c r="B141" s="27" t="s">
        <v>789</v>
      </c>
      <c r="C141" s="27" t="s">
        <v>1258</v>
      </c>
      <c r="D141" s="29">
        <v>75.64</v>
      </c>
      <c r="E141" s="30">
        <v>31</v>
      </c>
      <c r="F141" s="29">
        <v>250</v>
      </c>
      <c r="G141" s="17"/>
      <c r="H141" s="29">
        <v>500</v>
      </c>
      <c r="I141" s="32">
        <v>137.41</v>
      </c>
      <c r="J141" s="23"/>
      <c r="K141" s="17"/>
      <c r="L141" s="32">
        <f t="shared" ref="L141:L204" si="8">(D141*E141)+F141+H141</f>
        <v>3094.84</v>
      </c>
      <c r="M141" s="32">
        <f t="shared" ref="M141:M204" si="9">L141-(I141+J141)</f>
        <v>2957.4300000000003</v>
      </c>
      <c r="N141" s="17"/>
      <c r="O141" s="31"/>
    </row>
    <row r="142" spans="1:15" s="18" customFormat="1" ht="35.1" customHeight="1" x14ac:dyDescent="0.25">
      <c r="A142" s="21">
        <f t="shared" ref="A142:A205" si="10">1+A141</f>
        <v>131</v>
      </c>
      <c r="B142" s="27" t="s">
        <v>790</v>
      </c>
      <c r="C142" s="27" t="s">
        <v>1251</v>
      </c>
      <c r="D142" s="29">
        <v>80.86</v>
      </c>
      <c r="E142" s="30">
        <v>31</v>
      </c>
      <c r="F142" s="29">
        <v>250</v>
      </c>
      <c r="G142" s="17"/>
      <c r="H142" s="29">
        <v>500</v>
      </c>
      <c r="I142" s="32">
        <v>145.22</v>
      </c>
      <c r="J142" s="23"/>
      <c r="K142" s="17"/>
      <c r="L142" s="32">
        <f t="shared" si="8"/>
        <v>3256.66</v>
      </c>
      <c r="M142" s="32">
        <f t="shared" si="9"/>
        <v>3111.44</v>
      </c>
      <c r="N142" s="17"/>
      <c r="O142" s="31"/>
    </row>
    <row r="143" spans="1:15" s="18" customFormat="1" ht="35.1" customHeight="1" x14ac:dyDescent="0.25">
      <c r="A143" s="21">
        <f t="shared" si="10"/>
        <v>132</v>
      </c>
      <c r="B143" s="27" t="s">
        <v>791</v>
      </c>
      <c r="C143" s="27" t="s">
        <v>1251</v>
      </c>
      <c r="D143" s="29">
        <v>80.86</v>
      </c>
      <c r="E143" s="30">
        <v>31</v>
      </c>
      <c r="F143" s="29">
        <v>250</v>
      </c>
      <c r="G143" s="17"/>
      <c r="H143" s="29">
        <v>500</v>
      </c>
      <c r="I143" s="32">
        <v>145.22</v>
      </c>
      <c r="J143" s="23">
        <v>330.73</v>
      </c>
      <c r="K143" s="17"/>
      <c r="L143" s="32">
        <f t="shared" si="8"/>
        <v>3256.66</v>
      </c>
      <c r="M143" s="32">
        <f t="shared" si="9"/>
        <v>2780.71</v>
      </c>
      <c r="N143" s="17"/>
      <c r="O143" s="31"/>
    </row>
    <row r="144" spans="1:15" s="18" customFormat="1" ht="35.1" customHeight="1" x14ac:dyDescent="0.25">
      <c r="A144" s="21">
        <f t="shared" si="10"/>
        <v>133</v>
      </c>
      <c r="B144" s="27" t="s">
        <v>792</v>
      </c>
      <c r="C144" s="27" t="s">
        <v>1252</v>
      </c>
      <c r="D144" s="29">
        <v>71.400000000000006</v>
      </c>
      <c r="E144" s="30">
        <v>31</v>
      </c>
      <c r="F144" s="29">
        <v>250</v>
      </c>
      <c r="G144" s="17"/>
      <c r="H144" s="29">
        <v>601</v>
      </c>
      <c r="I144" s="32">
        <v>135.94</v>
      </c>
      <c r="J144" s="23"/>
      <c r="K144" s="17"/>
      <c r="L144" s="32">
        <f t="shared" si="8"/>
        <v>3064.4</v>
      </c>
      <c r="M144" s="32">
        <f t="shared" si="9"/>
        <v>2928.46</v>
      </c>
      <c r="N144" s="17"/>
      <c r="O144" s="31"/>
    </row>
    <row r="145" spans="1:15" s="18" customFormat="1" ht="35.1" customHeight="1" x14ac:dyDescent="0.25">
      <c r="A145" s="21">
        <f t="shared" si="10"/>
        <v>134</v>
      </c>
      <c r="B145" s="27" t="s">
        <v>793</v>
      </c>
      <c r="C145" s="27" t="s">
        <v>1252</v>
      </c>
      <c r="D145" s="29">
        <v>71.400000000000006</v>
      </c>
      <c r="E145" s="30">
        <v>31</v>
      </c>
      <c r="F145" s="29">
        <v>250</v>
      </c>
      <c r="G145" s="17"/>
      <c r="H145" s="29">
        <v>601</v>
      </c>
      <c r="I145" s="32">
        <v>135.94</v>
      </c>
      <c r="J145" s="23"/>
      <c r="K145" s="17"/>
      <c r="L145" s="32">
        <f t="shared" si="8"/>
        <v>3064.4</v>
      </c>
      <c r="M145" s="32">
        <f t="shared" si="9"/>
        <v>2928.46</v>
      </c>
      <c r="N145" s="17"/>
      <c r="O145" s="31"/>
    </row>
    <row r="146" spans="1:15" s="18" customFormat="1" ht="35.1" customHeight="1" x14ac:dyDescent="0.25">
      <c r="A146" s="21">
        <f t="shared" si="10"/>
        <v>135</v>
      </c>
      <c r="B146" s="27" t="s">
        <v>794</v>
      </c>
      <c r="C146" s="27" t="s">
        <v>1250</v>
      </c>
      <c r="D146" s="29">
        <v>71.400000000000006</v>
      </c>
      <c r="E146" s="30">
        <v>31</v>
      </c>
      <c r="F146" s="29">
        <v>250</v>
      </c>
      <c r="G146" s="17"/>
      <c r="H146" s="29">
        <v>601</v>
      </c>
      <c r="I146" s="32">
        <v>135.94</v>
      </c>
      <c r="J146" s="23"/>
      <c r="K146" s="17"/>
      <c r="L146" s="32">
        <f t="shared" si="8"/>
        <v>3064.4</v>
      </c>
      <c r="M146" s="32">
        <f t="shared" si="9"/>
        <v>2928.46</v>
      </c>
      <c r="N146" s="17"/>
      <c r="O146" s="31"/>
    </row>
    <row r="147" spans="1:15" s="18" customFormat="1" ht="35.1" customHeight="1" x14ac:dyDescent="0.25">
      <c r="A147" s="21">
        <f t="shared" si="10"/>
        <v>136</v>
      </c>
      <c r="B147" s="27" t="s">
        <v>795</v>
      </c>
      <c r="C147" s="27" t="s">
        <v>1252</v>
      </c>
      <c r="D147" s="29">
        <v>71.400000000000006</v>
      </c>
      <c r="E147" s="30">
        <v>31</v>
      </c>
      <c r="F147" s="29">
        <v>250</v>
      </c>
      <c r="G147" s="17"/>
      <c r="H147" s="29">
        <v>601</v>
      </c>
      <c r="I147" s="32">
        <v>135.94</v>
      </c>
      <c r="J147" s="23"/>
      <c r="K147" s="17"/>
      <c r="L147" s="32">
        <f t="shared" si="8"/>
        <v>3064.4</v>
      </c>
      <c r="M147" s="32">
        <f t="shared" si="9"/>
        <v>2928.46</v>
      </c>
      <c r="N147" s="17"/>
      <c r="O147" s="31"/>
    </row>
    <row r="148" spans="1:15" s="18" customFormat="1" ht="35.1" customHeight="1" x14ac:dyDescent="0.25">
      <c r="A148" s="21">
        <f t="shared" si="10"/>
        <v>137</v>
      </c>
      <c r="B148" s="27" t="s">
        <v>796</v>
      </c>
      <c r="C148" s="27" t="s">
        <v>1252</v>
      </c>
      <c r="D148" s="29">
        <v>71.400000000000006</v>
      </c>
      <c r="E148" s="30">
        <v>31</v>
      </c>
      <c r="F148" s="29">
        <v>250</v>
      </c>
      <c r="G148" s="17"/>
      <c r="H148" s="29">
        <v>601</v>
      </c>
      <c r="I148" s="32">
        <v>135.94</v>
      </c>
      <c r="J148" s="23"/>
      <c r="K148" s="17"/>
      <c r="L148" s="32">
        <f t="shared" si="8"/>
        <v>3064.4</v>
      </c>
      <c r="M148" s="32">
        <f t="shared" si="9"/>
        <v>2928.46</v>
      </c>
      <c r="N148" s="17"/>
      <c r="O148" s="31"/>
    </row>
    <row r="149" spans="1:15" s="18" customFormat="1" ht="35.1" customHeight="1" x14ac:dyDescent="0.25">
      <c r="A149" s="21">
        <f t="shared" si="10"/>
        <v>138</v>
      </c>
      <c r="B149" s="27" t="s">
        <v>797</v>
      </c>
      <c r="C149" s="27" t="s">
        <v>1252</v>
      </c>
      <c r="D149" s="29">
        <v>71.400000000000006</v>
      </c>
      <c r="E149" s="30">
        <v>31</v>
      </c>
      <c r="F149" s="29">
        <v>250</v>
      </c>
      <c r="G149" s="17"/>
      <c r="H149" s="29">
        <v>601</v>
      </c>
      <c r="I149" s="32">
        <v>135.94</v>
      </c>
      <c r="J149" s="23"/>
      <c r="K149" s="17"/>
      <c r="L149" s="32">
        <f t="shared" si="8"/>
        <v>3064.4</v>
      </c>
      <c r="M149" s="32">
        <f t="shared" si="9"/>
        <v>2928.46</v>
      </c>
      <c r="N149" s="17"/>
      <c r="O149" s="31"/>
    </row>
    <row r="150" spans="1:15" s="18" customFormat="1" ht="35.1" customHeight="1" x14ac:dyDescent="0.25">
      <c r="A150" s="21">
        <f t="shared" si="10"/>
        <v>139</v>
      </c>
      <c r="B150" s="27" t="s">
        <v>798</v>
      </c>
      <c r="C150" s="27" t="s">
        <v>1250</v>
      </c>
      <c r="D150" s="29">
        <v>71.400000000000006</v>
      </c>
      <c r="E150" s="30">
        <v>31</v>
      </c>
      <c r="F150" s="29">
        <v>250</v>
      </c>
      <c r="G150" s="17"/>
      <c r="H150" s="29">
        <v>601</v>
      </c>
      <c r="I150" s="32">
        <v>135.94</v>
      </c>
      <c r="J150" s="23"/>
      <c r="K150" s="17"/>
      <c r="L150" s="32">
        <f t="shared" si="8"/>
        <v>3064.4</v>
      </c>
      <c r="M150" s="32">
        <f t="shared" si="9"/>
        <v>2928.46</v>
      </c>
      <c r="N150" s="17"/>
      <c r="O150" s="31"/>
    </row>
    <row r="151" spans="1:15" s="18" customFormat="1" ht="35.1" customHeight="1" x14ac:dyDescent="0.25">
      <c r="A151" s="21">
        <f t="shared" si="10"/>
        <v>140</v>
      </c>
      <c r="B151" s="27" t="s">
        <v>799</v>
      </c>
      <c r="C151" s="27" t="s">
        <v>1252</v>
      </c>
      <c r="D151" s="29">
        <v>71.400000000000006</v>
      </c>
      <c r="E151" s="30">
        <v>31</v>
      </c>
      <c r="F151" s="29">
        <v>250</v>
      </c>
      <c r="G151" s="17"/>
      <c r="H151" s="29">
        <v>601</v>
      </c>
      <c r="I151" s="32">
        <v>135.94</v>
      </c>
      <c r="J151" s="23"/>
      <c r="K151" s="17"/>
      <c r="L151" s="32">
        <f t="shared" si="8"/>
        <v>3064.4</v>
      </c>
      <c r="M151" s="32">
        <f t="shared" si="9"/>
        <v>2928.46</v>
      </c>
      <c r="N151" s="17"/>
      <c r="O151" s="31"/>
    </row>
    <row r="152" spans="1:15" s="18" customFormat="1" ht="35.1" customHeight="1" x14ac:dyDescent="0.25">
      <c r="A152" s="21">
        <f t="shared" si="10"/>
        <v>141</v>
      </c>
      <c r="B152" s="27" t="s">
        <v>800</v>
      </c>
      <c r="C152" s="27" t="s">
        <v>1252</v>
      </c>
      <c r="D152" s="29">
        <v>71.400000000000006</v>
      </c>
      <c r="E152" s="30">
        <v>31</v>
      </c>
      <c r="F152" s="29">
        <v>250</v>
      </c>
      <c r="G152" s="17"/>
      <c r="H152" s="29">
        <v>601</v>
      </c>
      <c r="I152" s="32">
        <v>135.94</v>
      </c>
      <c r="J152" s="23"/>
      <c r="K152" s="17"/>
      <c r="L152" s="32">
        <f t="shared" si="8"/>
        <v>3064.4</v>
      </c>
      <c r="M152" s="32">
        <f t="shared" si="9"/>
        <v>2928.46</v>
      </c>
      <c r="N152" s="17"/>
      <c r="O152" s="31"/>
    </row>
    <row r="153" spans="1:15" s="18" customFormat="1" ht="35.1" customHeight="1" x14ac:dyDescent="0.25">
      <c r="A153" s="21">
        <f t="shared" si="10"/>
        <v>142</v>
      </c>
      <c r="B153" s="27" t="s">
        <v>801</v>
      </c>
      <c r="C153" s="27" t="s">
        <v>1250</v>
      </c>
      <c r="D153" s="29">
        <v>71.400000000000006</v>
      </c>
      <c r="E153" s="30">
        <v>31</v>
      </c>
      <c r="F153" s="29">
        <v>250</v>
      </c>
      <c r="G153" s="17"/>
      <c r="H153" s="29">
        <v>601</v>
      </c>
      <c r="I153" s="32">
        <v>135.94</v>
      </c>
      <c r="J153" s="23"/>
      <c r="K153" s="17"/>
      <c r="L153" s="32">
        <f t="shared" si="8"/>
        <v>3064.4</v>
      </c>
      <c r="M153" s="32">
        <f t="shared" si="9"/>
        <v>2928.46</v>
      </c>
      <c r="N153" s="17"/>
      <c r="O153" s="31"/>
    </row>
    <row r="154" spans="1:15" s="18" customFormat="1" ht="35.1" customHeight="1" x14ac:dyDescent="0.25">
      <c r="A154" s="21">
        <f t="shared" si="10"/>
        <v>143</v>
      </c>
      <c r="B154" s="27" t="s">
        <v>802</v>
      </c>
      <c r="C154" s="27" t="s">
        <v>1252</v>
      </c>
      <c r="D154" s="29">
        <v>71.400000000000006</v>
      </c>
      <c r="E154" s="30">
        <v>31</v>
      </c>
      <c r="F154" s="29">
        <v>250</v>
      </c>
      <c r="G154" s="17"/>
      <c r="H154" s="29">
        <v>601</v>
      </c>
      <c r="I154" s="32">
        <v>135.94</v>
      </c>
      <c r="J154" s="23"/>
      <c r="K154" s="17"/>
      <c r="L154" s="32">
        <f t="shared" si="8"/>
        <v>3064.4</v>
      </c>
      <c r="M154" s="32">
        <f t="shared" si="9"/>
        <v>2928.46</v>
      </c>
      <c r="N154" s="17"/>
      <c r="O154" s="31"/>
    </row>
    <row r="155" spans="1:15" s="18" customFormat="1" ht="35.1" customHeight="1" x14ac:dyDescent="0.25">
      <c r="A155" s="21">
        <f t="shared" si="10"/>
        <v>144</v>
      </c>
      <c r="B155" s="27" t="s">
        <v>803</v>
      </c>
      <c r="C155" s="27" t="s">
        <v>1250</v>
      </c>
      <c r="D155" s="29">
        <v>71.400000000000006</v>
      </c>
      <c r="E155" s="30">
        <v>31</v>
      </c>
      <c r="F155" s="29">
        <v>250</v>
      </c>
      <c r="G155" s="17"/>
      <c r="H155" s="29">
        <v>601</v>
      </c>
      <c r="I155" s="32">
        <v>135.94</v>
      </c>
      <c r="J155" s="23"/>
      <c r="K155" s="17"/>
      <c r="L155" s="32">
        <f t="shared" si="8"/>
        <v>3064.4</v>
      </c>
      <c r="M155" s="32">
        <f t="shared" si="9"/>
        <v>2928.46</v>
      </c>
      <c r="N155" s="17"/>
      <c r="O155" s="31"/>
    </row>
    <row r="156" spans="1:15" s="18" customFormat="1" ht="35.1" customHeight="1" x14ac:dyDescent="0.25">
      <c r="A156" s="21">
        <f t="shared" si="10"/>
        <v>145</v>
      </c>
      <c r="B156" s="27" t="s">
        <v>804</v>
      </c>
      <c r="C156" s="27" t="s">
        <v>1252</v>
      </c>
      <c r="D156" s="29">
        <v>71.400000000000006</v>
      </c>
      <c r="E156" s="30">
        <v>31</v>
      </c>
      <c r="F156" s="29">
        <v>250</v>
      </c>
      <c r="G156" s="17"/>
      <c r="H156" s="29">
        <v>601</v>
      </c>
      <c r="I156" s="32">
        <v>135.94</v>
      </c>
      <c r="J156" s="23"/>
      <c r="K156" s="17"/>
      <c r="L156" s="32">
        <f t="shared" si="8"/>
        <v>3064.4</v>
      </c>
      <c r="M156" s="32">
        <f t="shared" si="9"/>
        <v>2928.46</v>
      </c>
      <c r="N156" s="17"/>
      <c r="O156" s="31"/>
    </row>
    <row r="157" spans="1:15" s="18" customFormat="1" ht="35.1" customHeight="1" x14ac:dyDescent="0.25">
      <c r="A157" s="21">
        <f t="shared" si="10"/>
        <v>146</v>
      </c>
      <c r="B157" s="27" t="s">
        <v>805</v>
      </c>
      <c r="C157" s="27" t="s">
        <v>1250</v>
      </c>
      <c r="D157" s="29">
        <v>71.400000000000006</v>
      </c>
      <c r="E157" s="30">
        <v>31</v>
      </c>
      <c r="F157" s="29">
        <v>250</v>
      </c>
      <c r="G157" s="17"/>
      <c r="H157" s="29">
        <v>601</v>
      </c>
      <c r="I157" s="32">
        <v>135.94</v>
      </c>
      <c r="J157" s="23"/>
      <c r="K157" s="17"/>
      <c r="L157" s="32">
        <f t="shared" si="8"/>
        <v>3064.4</v>
      </c>
      <c r="M157" s="32">
        <f t="shared" si="9"/>
        <v>2928.46</v>
      </c>
      <c r="N157" s="17"/>
      <c r="O157" s="31"/>
    </row>
    <row r="158" spans="1:15" s="18" customFormat="1" ht="35.1" customHeight="1" x14ac:dyDescent="0.25">
      <c r="A158" s="21">
        <f t="shared" si="10"/>
        <v>147</v>
      </c>
      <c r="B158" s="27" t="s">
        <v>806</v>
      </c>
      <c r="C158" s="27" t="s">
        <v>1250</v>
      </c>
      <c r="D158" s="29">
        <v>71.400000000000006</v>
      </c>
      <c r="E158" s="30">
        <v>31</v>
      </c>
      <c r="F158" s="29">
        <v>250</v>
      </c>
      <c r="G158" s="17"/>
      <c r="H158" s="29">
        <v>601</v>
      </c>
      <c r="I158" s="32">
        <v>135.94</v>
      </c>
      <c r="J158" s="23"/>
      <c r="K158" s="17"/>
      <c r="L158" s="32">
        <f t="shared" si="8"/>
        <v>3064.4</v>
      </c>
      <c r="M158" s="32">
        <f t="shared" si="9"/>
        <v>2928.46</v>
      </c>
      <c r="N158" s="17"/>
      <c r="O158" s="31"/>
    </row>
    <row r="159" spans="1:15" s="18" customFormat="1" ht="35.1" customHeight="1" x14ac:dyDescent="0.25">
      <c r="A159" s="21">
        <f t="shared" si="10"/>
        <v>148</v>
      </c>
      <c r="B159" s="27" t="s">
        <v>807</v>
      </c>
      <c r="C159" s="27" t="s">
        <v>1252</v>
      </c>
      <c r="D159" s="29">
        <v>71.400000000000006</v>
      </c>
      <c r="E159" s="30">
        <v>31</v>
      </c>
      <c r="F159" s="29">
        <v>250</v>
      </c>
      <c r="G159" s="17"/>
      <c r="H159" s="29">
        <v>601</v>
      </c>
      <c r="I159" s="32">
        <v>135.94</v>
      </c>
      <c r="J159" s="23"/>
      <c r="K159" s="17"/>
      <c r="L159" s="32">
        <f t="shared" si="8"/>
        <v>3064.4</v>
      </c>
      <c r="M159" s="32">
        <f t="shared" si="9"/>
        <v>2928.46</v>
      </c>
      <c r="N159" s="17"/>
      <c r="O159" s="31"/>
    </row>
    <row r="160" spans="1:15" s="18" customFormat="1" ht="35.1" customHeight="1" x14ac:dyDescent="0.25">
      <c r="A160" s="21">
        <f t="shared" si="10"/>
        <v>149</v>
      </c>
      <c r="B160" s="27" t="s">
        <v>808</v>
      </c>
      <c r="C160" s="27" t="s">
        <v>1252</v>
      </c>
      <c r="D160" s="29">
        <v>71.400000000000006</v>
      </c>
      <c r="E160" s="30">
        <v>31</v>
      </c>
      <c r="F160" s="29">
        <v>250</v>
      </c>
      <c r="G160" s="17"/>
      <c r="H160" s="29">
        <v>601</v>
      </c>
      <c r="I160" s="32">
        <v>135.94</v>
      </c>
      <c r="J160" s="23"/>
      <c r="K160" s="17"/>
      <c r="L160" s="32">
        <f t="shared" si="8"/>
        <v>3064.4</v>
      </c>
      <c r="M160" s="32">
        <f t="shared" si="9"/>
        <v>2928.46</v>
      </c>
      <c r="N160" s="17"/>
      <c r="O160" s="31"/>
    </row>
    <row r="161" spans="1:15" s="18" customFormat="1" ht="35.1" customHeight="1" x14ac:dyDescent="0.25">
      <c r="A161" s="21">
        <f t="shared" si="10"/>
        <v>150</v>
      </c>
      <c r="B161" s="27" t="s">
        <v>809</v>
      </c>
      <c r="C161" s="27" t="s">
        <v>1252</v>
      </c>
      <c r="D161" s="29">
        <v>71.400000000000006</v>
      </c>
      <c r="E161" s="30">
        <v>31</v>
      </c>
      <c r="F161" s="29">
        <v>250</v>
      </c>
      <c r="G161" s="17"/>
      <c r="H161" s="29">
        <v>601</v>
      </c>
      <c r="I161" s="32">
        <v>135.94</v>
      </c>
      <c r="J161" s="23"/>
      <c r="K161" s="17"/>
      <c r="L161" s="32">
        <f t="shared" si="8"/>
        <v>3064.4</v>
      </c>
      <c r="M161" s="32">
        <f t="shared" si="9"/>
        <v>2928.46</v>
      </c>
      <c r="N161" s="17"/>
      <c r="O161" s="31"/>
    </row>
    <row r="162" spans="1:15" s="18" customFormat="1" ht="35.1" customHeight="1" x14ac:dyDescent="0.25">
      <c r="A162" s="21">
        <f t="shared" si="10"/>
        <v>151</v>
      </c>
      <c r="B162" s="27" t="s">
        <v>810</v>
      </c>
      <c r="C162" s="27" t="s">
        <v>1252</v>
      </c>
      <c r="D162" s="29">
        <v>71.400000000000006</v>
      </c>
      <c r="E162" s="30">
        <v>31</v>
      </c>
      <c r="F162" s="29">
        <v>250</v>
      </c>
      <c r="G162" s="17"/>
      <c r="H162" s="29">
        <v>601</v>
      </c>
      <c r="I162" s="32">
        <v>135.94</v>
      </c>
      <c r="J162" s="23"/>
      <c r="K162" s="17"/>
      <c r="L162" s="32">
        <f t="shared" si="8"/>
        <v>3064.4</v>
      </c>
      <c r="M162" s="32">
        <f t="shared" si="9"/>
        <v>2928.46</v>
      </c>
      <c r="N162" s="17"/>
      <c r="O162" s="31"/>
    </row>
    <row r="163" spans="1:15" s="18" customFormat="1" ht="35.1" customHeight="1" x14ac:dyDescent="0.25">
      <c r="A163" s="21">
        <f t="shared" si="10"/>
        <v>152</v>
      </c>
      <c r="B163" s="27" t="s">
        <v>811</v>
      </c>
      <c r="C163" s="27" t="s">
        <v>1255</v>
      </c>
      <c r="D163" s="29">
        <v>72.540000000000006</v>
      </c>
      <c r="E163" s="30">
        <v>31</v>
      </c>
      <c r="F163" s="29">
        <v>250</v>
      </c>
      <c r="G163" s="17"/>
      <c r="H163" s="29">
        <v>590</v>
      </c>
      <c r="I163" s="32">
        <v>137.11000000000001</v>
      </c>
      <c r="J163" s="23"/>
      <c r="K163" s="17"/>
      <c r="L163" s="32">
        <f t="shared" si="8"/>
        <v>3088.7400000000002</v>
      </c>
      <c r="M163" s="32">
        <f t="shared" si="9"/>
        <v>2951.63</v>
      </c>
      <c r="N163" s="17"/>
      <c r="O163" s="31"/>
    </row>
    <row r="164" spans="1:15" s="18" customFormat="1" ht="35.1" customHeight="1" x14ac:dyDescent="0.25">
      <c r="A164" s="21">
        <f t="shared" si="10"/>
        <v>153</v>
      </c>
      <c r="B164" s="27" t="s">
        <v>812</v>
      </c>
      <c r="C164" s="27" t="s">
        <v>1255</v>
      </c>
      <c r="D164" s="29">
        <v>72.540000000000006</v>
      </c>
      <c r="E164" s="30"/>
      <c r="F164" s="29"/>
      <c r="G164" s="17"/>
      <c r="H164" s="29">
        <v>0</v>
      </c>
      <c r="I164" s="32">
        <v>0</v>
      </c>
      <c r="J164" s="23"/>
      <c r="K164" s="17"/>
      <c r="L164" s="32">
        <f t="shared" si="8"/>
        <v>0</v>
      </c>
      <c r="M164" s="32">
        <f t="shared" si="9"/>
        <v>0</v>
      </c>
      <c r="N164" s="17"/>
      <c r="O164" s="31" t="s">
        <v>1262</v>
      </c>
    </row>
    <row r="165" spans="1:15" s="18" customFormat="1" ht="35.1" customHeight="1" x14ac:dyDescent="0.25">
      <c r="A165" s="21">
        <f t="shared" si="10"/>
        <v>154</v>
      </c>
      <c r="B165" s="27" t="s">
        <v>813</v>
      </c>
      <c r="C165" s="27" t="s">
        <v>1255</v>
      </c>
      <c r="D165" s="29">
        <v>72.540000000000006</v>
      </c>
      <c r="E165" s="30">
        <v>31</v>
      </c>
      <c r="F165" s="29">
        <v>250</v>
      </c>
      <c r="G165" s="17"/>
      <c r="H165" s="29">
        <v>590</v>
      </c>
      <c r="I165" s="32">
        <v>137.11000000000001</v>
      </c>
      <c r="J165" s="23"/>
      <c r="K165" s="17"/>
      <c r="L165" s="32">
        <f t="shared" si="8"/>
        <v>3088.7400000000002</v>
      </c>
      <c r="M165" s="32">
        <f t="shared" si="9"/>
        <v>2951.63</v>
      </c>
      <c r="N165" s="17"/>
      <c r="O165" s="31"/>
    </row>
    <row r="166" spans="1:15" s="18" customFormat="1" ht="35.1" customHeight="1" x14ac:dyDescent="0.25">
      <c r="A166" s="21">
        <f t="shared" si="10"/>
        <v>155</v>
      </c>
      <c r="B166" s="27" t="s">
        <v>814</v>
      </c>
      <c r="C166" s="27" t="s">
        <v>1255</v>
      </c>
      <c r="D166" s="29">
        <v>72.540000000000006</v>
      </c>
      <c r="E166" s="30">
        <v>31</v>
      </c>
      <c r="F166" s="29">
        <v>250</v>
      </c>
      <c r="G166" s="17"/>
      <c r="H166" s="29">
        <v>590</v>
      </c>
      <c r="I166" s="32">
        <v>137.11000000000001</v>
      </c>
      <c r="J166" s="23"/>
      <c r="K166" s="17"/>
      <c r="L166" s="32">
        <f t="shared" si="8"/>
        <v>3088.7400000000002</v>
      </c>
      <c r="M166" s="32">
        <f t="shared" si="9"/>
        <v>2951.63</v>
      </c>
      <c r="N166" s="17"/>
      <c r="O166" s="31"/>
    </row>
    <row r="167" spans="1:15" s="18" customFormat="1" ht="35.1" customHeight="1" x14ac:dyDescent="0.25">
      <c r="A167" s="21">
        <f t="shared" si="10"/>
        <v>156</v>
      </c>
      <c r="B167" s="27" t="s">
        <v>815</v>
      </c>
      <c r="C167" s="27" t="s">
        <v>1255</v>
      </c>
      <c r="D167" s="29">
        <v>72.540000000000006</v>
      </c>
      <c r="E167" s="30">
        <v>31</v>
      </c>
      <c r="F167" s="29">
        <v>250</v>
      </c>
      <c r="G167" s="17"/>
      <c r="H167" s="29">
        <v>590</v>
      </c>
      <c r="I167" s="32">
        <v>137.11000000000001</v>
      </c>
      <c r="J167" s="23"/>
      <c r="K167" s="17"/>
      <c r="L167" s="32">
        <f t="shared" si="8"/>
        <v>3088.7400000000002</v>
      </c>
      <c r="M167" s="32">
        <f t="shared" si="9"/>
        <v>2951.63</v>
      </c>
      <c r="N167" s="17"/>
      <c r="O167" s="31"/>
    </row>
    <row r="168" spans="1:15" s="18" customFormat="1" ht="35.1" customHeight="1" x14ac:dyDescent="0.25">
      <c r="A168" s="21">
        <f t="shared" si="10"/>
        <v>157</v>
      </c>
      <c r="B168" s="27" t="s">
        <v>816</v>
      </c>
      <c r="C168" s="27" t="s">
        <v>1255</v>
      </c>
      <c r="D168" s="29">
        <v>72.540000000000006</v>
      </c>
      <c r="E168" s="30">
        <v>31</v>
      </c>
      <c r="F168" s="29">
        <v>250</v>
      </c>
      <c r="G168" s="17"/>
      <c r="H168" s="29">
        <v>590</v>
      </c>
      <c r="I168" s="32">
        <v>137.11000000000001</v>
      </c>
      <c r="J168" s="23"/>
      <c r="K168" s="17"/>
      <c r="L168" s="32">
        <f t="shared" si="8"/>
        <v>3088.7400000000002</v>
      </c>
      <c r="M168" s="32">
        <f t="shared" si="9"/>
        <v>2951.63</v>
      </c>
      <c r="N168" s="17"/>
      <c r="O168" s="31"/>
    </row>
    <row r="169" spans="1:15" s="18" customFormat="1" ht="35.1" customHeight="1" x14ac:dyDescent="0.25">
      <c r="A169" s="21">
        <f t="shared" si="10"/>
        <v>158</v>
      </c>
      <c r="B169" s="27" t="s">
        <v>817</v>
      </c>
      <c r="C169" s="27" t="s">
        <v>1255</v>
      </c>
      <c r="D169" s="29">
        <v>72.540000000000006</v>
      </c>
      <c r="E169" s="30">
        <v>31</v>
      </c>
      <c r="F169" s="29">
        <v>250</v>
      </c>
      <c r="G169" s="17"/>
      <c r="H169" s="29">
        <v>590</v>
      </c>
      <c r="I169" s="32">
        <v>137.11000000000001</v>
      </c>
      <c r="J169" s="23"/>
      <c r="K169" s="17"/>
      <c r="L169" s="32">
        <f t="shared" si="8"/>
        <v>3088.7400000000002</v>
      </c>
      <c r="M169" s="32">
        <f t="shared" si="9"/>
        <v>2951.63</v>
      </c>
      <c r="N169" s="17"/>
      <c r="O169" s="31"/>
    </row>
    <row r="170" spans="1:15" s="18" customFormat="1" ht="35.1" customHeight="1" x14ac:dyDescent="0.25">
      <c r="A170" s="21">
        <f t="shared" si="10"/>
        <v>159</v>
      </c>
      <c r="B170" s="27" t="s">
        <v>818</v>
      </c>
      <c r="C170" s="27" t="s">
        <v>1255</v>
      </c>
      <c r="D170" s="29">
        <v>72.540000000000006</v>
      </c>
      <c r="E170" s="30">
        <v>31</v>
      </c>
      <c r="F170" s="29">
        <v>250</v>
      </c>
      <c r="G170" s="17"/>
      <c r="H170" s="29">
        <v>590</v>
      </c>
      <c r="I170" s="32">
        <v>137.11000000000001</v>
      </c>
      <c r="J170" s="23"/>
      <c r="K170" s="17"/>
      <c r="L170" s="32">
        <f t="shared" si="8"/>
        <v>3088.7400000000002</v>
      </c>
      <c r="M170" s="32">
        <f t="shared" si="9"/>
        <v>2951.63</v>
      </c>
      <c r="N170" s="17"/>
      <c r="O170" s="31"/>
    </row>
    <row r="171" spans="1:15" s="18" customFormat="1" ht="35.1" customHeight="1" x14ac:dyDescent="0.25">
      <c r="A171" s="21">
        <f t="shared" si="10"/>
        <v>160</v>
      </c>
      <c r="B171" s="27" t="s">
        <v>819</v>
      </c>
      <c r="C171" s="27" t="s">
        <v>1260</v>
      </c>
      <c r="D171" s="29">
        <v>73.59</v>
      </c>
      <c r="E171" s="30">
        <v>31</v>
      </c>
      <c r="F171" s="29">
        <v>250</v>
      </c>
      <c r="G171" s="17"/>
      <c r="H171" s="29">
        <v>570</v>
      </c>
      <c r="I171" s="32">
        <v>137.72</v>
      </c>
      <c r="J171" s="23"/>
      <c r="K171" s="17"/>
      <c r="L171" s="32">
        <f t="shared" si="8"/>
        <v>3101.29</v>
      </c>
      <c r="M171" s="32">
        <f t="shared" si="9"/>
        <v>2963.57</v>
      </c>
      <c r="N171" s="17"/>
      <c r="O171" s="31"/>
    </row>
    <row r="172" spans="1:15" s="18" customFormat="1" ht="35.1" customHeight="1" x14ac:dyDescent="0.25">
      <c r="A172" s="21">
        <f t="shared" si="10"/>
        <v>161</v>
      </c>
      <c r="B172" s="27" t="s">
        <v>820</v>
      </c>
      <c r="C172" s="27" t="s">
        <v>1256</v>
      </c>
      <c r="D172" s="29">
        <v>73.59</v>
      </c>
      <c r="E172" s="30">
        <v>31</v>
      </c>
      <c r="F172" s="29">
        <v>250</v>
      </c>
      <c r="G172" s="17"/>
      <c r="H172" s="29">
        <v>570</v>
      </c>
      <c r="I172" s="32">
        <v>137.72</v>
      </c>
      <c r="J172" s="23"/>
      <c r="K172" s="17"/>
      <c r="L172" s="32">
        <f t="shared" si="8"/>
        <v>3101.29</v>
      </c>
      <c r="M172" s="32">
        <f t="shared" si="9"/>
        <v>2963.57</v>
      </c>
      <c r="N172" s="17"/>
      <c r="O172" s="31"/>
    </row>
    <row r="173" spans="1:15" s="18" customFormat="1" ht="35.1" customHeight="1" x14ac:dyDescent="0.25">
      <c r="A173" s="21">
        <f t="shared" si="10"/>
        <v>162</v>
      </c>
      <c r="B173" s="27" t="s">
        <v>821</v>
      </c>
      <c r="C173" s="27" t="s">
        <v>1258</v>
      </c>
      <c r="D173" s="29">
        <v>75.64</v>
      </c>
      <c r="E173" s="30">
        <v>31</v>
      </c>
      <c r="F173" s="29">
        <v>250</v>
      </c>
      <c r="G173" s="17"/>
      <c r="H173" s="29">
        <v>500</v>
      </c>
      <c r="I173" s="32">
        <v>137.41</v>
      </c>
      <c r="J173" s="23"/>
      <c r="K173" s="17"/>
      <c r="L173" s="32">
        <f t="shared" si="8"/>
        <v>3094.84</v>
      </c>
      <c r="M173" s="32">
        <f t="shared" si="9"/>
        <v>2957.4300000000003</v>
      </c>
      <c r="N173" s="17"/>
      <c r="O173" s="31"/>
    </row>
    <row r="174" spans="1:15" s="18" customFormat="1" ht="35.1" customHeight="1" x14ac:dyDescent="0.25">
      <c r="A174" s="21">
        <f t="shared" si="10"/>
        <v>163</v>
      </c>
      <c r="B174" s="27" t="s">
        <v>822</v>
      </c>
      <c r="C174" s="27" t="s">
        <v>1258</v>
      </c>
      <c r="D174" s="29">
        <v>75.64</v>
      </c>
      <c r="E174" s="30">
        <v>31</v>
      </c>
      <c r="F174" s="29">
        <v>250</v>
      </c>
      <c r="G174" s="17"/>
      <c r="H174" s="29">
        <v>500</v>
      </c>
      <c r="I174" s="32">
        <v>137.41</v>
      </c>
      <c r="J174" s="23"/>
      <c r="K174" s="17"/>
      <c r="L174" s="32">
        <f t="shared" si="8"/>
        <v>3094.84</v>
      </c>
      <c r="M174" s="32">
        <f t="shared" si="9"/>
        <v>2957.4300000000003</v>
      </c>
      <c r="N174" s="17"/>
      <c r="O174" s="31"/>
    </row>
    <row r="175" spans="1:15" s="18" customFormat="1" ht="35.1" customHeight="1" x14ac:dyDescent="0.25">
      <c r="A175" s="21">
        <f t="shared" si="10"/>
        <v>164</v>
      </c>
      <c r="B175" s="27" t="s">
        <v>823</v>
      </c>
      <c r="C175" s="27" t="s">
        <v>1258</v>
      </c>
      <c r="D175" s="29">
        <v>75.64</v>
      </c>
      <c r="E175" s="30">
        <v>31</v>
      </c>
      <c r="F175" s="29">
        <v>250</v>
      </c>
      <c r="G175" s="17"/>
      <c r="H175" s="29">
        <v>500</v>
      </c>
      <c r="I175" s="32">
        <v>137.41</v>
      </c>
      <c r="J175" s="23"/>
      <c r="K175" s="17"/>
      <c r="L175" s="32">
        <f t="shared" si="8"/>
        <v>3094.84</v>
      </c>
      <c r="M175" s="32">
        <f t="shared" si="9"/>
        <v>2957.4300000000003</v>
      </c>
      <c r="N175" s="17"/>
      <c r="O175" s="31"/>
    </row>
    <row r="176" spans="1:15" s="18" customFormat="1" ht="35.1" customHeight="1" x14ac:dyDescent="0.25">
      <c r="A176" s="21">
        <f t="shared" si="10"/>
        <v>165</v>
      </c>
      <c r="B176" s="27" t="s">
        <v>824</v>
      </c>
      <c r="C176" s="27" t="s">
        <v>1258</v>
      </c>
      <c r="D176" s="29">
        <v>75.64</v>
      </c>
      <c r="E176" s="30">
        <v>31</v>
      </c>
      <c r="F176" s="29">
        <v>250</v>
      </c>
      <c r="G176" s="17"/>
      <c r="H176" s="29">
        <v>500</v>
      </c>
      <c r="I176" s="32">
        <v>137.41</v>
      </c>
      <c r="J176" s="23"/>
      <c r="K176" s="17"/>
      <c r="L176" s="32">
        <f t="shared" si="8"/>
        <v>3094.84</v>
      </c>
      <c r="M176" s="32">
        <f t="shared" si="9"/>
        <v>2957.4300000000003</v>
      </c>
      <c r="N176" s="17"/>
      <c r="O176" s="31"/>
    </row>
    <row r="177" spans="1:15" s="18" customFormat="1" ht="35.1" customHeight="1" x14ac:dyDescent="0.25">
      <c r="A177" s="21">
        <f t="shared" si="10"/>
        <v>166</v>
      </c>
      <c r="B177" s="27" t="s">
        <v>825</v>
      </c>
      <c r="C177" s="27" t="s">
        <v>1258</v>
      </c>
      <c r="D177" s="29">
        <v>75.64</v>
      </c>
      <c r="E177" s="30">
        <v>31</v>
      </c>
      <c r="F177" s="29">
        <v>250</v>
      </c>
      <c r="G177" s="17"/>
      <c r="H177" s="29">
        <v>500</v>
      </c>
      <c r="I177" s="32">
        <v>137.41</v>
      </c>
      <c r="J177" s="23"/>
      <c r="K177" s="17"/>
      <c r="L177" s="32">
        <f t="shared" si="8"/>
        <v>3094.84</v>
      </c>
      <c r="M177" s="32">
        <f t="shared" si="9"/>
        <v>2957.4300000000003</v>
      </c>
      <c r="N177" s="17"/>
      <c r="O177" s="31"/>
    </row>
    <row r="178" spans="1:15" s="18" customFormat="1" ht="35.1" customHeight="1" x14ac:dyDescent="0.25">
      <c r="A178" s="21">
        <f t="shared" si="10"/>
        <v>167</v>
      </c>
      <c r="B178" s="27" t="s">
        <v>826</v>
      </c>
      <c r="C178" s="27" t="s">
        <v>1258</v>
      </c>
      <c r="D178" s="29">
        <v>75.64</v>
      </c>
      <c r="E178" s="30">
        <v>31</v>
      </c>
      <c r="F178" s="29">
        <v>250</v>
      </c>
      <c r="G178" s="17"/>
      <c r="H178" s="29">
        <v>500</v>
      </c>
      <c r="I178" s="32">
        <v>137.41</v>
      </c>
      <c r="J178" s="23"/>
      <c r="K178" s="17"/>
      <c r="L178" s="32">
        <f t="shared" si="8"/>
        <v>3094.84</v>
      </c>
      <c r="M178" s="32">
        <f t="shared" si="9"/>
        <v>2957.4300000000003</v>
      </c>
      <c r="N178" s="17"/>
      <c r="O178" s="31"/>
    </row>
    <row r="179" spans="1:15" s="18" customFormat="1" ht="35.1" customHeight="1" x14ac:dyDescent="0.25">
      <c r="A179" s="21">
        <f t="shared" si="10"/>
        <v>168</v>
      </c>
      <c r="B179" s="27" t="s">
        <v>827</v>
      </c>
      <c r="C179" s="27" t="s">
        <v>1258</v>
      </c>
      <c r="D179" s="29">
        <v>75.64</v>
      </c>
      <c r="E179" s="30">
        <v>31</v>
      </c>
      <c r="F179" s="29">
        <v>250</v>
      </c>
      <c r="G179" s="17"/>
      <c r="H179" s="29">
        <v>500</v>
      </c>
      <c r="I179" s="32">
        <v>137.41</v>
      </c>
      <c r="J179" s="23"/>
      <c r="K179" s="17"/>
      <c r="L179" s="32">
        <f t="shared" si="8"/>
        <v>3094.84</v>
      </c>
      <c r="M179" s="32">
        <f t="shared" si="9"/>
        <v>2957.4300000000003</v>
      </c>
      <c r="N179" s="17"/>
      <c r="O179" s="31"/>
    </row>
    <row r="180" spans="1:15" s="18" customFormat="1" ht="35.1" customHeight="1" x14ac:dyDescent="0.25">
      <c r="A180" s="21">
        <f t="shared" si="10"/>
        <v>169</v>
      </c>
      <c r="B180" s="27" t="s">
        <v>828</v>
      </c>
      <c r="C180" s="27" t="s">
        <v>1258</v>
      </c>
      <c r="D180" s="29">
        <v>75.64</v>
      </c>
      <c r="E180" s="30">
        <v>31</v>
      </c>
      <c r="F180" s="29">
        <v>250</v>
      </c>
      <c r="G180" s="17"/>
      <c r="H180" s="29">
        <v>500</v>
      </c>
      <c r="I180" s="32">
        <v>137.41</v>
      </c>
      <c r="J180" s="23"/>
      <c r="K180" s="17"/>
      <c r="L180" s="32">
        <f t="shared" si="8"/>
        <v>3094.84</v>
      </c>
      <c r="M180" s="32">
        <f t="shared" si="9"/>
        <v>2957.4300000000003</v>
      </c>
      <c r="N180" s="17"/>
      <c r="O180" s="31"/>
    </row>
    <row r="181" spans="1:15" s="18" customFormat="1" ht="35.1" customHeight="1" x14ac:dyDescent="0.25">
      <c r="A181" s="21">
        <f t="shared" si="10"/>
        <v>170</v>
      </c>
      <c r="B181" s="27" t="s">
        <v>829</v>
      </c>
      <c r="C181" s="27" t="s">
        <v>1258</v>
      </c>
      <c r="D181" s="29">
        <v>75.64</v>
      </c>
      <c r="E181" s="30">
        <v>31</v>
      </c>
      <c r="F181" s="29">
        <v>250</v>
      </c>
      <c r="G181" s="17"/>
      <c r="H181" s="29">
        <v>500</v>
      </c>
      <c r="I181" s="32">
        <v>137.41</v>
      </c>
      <c r="J181" s="23"/>
      <c r="K181" s="17"/>
      <c r="L181" s="32">
        <f t="shared" si="8"/>
        <v>3094.84</v>
      </c>
      <c r="M181" s="32">
        <f t="shared" si="9"/>
        <v>2957.4300000000003</v>
      </c>
      <c r="N181" s="17"/>
      <c r="O181" s="31"/>
    </row>
    <row r="182" spans="1:15" s="18" customFormat="1" ht="35.1" customHeight="1" x14ac:dyDescent="0.25">
      <c r="A182" s="21">
        <f t="shared" si="10"/>
        <v>171</v>
      </c>
      <c r="B182" s="27" t="s">
        <v>830</v>
      </c>
      <c r="C182" s="27" t="s">
        <v>1258</v>
      </c>
      <c r="D182" s="29">
        <v>75.64</v>
      </c>
      <c r="E182" s="30">
        <v>31</v>
      </c>
      <c r="F182" s="29">
        <v>250</v>
      </c>
      <c r="G182" s="17"/>
      <c r="H182" s="29">
        <v>500</v>
      </c>
      <c r="I182" s="32">
        <v>137.41</v>
      </c>
      <c r="J182" s="23"/>
      <c r="K182" s="17"/>
      <c r="L182" s="32">
        <f t="shared" si="8"/>
        <v>3094.84</v>
      </c>
      <c r="M182" s="32">
        <f t="shared" si="9"/>
        <v>2957.4300000000003</v>
      </c>
      <c r="N182" s="17"/>
      <c r="O182" s="31"/>
    </row>
    <row r="183" spans="1:15" s="18" customFormat="1" ht="35.1" customHeight="1" x14ac:dyDescent="0.25">
      <c r="A183" s="21">
        <f t="shared" si="10"/>
        <v>172</v>
      </c>
      <c r="B183" s="27" t="s">
        <v>831</v>
      </c>
      <c r="C183" s="27" t="s">
        <v>1258</v>
      </c>
      <c r="D183" s="29">
        <v>75.64</v>
      </c>
      <c r="E183" s="30">
        <v>31</v>
      </c>
      <c r="F183" s="29">
        <v>250</v>
      </c>
      <c r="G183" s="17"/>
      <c r="H183" s="29">
        <v>500</v>
      </c>
      <c r="I183" s="32">
        <v>137.41</v>
      </c>
      <c r="J183" s="23"/>
      <c r="K183" s="17"/>
      <c r="L183" s="32">
        <f t="shared" si="8"/>
        <v>3094.84</v>
      </c>
      <c r="M183" s="32">
        <f t="shared" si="9"/>
        <v>2957.4300000000003</v>
      </c>
      <c r="N183" s="17"/>
      <c r="O183" s="31"/>
    </row>
    <row r="184" spans="1:15" s="18" customFormat="1" ht="35.1" customHeight="1" x14ac:dyDescent="0.25">
      <c r="A184" s="21">
        <f t="shared" si="10"/>
        <v>173</v>
      </c>
      <c r="B184" s="27" t="s">
        <v>832</v>
      </c>
      <c r="C184" s="27" t="s">
        <v>1258</v>
      </c>
      <c r="D184" s="29">
        <v>75.64</v>
      </c>
      <c r="E184" s="30">
        <v>31</v>
      </c>
      <c r="F184" s="29">
        <v>250</v>
      </c>
      <c r="G184" s="17"/>
      <c r="H184" s="29">
        <v>500</v>
      </c>
      <c r="I184" s="32">
        <v>137.41</v>
      </c>
      <c r="J184" s="23"/>
      <c r="K184" s="17"/>
      <c r="L184" s="32">
        <f t="shared" si="8"/>
        <v>3094.84</v>
      </c>
      <c r="M184" s="32">
        <f t="shared" si="9"/>
        <v>2957.4300000000003</v>
      </c>
      <c r="N184" s="17"/>
      <c r="O184" s="31"/>
    </row>
    <row r="185" spans="1:15" s="18" customFormat="1" ht="35.1" customHeight="1" x14ac:dyDescent="0.25">
      <c r="A185" s="21">
        <f t="shared" si="10"/>
        <v>174</v>
      </c>
      <c r="B185" s="27" t="s">
        <v>833</v>
      </c>
      <c r="C185" s="27" t="s">
        <v>1251</v>
      </c>
      <c r="D185" s="29">
        <v>80.86</v>
      </c>
      <c r="E185" s="30">
        <v>31</v>
      </c>
      <c r="F185" s="29">
        <v>250</v>
      </c>
      <c r="G185" s="17"/>
      <c r="H185" s="29">
        <v>500</v>
      </c>
      <c r="I185" s="32">
        <v>145.22</v>
      </c>
      <c r="J185" s="23"/>
      <c r="K185" s="17"/>
      <c r="L185" s="32">
        <f t="shared" si="8"/>
        <v>3256.66</v>
      </c>
      <c r="M185" s="32">
        <f t="shared" si="9"/>
        <v>3111.44</v>
      </c>
      <c r="N185" s="17"/>
      <c r="O185" s="31"/>
    </row>
    <row r="186" spans="1:15" s="18" customFormat="1" ht="35.1" customHeight="1" x14ac:dyDescent="0.25">
      <c r="A186" s="21">
        <f t="shared" si="10"/>
        <v>175</v>
      </c>
      <c r="B186" s="27" t="s">
        <v>834</v>
      </c>
      <c r="C186" s="27" t="s">
        <v>1251</v>
      </c>
      <c r="D186" s="29">
        <v>80.86</v>
      </c>
      <c r="E186" s="30">
        <v>31</v>
      </c>
      <c r="F186" s="29">
        <v>250</v>
      </c>
      <c r="G186" s="17"/>
      <c r="H186" s="29">
        <v>500</v>
      </c>
      <c r="I186" s="32">
        <v>145.22</v>
      </c>
      <c r="J186" s="23"/>
      <c r="K186" s="17"/>
      <c r="L186" s="32">
        <f t="shared" si="8"/>
        <v>3256.66</v>
      </c>
      <c r="M186" s="32">
        <f t="shared" si="9"/>
        <v>3111.44</v>
      </c>
      <c r="N186" s="17"/>
      <c r="O186" s="31"/>
    </row>
    <row r="187" spans="1:15" s="18" customFormat="1" ht="35.1" customHeight="1" x14ac:dyDescent="0.25">
      <c r="A187" s="21">
        <f t="shared" si="10"/>
        <v>176</v>
      </c>
      <c r="B187" s="27" t="s">
        <v>835</v>
      </c>
      <c r="C187" s="27" t="s">
        <v>1252</v>
      </c>
      <c r="D187" s="29">
        <v>71.400000000000006</v>
      </c>
      <c r="E187" s="30">
        <v>31</v>
      </c>
      <c r="F187" s="29">
        <v>250</v>
      </c>
      <c r="G187" s="17"/>
      <c r="H187" s="29">
        <v>601</v>
      </c>
      <c r="I187" s="32">
        <v>135.94</v>
      </c>
      <c r="J187" s="23"/>
      <c r="K187" s="17"/>
      <c r="L187" s="32">
        <f t="shared" si="8"/>
        <v>3064.4</v>
      </c>
      <c r="M187" s="32">
        <f t="shared" si="9"/>
        <v>2928.46</v>
      </c>
      <c r="N187" s="17"/>
      <c r="O187" s="31"/>
    </row>
    <row r="188" spans="1:15" s="18" customFormat="1" ht="35.1" customHeight="1" x14ac:dyDescent="0.25">
      <c r="A188" s="21">
        <f t="shared" si="10"/>
        <v>177</v>
      </c>
      <c r="B188" s="27" t="s">
        <v>836</v>
      </c>
      <c r="C188" s="27" t="s">
        <v>1252</v>
      </c>
      <c r="D188" s="29">
        <v>71.400000000000006</v>
      </c>
      <c r="E188" s="30">
        <v>31</v>
      </c>
      <c r="F188" s="29">
        <v>250</v>
      </c>
      <c r="G188" s="17"/>
      <c r="H188" s="29">
        <v>601</v>
      </c>
      <c r="I188" s="32">
        <v>135.94</v>
      </c>
      <c r="J188" s="23"/>
      <c r="K188" s="17"/>
      <c r="L188" s="32">
        <f t="shared" si="8"/>
        <v>3064.4</v>
      </c>
      <c r="M188" s="32">
        <f t="shared" si="9"/>
        <v>2928.46</v>
      </c>
      <c r="N188" s="17"/>
      <c r="O188" s="31"/>
    </row>
    <row r="189" spans="1:15" s="18" customFormat="1" ht="35.1" customHeight="1" x14ac:dyDescent="0.25">
      <c r="A189" s="21">
        <f t="shared" si="10"/>
        <v>178</v>
      </c>
      <c r="B189" s="27" t="s">
        <v>837</v>
      </c>
      <c r="C189" s="27" t="s">
        <v>1252</v>
      </c>
      <c r="D189" s="29">
        <v>71.400000000000006</v>
      </c>
      <c r="E189" s="30">
        <v>31</v>
      </c>
      <c r="F189" s="29">
        <v>250</v>
      </c>
      <c r="G189" s="17"/>
      <c r="H189" s="29">
        <v>601</v>
      </c>
      <c r="I189" s="32">
        <v>135.94</v>
      </c>
      <c r="J189" s="23"/>
      <c r="K189" s="17"/>
      <c r="L189" s="32">
        <f t="shared" si="8"/>
        <v>3064.4</v>
      </c>
      <c r="M189" s="32">
        <f t="shared" si="9"/>
        <v>2928.46</v>
      </c>
      <c r="N189" s="17"/>
      <c r="O189" s="31"/>
    </row>
    <row r="190" spans="1:15" s="18" customFormat="1" ht="35.1" customHeight="1" x14ac:dyDescent="0.25">
      <c r="A190" s="21">
        <f t="shared" si="10"/>
        <v>179</v>
      </c>
      <c r="B190" s="27" t="s">
        <v>838</v>
      </c>
      <c r="C190" s="27" t="s">
        <v>1252</v>
      </c>
      <c r="D190" s="29">
        <v>71.400000000000006</v>
      </c>
      <c r="E190" s="30">
        <v>31</v>
      </c>
      <c r="F190" s="29">
        <v>250</v>
      </c>
      <c r="G190" s="17"/>
      <c r="H190" s="29">
        <v>601</v>
      </c>
      <c r="I190" s="32">
        <v>135.94</v>
      </c>
      <c r="J190" s="23"/>
      <c r="K190" s="17"/>
      <c r="L190" s="32">
        <f t="shared" si="8"/>
        <v>3064.4</v>
      </c>
      <c r="M190" s="32">
        <f t="shared" si="9"/>
        <v>2928.46</v>
      </c>
      <c r="N190" s="17"/>
      <c r="O190" s="31"/>
    </row>
    <row r="191" spans="1:15" s="18" customFormat="1" ht="35.1" customHeight="1" x14ac:dyDescent="0.25">
      <c r="A191" s="21">
        <f t="shared" si="10"/>
        <v>180</v>
      </c>
      <c r="B191" s="27" t="s">
        <v>839</v>
      </c>
      <c r="C191" s="27" t="s">
        <v>1252</v>
      </c>
      <c r="D191" s="29">
        <v>71.400000000000006</v>
      </c>
      <c r="E191" s="30">
        <v>31</v>
      </c>
      <c r="F191" s="29">
        <v>250</v>
      </c>
      <c r="G191" s="17"/>
      <c r="H191" s="29">
        <v>601</v>
      </c>
      <c r="I191" s="32">
        <v>135.94</v>
      </c>
      <c r="J191" s="23"/>
      <c r="K191" s="17"/>
      <c r="L191" s="32">
        <f t="shared" si="8"/>
        <v>3064.4</v>
      </c>
      <c r="M191" s="32">
        <f t="shared" si="9"/>
        <v>2928.46</v>
      </c>
      <c r="N191" s="17"/>
      <c r="O191" s="31"/>
    </row>
    <row r="192" spans="1:15" s="18" customFormat="1" ht="35.1" customHeight="1" x14ac:dyDescent="0.25">
      <c r="A192" s="21">
        <f t="shared" si="10"/>
        <v>181</v>
      </c>
      <c r="B192" s="27" t="s">
        <v>840</v>
      </c>
      <c r="C192" s="27" t="s">
        <v>1252</v>
      </c>
      <c r="D192" s="29">
        <v>71.400000000000006</v>
      </c>
      <c r="E192" s="30">
        <v>31</v>
      </c>
      <c r="F192" s="29">
        <v>250</v>
      </c>
      <c r="G192" s="17"/>
      <c r="H192" s="29">
        <v>601</v>
      </c>
      <c r="I192" s="32">
        <v>135.94</v>
      </c>
      <c r="J192" s="23"/>
      <c r="K192" s="17"/>
      <c r="L192" s="32">
        <f t="shared" si="8"/>
        <v>3064.4</v>
      </c>
      <c r="M192" s="32">
        <f t="shared" si="9"/>
        <v>2928.46</v>
      </c>
      <c r="N192" s="17"/>
      <c r="O192" s="31"/>
    </row>
    <row r="193" spans="1:15" s="18" customFormat="1" ht="35.1" customHeight="1" x14ac:dyDescent="0.25">
      <c r="A193" s="21">
        <f t="shared" si="10"/>
        <v>182</v>
      </c>
      <c r="B193" s="27" t="s">
        <v>841</v>
      </c>
      <c r="C193" s="27" t="s">
        <v>1250</v>
      </c>
      <c r="D193" s="29">
        <v>71.400000000000006</v>
      </c>
      <c r="E193" s="30">
        <v>31</v>
      </c>
      <c r="F193" s="29">
        <v>250</v>
      </c>
      <c r="G193" s="17"/>
      <c r="H193" s="29">
        <v>601</v>
      </c>
      <c r="I193" s="32">
        <v>135.94</v>
      </c>
      <c r="J193" s="23"/>
      <c r="K193" s="17"/>
      <c r="L193" s="32">
        <f t="shared" si="8"/>
        <v>3064.4</v>
      </c>
      <c r="M193" s="32">
        <f t="shared" si="9"/>
        <v>2928.46</v>
      </c>
      <c r="N193" s="17"/>
      <c r="O193" s="31"/>
    </row>
    <row r="194" spans="1:15" s="18" customFormat="1" ht="35.1" customHeight="1" x14ac:dyDescent="0.25">
      <c r="A194" s="21">
        <f t="shared" si="10"/>
        <v>183</v>
      </c>
      <c r="B194" s="27" t="s">
        <v>842</v>
      </c>
      <c r="C194" s="27" t="s">
        <v>1252</v>
      </c>
      <c r="D194" s="29">
        <v>71.400000000000006</v>
      </c>
      <c r="E194" s="30">
        <v>31</v>
      </c>
      <c r="F194" s="29">
        <v>250</v>
      </c>
      <c r="G194" s="17"/>
      <c r="H194" s="29">
        <v>601</v>
      </c>
      <c r="I194" s="32">
        <v>135.94</v>
      </c>
      <c r="J194" s="23"/>
      <c r="K194" s="17"/>
      <c r="L194" s="32">
        <f t="shared" si="8"/>
        <v>3064.4</v>
      </c>
      <c r="M194" s="32">
        <f t="shared" si="9"/>
        <v>2928.46</v>
      </c>
      <c r="N194" s="17"/>
      <c r="O194" s="31"/>
    </row>
    <row r="195" spans="1:15" s="18" customFormat="1" ht="35.1" customHeight="1" x14ac:dyDescent="0.25">
      <c r="A195" s="21">
        <f t="shared" si="10"/>
        <v>184</v>
      </c>
      <c r="B195" s="27" t="s">
        <v>843</v>
      </c>
      <c r="C195" s="27" t="s">
        <v>1252</v>
      </c>
      <c r="D195" s="29">
        <v>71.400000000000006</v>
      </c>
      <c r="E195" s="30">
        <v>31</v>
      </c>
      <c r="F195" s="29">
        <v>250</v>
      </c>
      <c r="G195" s="17"/>
      <c r="H195" s="29">
        <v>601</v>
      </c>
      <c r="I195" s="32">
        <v>135.94</v>
      </c>
      <c r="J195" s="23"/>
      <c r="K195" s="17"/>
      <c r="L195" s="32">
        <f t="shared" si="8"/>
        <v>3064.4</v>
      </c>
      <c r="M195" s="32">
        <f t="shared" si="9"/>
        <v>2928.46</v>
      </c>
      <c r="N195" s="17"/>
      <c r="O195" s="31"/>
    </row>
    <row r="196" spans="1:15" s="18" customFormat="1" ht="35.1" customHeight="1" x14ac:dyDescent="0.25">
      <c r="A196" s="21">
        <f t="shared" si="10"/>
        <v>185</v>
      </c>
      <c r="B196" s="27" t="s">
        <v>844</v>
      </c>
      <c r="C196" s="27" t="s">
        <v>1252</v>
      </c>
      <c r="D196" s="29">
        <v>71.400000000000006</v>
      </c>
      <c r="E196" s="30">
        <v>31</v>
      </c>
      <c r="F196" s="29">
        <v>250</v>
      </c>
      <c r="G196" s="17"/>
      <c r="H196" s="29">
        <v>601</v>
      </c>
      <c r="I196" s="32">
        <v>135.94</v>
      </c>
      <c r="J196" s="23"/>
      <c r="K196" s="17"/>
      <c r="L196" s="32">
        <f t="shared" si="8"/>
        <v>3064.4</v>
      </c>
      <c r="M196" s="32">
        <f t="shared" si="9"/>
        <v>2928.46</v>
      </c>
      <c r="N196" s="17"/>
      <c r="O196" s="31"/>
    </row>
    <row r="197" spans="1:15" s="18" customFormat="1" ht="35.1" customHeight="1" x14ac:dyDescent="0.25">
      <c r="A197" s="21">
        <f t="shared" si="10"/>
        <v>186</v>
      </c>
      <c r="B197" s="27" t="s">
        <v>845</v>
      </c>
      <c r="C197" s="27" t="s">
        <v>1252</v>
      </c>
      <c r="D197" s="29">
        <v>71.400000000000006</v>
      </c>
      <c r="E197" s="30">
        <v>31</v>
      </c>
      <c r="F197" s="29">
        <v>250</v>
      </c>
      <c r="G197" s="17"/>
      <c r="H197" s="29">
        <v>601</v>
      </c>
      <c r="I197" s="32">
        <v>135.94</v>
      </c>
      <c r="J197" s="23"/>
      <c r="K197" s="17"/>
      <c r="L197" s="32">
        <f t="shared" si="8"/>
        <v>3064.4</v>
      </c>
      <c r="M197" s="32">
        <f t="shared" si="9"/>
        <v>2928.46</v>
      </c>
      <c r="N197" s="17"/>
      <c r="O197" s="31"/>
    </row>
    <row r="198" spans="1:15" s="18" customFormat="1" ht="35.1" customHeight="1" x14ac:dyDescent="0.25">
      <c r="A198" s="21">
        <f t="shared" si="10"/>
        <v>187</v>
      </c>
      <c r="B198" s="27" t="s">
        <v>846</v>
      </c>
      <c r="C198" s="27" t="s">
        <v>1252</v>
      </c>
      <c r="D198" s="29">
        <v>71.400000000000006</v>
      </c>
      <c r="E198" s="30">
        <v>31</v>
      </c>
      <c r="F198" s="29">
        <v>250</v>
      </c>
      <c r="G198" s="17"/>
      <c r="H198" s="29">
        <v>601</v>
      </c>
      <c r="I198" s="32">
        <v>135.94</v>
      </c>
      <c r="J198" s="23"/>
      <c r="K198" s="17"/>
      <c r="L198" s="32">
        <f t="shared" si="8"/>
        <v>3064.4</v>
      </c>
      <c r="M198" s="32">
        <f t="shared" si="9"/>
        <v>2928.46</v>
      </c>
      <c r="N198" s="17"/>
      <c r="O198" s="31"/>
    </row>
    <row r="199" spans="1:15" s="18" customFormat="1" ht="35.1" customHeight="1" x14ac:dyDescent="0.25">
      <c r="A199" s="21">
        <f t="shared" si="10"/>
        <v>188</v>
      </c>
      <c r="B199" s="27" t="s">
        <v>847</v>
      </c>
      <c r="C199" s="27" t="s">
        <v>1252</v>
      </c>
      <c r="D199" s="29">
        <v>71.400000000000006</v>
      </c>
      <c r="E199" s="30">
        <v>31</v>
      </c>
      <c r="F199" s="29">
        <v>250</v>
      </c>
      <c r="G199" s="17"/>
      <c r="H199" s="29">
        <v>601</v>
      </c>
      <c r="I199" s="32">
        <v>135.94</v>
      </c>
      <c r="J199" s="23"/>
      <c r="K199" s="17"/>
      <c r="L199" s="32">
        <f t="shared" si="8"/>
        <v>3064.4</v>
      </c>
      <c r="M199" s="32">
        <f t="shared" si="9"/>
        <v>2928.46</v>
      </c>
      <c r="N199" s="17"/>
      <c r="O199" s="31"/>
    </row>
    <row r="200" spans="1:15" s="18" customFormat="1" ht="35.1" customHeight="1" x14ac:dyDescent="0.25">
      <c r="A200" s="21">
        <f t="shared" si="10"/>
        <v>189</v>
      </c>
      <c r="B200" s="27" t="s">
        <v>848</v>
      </c>
      <c r="C200" s="27" t="s">
        <v>1250</v>
      </c>
      <c r="D200" s="29">
        <v>71.400000000000006</v>
      </c>
      <c r="E200" s="30">
        <v>31</v>
      </c>
      <c r="F200" s="29">
        <v>250</v>
      </c>
      <c r="G200" s="17"/>
      <c r="H200" s="29">
        <v>601</v>
      </c>
      <c r="I200" s="32">
        <v>135.94</v>
      </c>
      <c r="J200" s="23"/>
      <c r="K200" s="17"/>
      <c r="L200" s="32">
        <f t="shared" si="8"/>
        <v>3064.4</v>
      </c>
      <c r="M200" s="32">
        <f t="shared" si="9"/>
        <v>2928.46</v>
      </c>
      <c r="N200" s="17"/>
      <c r="O200" s="31"/>
    </row>
    <row r="201" spans="1:15" s="18" customFormat="1" ht="35.1" customHeight="1" x14ac:dyDescent="0.25">
      <c r="A201" s="21">
        <f t="shared" si="10"/>
        <v>190</v>
      </c>
      <c r="B201" s="27" t="s">
        <v>849</v>
      </c>
      <c r="C201" s="27" t="s">
        <v>1252</v>
      </c>
      <c r="D201" s="29">
        <v>71.400000000000006</v>
      </c>
      <c r="E201" s="30">
        <v>31</v>
      </c>
      <c r="F201" s="29">
        <v>250</v>
      </c>
      <c r="G201" s="17"/>
      <c r="H201" s="29">
        <v>601</v>
      </c>
      <c r="I201" s="32">
        <v>135.94</v>
      </c>
      <c r="J201" s="23"/>
      <c r="K201" s="17"/>
      <c r="L201" s="32">
        <f t="shared" si="8"/>
        <v>3064.4</v>
      </c>
      <c r="M201" s="32">
        <f t="shared" si="9"/>
        <v>2928.46</v>
      </c>
      <c r="N201" s="17"/>
      <c r="O201" s="31"/>
    </row>
    <row r="202" spans="1:15" s="18" customFormat="1" ht="35.1" customHeight="1" x14ac:dyDescent="0.25">
      <c r="A202" s="21">
        <f t="shared" si="10"/>
        <v>191</v>
      </c>
      <c r="B202" s="27" t="s">
        <v>850</v>
      </c>
      <c r="C202" s="27" t="s">
        <v>1261</v>
      </c>
      <c r="D202" s="29">
        <v>71.400000000000006</v>
      </c>
      <c r="E202" s="30">
        <v>31</v>
      </c>
      <c r="F202" s="29">
        <v>250</v>
      </c>
      <c r="G202" s="17"/>
      <c r="H202" s="29">
        <v>601</v>
      </c>
      <c r="I202" s="24">
        <v>135.94</v>
      </c>
      <c r="J202" s="23"/>
      <c r="K202" s="17"/>
      <c r="L202" s="32">
        <f t="shared" si="8"/>
        <v>3064.4</v>
      </c>
      <c r="M202" s="32">
        <f t="shared" si="9"/>
        <v>2928.46</v>
      </c>
      <c r="N202" s="17"/>
      <c r="O202" s="31"/>
    </row>
    <row r="203" spans="1:15" s="18" customFormat="1" ht="35.1" customHeight="1" x14ac:dyDescent="0.25">
      <c r="A203" s="21">
        <f t="shared" si="10"/>
        <v>192</v>
      </c>
      <c r="B203" s="27" t="s">
        <v>851</v>
      </c>
      <c r="C203" s="27" t="s">
        <v>1252</v>
      </c>
      <c r="D203" s="29">
        <v>71.400000000000006</v>
      </c>
      <c r="E203" s="30">
        <v>31</v>
      </c>
      <c r="F203" s="29">
        <v>250</v>
      </c>
      <c r="G203" s="17"/>
      <c r="H203" s="29">
        <v>601</v>
      </c>
      <c r="I203" s="32">
        <v>135.94</v>
      </c>
      <c r="J203" s="23"/>
      <c r="K203" s="17"/>
      <c r="L203" s="32">
        <f t="shared" si="8"/>
        <v>3064.4</v>
      </c>
      <c r="M203" s="32">
        <f t="shared" si="9"/>
        <v>2928.46</v>
      </c>
      <c r="N203" s="17"/>
      <c r="O203" s="31"/>
    </row>
    <row r="204" spans="1:15" s="18" customFormat="1" ht="35.1" customHeight="1" x14ac:dyDescent="0.25">
      <c r="A204" s="21">
        <f t="shared" si="10"/>
        <v>193</v>
      </c>
      <c r="B204" s="27" t="s">
        <v>852</v>
      </c>
      <c r="C204" s="27" t="s">
        <v>1252</v>
      </c>
      <c r="D204" s="29">
        <v>71.400000000000006</v>
      </c>
      <c r="E204" s="30">
        <v>31</v>
      </c>
      <c r="F204" s="29">
        <v>250</v>
      </c>
      <c r="G204" s="17"/>
      <c r="H204" s="29">
        <v>601</v>
      </c>
      <c r="I204" s="32">
        <v>135.94</v>
      </c>
      <c r="J204" s="23"/>
      <c r="K204" s="17"/>
      <c r="L204" s="32">
        <f t="shared" si="8"/>
        <v>3064.4</v>
      </c>
      <c r="M204" s="32">
        <f t="shared" si="9"/>
        <v>2928.46</v>
      </c>
      <c r="N204" s="17"/>
      <c r="O204" s="31"/>
    </row>
    <row r="205" spans="1:15" s="18" customFormat="1" ht="35.1" customHeight="1" x14ac:dyDescent="0.25">
      <c r="A205" s="21">
        <f t="shared" si="10"/>
        <v>194</v>
      </c>
      <c r="B205" s="27" t="s">
        <v>853</v>
      </c>
      <c r="C205" s="27" t="s">
        <v>1252</v>
      </c>
      <c r="D205" s="29">
        <v>71.400000000000006</v>
      </c>
      <c r="E205" s="30">
        <v>31</v>
      </c>
      <c r="F205" s="29">
        <v>250</v>
      </c>
      <c r="G205" s="17"/>
      <c r="H205" s="29">
        <v>601</v>
      </c>
      <c r="I205" s="32">
        <v>135.94</v>
      </c>
      <c r="J205" s="23"/>
      <c r="K205" s="17"/>
      <c r="L205" s="32">
        <f t="shared" ref="L205:L268" si="11">(D205*E205)+F205+H205</f>
        <v>3064.4</v>
      </c>
      <c r="M205" s="32">
        <f t="shared" ref="M205:M268" si="12">L205-(I205+J205)</f>
        <v>2928.46</v>
      </c>
      <c r="N205" s="17"/>
      <c r="O205" s="31"/>
    </row>
    <row r="206" spans="1:15" s="18" customFormat="1" ht="35.1" customHeight="1" x14ac:dyDescent="0.25">
      <c r="A206" s="21">
        <f t="shared" ref="A206:A269" si="13">1+A205</f>
        <v>195</v>
      </c>
      <c r="B206" s="27" t="s">
        <v>854</v>
      </c>
      <c r="C206" s="27" t="s">
        <v>1250</v>
      </c>
      <c r="D206" s="29">
        <v>71.400000000000006</v>
      </c>
      <c r="E206" s="30">
        <v>31</v>
      </c>
      <c r="F206" s="29">
        <v>250</v>
      </c>
      <c r="G206" s="17"/>
      <c r="H206" s="29">
        <v>601</v>
      </c>
      <c r="I206" s="32">
        <v>135.94</v>
      </c>
      <c r="J206" s="23"/>
      <c r="K206" s="17"/>
      <c r="L206" s="32">
        <f t="shared" si="11"/>
        <v>3064.4</v>
      </c>
      <c r="M206" s="32">
        <f t="shared" si="12"/>
        <v>2928.46</v>
      </c>
      <c r="N206" s="17"/>
      <c r="O206" s="31"/>
    </row>
    <row r="207" spans="1:15" s="18" customFormat="1" ht="35.1" customHeight="1" x14ac:dyDescent="0.25">
      <c r="A207" s="21">
        <f t="shared" si="13"/>
        <v>196</v>
      </c>
      <c r="B207" s="27" t="s">
        <v>855</v>
      </c>
      <c r="C207" s="27" t="s">
        <v>1252</v>
      </c>
      <c r="D207" s="29">
        <v>71.400000000000006</v>
      </c>
      <c r="E207" s="30">
        <v>31</v>
      </c>
      <c r="F207" s="29">
        <v>250</v>
      </c>
      <c r="G207" s="17"/>
      <c r="H207" s="29">
        <v>601</v>
      </c>
      <c r="I207" s="32">
        <v>135.94</v>
      </c>
      <c r="J207" s="23"/>
      <c r="K207" s="17"/>
      <c r="L207" s="32">
        <f t="shared" si="11"/>
        <v>3064.4</v>
      </c>
      <c r="M207" s="32">
        <f t="shared" si="12"/>
        <v>2928.46</v>
      </c>
      <c r="N207" s="17"/>
      <c r="O207" s="31"/>
    </row>
    <row r="208" spans="1:15" s="18" customFormat="1" ht="35.1" customHeight="1" x14ac:dyDescent="0.25">
      <c r="A208" s="21">
        <f t="shared" si="13"/>
        <v>197</v>
      </c>
      <c r="B208" s="27" t="s">
        <v>856</v>
      </c>
      <c r="C208" s="27" t="s">
        <v>1252</v>
      </c>
      <c r="D208" s="29">
        <v>71.400000000000006</v>
      </c>
      <c r="E208" s="30">
        <v>31</v>
      </c>
      <c r="F208" s="29">
        <v>250</v>
      </c>
      <c r="G208" s="17"/>
      <c r="H208" s="29">
        <v>601</v>
      </c>
      <c r="I208" s="32">
        <v>135.94</v>
      </c>
      <c r="J208" s="23"/>
      <c r="K208" s="17"/>
      <c r="L208" s="32">
        <f t="shared" si="11"/>
        <v>3064.4</v>
      </c>
      <c r="M208" s="32">
        <f t="shared" si="12"/>
        <v>2928.46</v>
      </c>
      <c r="N208" s="17"/>
      <c r="O208" s="31"/>
    </row>
    <row r="209" spans="1:15" s="18" customFormat="1" ht="35.1" customHeight="1" x14ac:dyDescent="0.25">
      <c r="A209" s="21">
        <f t="shared" si="13"/>
        <v>198</v>
      </c>
      <c r="B209" s="27" t="s">
        <v>857</v>
      </c>
      <c r="C209" s="27" t="s">
        <v>1252</v>
      </c>
      <c r="D209" s="29">
        <v>71.400000000000006</v>
      </c>
      <c r="E209" s="30">
        <v>31</v>
      </c>
      <c r="F209" s="29">
        <v>250</v>
      </c>
      <c r="G209" s="17"/>
      <c r="H209" s="29">
        <v>601</v>
      </c>
      <c r="I209" s="32">
        <v>135.94</v>
      </c>
      <c r="J209" s="23"/>
      <c r="K209" s="17"/>
      <c r="L209" s="32">
        <f t="shared" si="11"/>
        <v>3064.4</v>
      </c>
      <c r="M209" s="32">
        <f t="shared" si="12"/>
        <v>2928.46</v>
      </c>
      <c r="N209" s="17"/>
      <c r="O209" s="31"/>
    </row>
    <row r="210" spans="1:15" s="18" customFormat="1" ht="35.1" customHeight="1" x14ac:dyDescent="0.25">
      <c r="A210" s="21">
        <f t="shared" si="13"/>
        <v>199</v>
      </c>
      <c r="B210" s="27" t="s">
        <v>858</v>
      </c>
      <c r="C210" s="27" t="s">
        <v>1252</v>
      </c>
      <c r="D210" s="29">
        <v>71.400000000000006</v>
      </c>
      <c r="E210" s="30">
        <v>31</v>
      </c>
      <c r="F210" s="29">
        <v>250</v>
      </c>
      <c r="G210" s="17"/>
      <c r="H210" s="29">
        <v>601</v>
      </c>
      <c r="I210" s="32">
        <v>135.94</v>
      </c>
      <c r="J210" s="23"/>
      <c r="K210" s="17"/>
      <c r="L210" s="32">
        <f t="shared" si="11"/>
        <v>3064.4</v>
      </c>
      <c r="M210" s="32">
        <f t="shared" si="12"/>
        <v>2928.46</v>
      </c>
      <c r="N210" s="17"/>
      <c r="O210" s="31"/>
    </row>
    <row r="211" spans="1:15" s="18" customFormat="1" ht="35.1" customHeight="1" x14ac:dyDescent="0.25">
      <c r="A211" s="21">
        <f t="shared" si="13"/>
        <v>200</v>
      </c>
      <c r="B211" s="27" t="s">
        <v>859</v>
      </c>
      <c r="C211" s="27" t="s">
        <v>1252</v>
      </c>
      <c r="D211" s="29">
        <v>71.400000000000006</v>
      </c>
      <c r="E211" s="30">
        <v>31</v>
      </c>
      <c r="F211" s="29">
        <v>250</v>
      </c>
      <c r="G211" s="17"/>
      <c r="H211" s="29">
        <v>601</v>
      </c>
      <c r="I211" s="32">
        <v>135.94</v>
      </c>
      <c r="J211" s="23"/>
      <c r="K211" s="17"/>
      <c r="L211" s="32">
        <f t="shared" si="11"/>
        <v>3064.4</v>
      </c>
      <c r="M211" s="32">
        <f t="shared" si="12"/>
        <v>2928.46</v>
      </c>
      <c r="N211" s="17"/>
      <c r="O211" s="31"/>
    </row>
    <row r="212" spans="1:15" s="18" customFormat="1" ht="35.1" customHeight="1" x14ac:dyDescent="0.25">
      <c r="A212" s="21">
        <f t="shared" si="13"/>
        <v>201</v>
      </c>
      <c r="B212" s="27" t="s">
        <v>860</v>
      </c>
      <c r="C212" s="27" t="s">
        <v>1252</v>
      </c>
      <c r="D212" s="29">
        <v>71.400000000000006</v>
      </c>
      <c r="E212" s="30">
        <v>26</v>
      </c>
      <c r="F212" s="29">
        <f>ROUND(((250/31)*26),2)</f>
        <v>209.68</v>
      </c>
      <c r="G212" s="17"/>
      <c r="H212" s="29">
        <v>504.06</v>
      </c>
      <c r="I212" s="32">
        <v>114.01</v>
      </c>
      <c r="J212" s="23"/>
      <c r="K212" s="17"/>
      <c r="L212" s="32">
        <f t="shared" si="11"/>
        <v>2570.14</v>
      </c>
      <c r="M212" s="32">
        <f t="shared" si="12"/>
        <v>2456.1299999999997</v>
      </c>
      <c r="N212" s="17"/>
      <c r="O212" s="31" t="s">
        <v>1262</v>
      </c>
    </row>
    <row r="213" spans="1:15" s="18" customFormat="1" ht="35.1" customHeight="1" x14ac:dyDescent="0.25">
      <c r="A213" s="21">
        <f t="shared" si="13"/>
        <v>202</v>
      </c>
      <c r="B213" s="27" t="s">
        <v>861</v>
      </c>
      <c r="C213" s="27" t="s">
        <v>1252</v>
      </c>
      <c r="D213" s="29">
        <v>71.400000000000006</v>
      </c>
      <c r="E213" s="30">
        <v>31</v>
      </c>
      <c r="F213" s="29">
        <v>250</v>
      </c>
      <c r="G213" s="17"/>
      <c r="H213" s="29">
        <v>601</v>
      </c>
      <c r="I213" s="32">
        <v>135.94</v>
      </c>
      <c r="J213" s="23"/>
      <c r="K213" s="17"/>
      <c r="L213" s="32">
        <f t="shared" si="11"/>
        <v>3064.4</v>
      </c>
      <c r="M213" s="32">
        <f t="shared" si="12"/>
        <v>2928.46</v>
      </c>
      <c r="N213" s="17"/>
      <c r="O213" s="31"/>
    </row>
    <row r="214" spans="1:15" s="18" customFormat="1" ht="35.1" customHeight="1" x14ac:dyDescent="0.25">
      <c r="A214" s="21">
        <f t="shared" si="13"/>
        <v>203</v>
      </c>
      <c r="B214" s="27" t="s">
        <v>862</v>
      </c>
      <c r="C214" s="27" t="s">
        <v>1252</v>
      </c>
      <c r="D214" s="29">
        <v>71.400000000000006</v>
      </c>
      <c r="E214" s="30">
        <v>31</v>
      </c>
      <c r="F214" s="29">
        <v>250</v>
      </c>
      <c r="G214" s="17"/>
      <c r="H214" s="29">
        <v>601</v>
      </c>
      <c r="I214" s="32">
        <v>135.94</v>
      </c>
      <c r="J214" s="23"/>
      <c r="K214" s="17"/>
      <c r="L214" s="32">
        <f t="shared" si="11"/>
        <v>3064.4</v>
      </c>
      <c r="M214" s="32">
        <f t="shared" si="12"/>
        <v>2928.46</v>
      </c>
      <c r="N214" s="17"/>
      <c r="O214" s="31"/>
    </row>
    <row r="215" spans="1:15" s="18" customFormat="1" ht="35.1" customHeight="1" x14ac:dyDescent="0.25">
      <c r="A215" s="21">
        <f t="shared" si="13"/>
        <v>204</v>
      </c>
      <c r="B215" s="27" t="s">
        <v>863</v>
      </c>
      <c r="C215" s="27" t="s">
        <v>1252</v>
      </c>
      <c r="D215" s="29">
        <v>71.400000000000006</v>
      </c>
      <c r="E215" s="30">
        <v>31</v>
      </c>
      <c r="F215" s="29">
        <v>250</v>
      </c>
      <c r="G215" s="17"/>
      <c r="H215" s="29">
        <v>601</v>
      </c>
      <c r="I215" s="32">
        <v>135.94</v>
      </c>
      <c r="J215" s="23"/>
      <c r="K215" s="17"/>
      <c r="L215" s="32">
        <f t="shared" si="11"/>
        <v>3064.4</v>
      </c>
      <c r="M215" s="32">
        <f t="shared" si="12"/>
        <v>2928.46</v>
      </c>
      <c r="N215" s="17"/>
      <c r="O215" s="31"/>
    </row>
    <row r="216" spans="1:15" s="18" customFormat="1" ht="35.1" customHeight="1" x14ac:dyDescent="0.25">
      <c r="A216" s="21">
        <f t="shared" si="13"/>
        <v>205</v>
      </c>
      <c r="B216" s="27" t="s">
        <v>864</v>
      </c>
      <c r="C216" s="27" t="s">
        <v>1252</v>
      </c>
      <c r="D216" s="29">
        <v>71.400000000000006</v>
      </c>
      <c r="E216" s="30">
        <v>31</v>
      </c>
      <c r="F216" s="29">
        <v>250</v>
      </c>
      <c r="G216" s="17"/>
      <c r="H216" s="29">
        <v>601</v>
      </c>
      <c r="I216" s="32">
        <v>135.94</v>
      </c>
      <c r="J216" s="23"/>
      <c r="K216" s="17"/>
      <c r="L216" s="32">
        <f t="shared" si="11"/>
        <v>3064.4</v>
      </c>
      <c r="M216" s="32">
        <f t="shared" si="12"/>
        <v>2928.46</v>
      </c>
      <c r="N216" s="17"/>
      <c r="O216" s="31"/>
    </row>
    <row r="217" spans="1:15" s="18" customFormat="1" ht="35.1" customHeight="1" x14ac:dyDescent="0.25">
      <c r="A217" s="21">
        <f t="shared" si="13"/>
        <v>206</v>
      </c>
      <c r="B217" s="27" t="s">
        <v>865</v>
      </c>
      <c r="C217" s="27" t="s">
        <v>1250</v>
      </c>
      <c r="D217" s="29">
        <v>71.400000000000006</v>
      </c>
      <c r="E217" s="30">
        <v>31</v>
      </c>
      <c r="F217" s="29">
        <v>250</v>
      </c>
      <c r="G217" s="17"/>
      <c r="H217" s="29">
        <v>601</v>
      </c>
      <c r="I217" s="32">
        <v>135.94</v>
      </c>
      <c r="J217" s="23"/>
      <c r="K217" s="17"/>
      <c r="L217" s="32">
        <f t="shared" si="11"/>
        <v>3064.4</v>
      </c>
      <c r="M217" s="32">
        <f t="shared" si="12"/>
        <v>2928.46</v>
      </c>
      <c r="N217" s="17"/>
      <c r="O217" s="31"/>
    </row>
    <row r="218" spans="1:15" s="18" customFormat="1" ht="35.1" customHeight="1" x14ac:dyDescent="0.25">
      <c r="A218" s="21">
        <f t="shared" si="13"/>
        <v>207</v>
      </c>
      <c r="B218" s="27" t="s">
        <v>866</v>
      </c>
      <c r="C218" s="27" t="s">
        <v>1250</v>
      </c>
      <c r="D218" s="29">
        <v>71.400000000000006</v>
      </c>
      <c r="E218" s="30">
        <v>31</v>
      </c>
      <c r="F218" s="29">
        <v>250</v>
      </c>
      <c r="G218" s="17"/>
      <c r="H218" s="29">
        <v>601</v>
      </c>
      <c r="I218" s="32">
        <v>135.94</v>
      </c>
      <c r="J218" s="23"/>
      <c r="K218" s="17"/>
      <c r="L218" s="32">
        <f t="shared" si="11"/>
        <v>3064.4</v>
      </c>
      <c r="M218" s="32">
        <f t="shared" si="12"/>
        <v>2928.46</v>
      </c>
      <c r="N218" s="17"/>
      <c r="O218" s="31"/>
    </row>
    <row r="219" spans="1:15" s="18" customFormat="1" ht="35.1" customHeight="1" x14ac:dyDescent="0.25">
      <c r="A219" s="21">
        <f t="shared" si="13"/>
        <v>208</v>
      </c>
      <c r="B219" s="27" t="s">
        <v>867</v>
      </c>
      <c r="C219" s="27" t="s">
        <v>1252</v>
      </c>
      <c r="D219" s="29">
        <v>71.400000000000006</v>
      </c>
      <c r="E219" s="30">
        <v>31</v>
      </c>
      <c r="F219" s="29">
        <v>250</v>
      </c>
      <c r="G219" s="17"/>
      <c r="H219" s="29">
        <v>601</v>
      </c>
      <c r="I219" s="32">
        <v>135.94</v>
      </c>
      <c r="J219" s="23"/>
      <c r="K219" s="17"/>
      <c r="L219" s="32">
        <f t="shared" si="11"/>
        <v>3064.4</v>
      </c>
      <c r="M219" s="32">
        <f t="shared" si="12"/>
        <v>2928.46</v>
      </c>
      <c r="N219" s="17"/>
      <c r="O219" s="31"/>
    </row>
    <row r="220" spans="1:15" s="18" customFormat="1" ht="35.1" customHeight="1" x14ac:dyDescent="0.25">
      <c r="A220" s="21">
        <f t="shared" si="13"/>
        <v>209</v>
      </c>
      <c r="B220" s="27" t="s">
        <v>868</v>
      </c>
      <c r="C220" s="27" t="s">
        <v>1252</v>
      </c>
      <c r="D220" s="29">
        <v>71.400000000000006</v>
      </c>
      <c r="E220" s="30">
        <v>31</v>
      </c>
      <c r="F220" s="29">
        <v>250</v>
      </c>
      <c r="G220" s="17"/>
      <c r="H220" s="29">
        <v>601</v>
      </c>
      <c r="I220" s="32">
        <v>135.94</v>
      </c>
      <c r="J220" s="23"/>
      <c r="K220" s="17"/>
      <c r="L220" s="32">
        <f t="shared" si="11"/>
        <v>3064.4</v>
      </c>
      <c r="M220" s="32">
        <f t="shared" si="12"/>
        <v>2928.46</v>
      </c>
      <c r="N220" s="17"/>
      <c r="O220" s="31"/>
    </row>
    <row r="221" spans="1:15" s="18" customFormat="1" ht="35.1" customHeight="1" x14ac:dyDescent="0.25">
      <c r="A221" s="21">
        <f t="shared" si="13"/>
        <v>210</v>
      </c>
      <c r="B221" s="27" t="s">
        <v>869</v>
      </c>
      <c r="C221" s="27" t="s">
        <v>1250</v>
      </c>
      <c r="D221" s="29">
        <v>71.400000000000006</v>
      </c>
      <c r="E221" s="30">
        <v>31</v>
      </c>
      <c r="F221" s="29">
        <v>250</v>
      </c>
      <c r="G221" s="17"/>
      <c r="H221" s="29">
        <v>601</v>
      </c>
      <c r="I221" s="32">
        <v>135.94</v>
      </c>
      <c r="J221" s="23"/>
      <c r="K221" s="17"/>
      <c r="L221" s="32">
        <f t="shared" si="11"/>
        <v>3064.4</v>
      </c>
      <c r="M221" s="32">
        <f t="shared" si="12"/>
        <v>2928.46</v>
      </c>
      <c r="N221" s="17"/>
      <c r="O221" s="31"/>
    </row>
    <row r="222" spans="1:15" s="18" customFormat="1" ht="35.1" customHeight="1" x14ac:dyDescent="0.25">
      <c r="A222" s="21">
        <f t="shared" si="13"/>
        <v>211</v>
      </c>
      <c r="B222" s="27" t="s">
        <v>870</v>
      </c>
      <c r="C222" s="27" t="s">
        <v>1252</v>
      </c>
      <c r="D222" s="29">
        <v>71.400000000000006</v>
      </c>
      <c r="E222" s="30">
        <v>31</v>
      </c>
      <c r="F222" s="29">
        <v>250</v>
      </c>
      <c r="G222" s="17"/>
      <c r="H222" s="29">
        <v>601</v>
      </c>
      <c r="I222" s="32">
        <v>135.94</v>
      </c>
      <c r="J222" s="23"/>
      <c r="K222" s="17"/>
      <c r="L222" s="32">
        <f t="shared" si="11"/>
        <v>3064.4</v>
      </c>
      <c r="M222" s="32">
        <f t="shared" si="12"/>
        <v>2928.46</v>
      </c>
      <c r="N222" s="17"/>
      <c r="O222" s="31"/>
    </row>
    <row r="223" spans="1:15" s="18" customFormat="1" ht="35.1" customHeight="1" x14ac:dyDescent="0.25">
      <c r="A223" s="21">
        <f t="shared" si="13"/>
        <v>212</v>
      </c>
      <c r="B223" s="27" t="s">
        <v>871</v>
      </c>
      <c r="C223" s="27" t="s">
        <v>1250</v>
      </c>
      <c r="D223" s="29">
        <v>71.400000000000006</v>
      </c>
      <c r="E223" s="30">
        <v>31</v>
      </c>
      <c r="F223" s="29">
        <v>250</v>
      </c>
      <c r="G223" s="17"/>
      <c r="H223" s="29">
        <v>601</v>
      </c>
      <c r="I223" s="32">
        <v>135.94</v>
      </c>
      <c r="J223" s="23"/>
      <c r="K223" s="17"/>
      <c r="L223" s="32">
        <f t="shared" si="11"/>
        <v>3064.4</v>
      </c>
      <c r="M223" s="32">
        <f t="shared" si="12"/>
        <v>2928.46</v>
      </c>
      <c r="N223" s="17"/>
      <c r="O223" s="31"/>
    </row>
    <row r="224" spans="1:15" s="18" customFormat="1" ht="35.1" customHeight="1" x14ac:dyDescent="0.25">
      <c r="A224" s="21">
        <f t="shared" si="13"/>
        <v>213</v>
      </c>
      <c r="B224" s="27" t="s">
        <v>872</v>
      </c>
      <c r="C224" s="27" t="s">
        <v>1252</v>
      </c>
      <c r="D224" s="29">
        <v>71.400000000000006</v>
      </c>
      <c r="E224" s="30">
        <v>31</v>
      </c>
      <c r="F224" s="29">
        <v>250</v>
      </c>
      <c r="G224" s="17"/>
      <c r="H224" s="29">
        <v>601</v>
      </c>
      <c r="I224" s="32">
        <v>135.94</v>
      </c>
      <c r="J224" s="23"/>
      <c r="K224" s="17"/>
      <c r="L224" s="32">
        <f t="shared" si="11"/>
        <v>3064.4</v>
      </c>
      <c r="M224" s="32">
        <f t="shared" si="12"/>
        <v>2928.46</v>
      </c>
      <c r="N224" s="17"/>
      <c r="O224" s="31"/>
    </row>
    <row r="225" spans="1:15" s="18" customFormat="1" ht="35.1" customHeight="1" x14ac:dyDescent="0.25">
      <c r="A225" s="21">
        <f t="shared" si="13"/>
        <v>214</v>
      </c>
      <c r="B225" s="27" t="s">
        <v>873</v>
      </c>
      <c r="C225" s="27" t="s">
        <v>1255</v>
      </c>
      <c r="D225" s="29">
        <v>72.540000000000006</v>
      </c>
      <c r="E225" s="30">
        <v>31</v>
      </c>
      <c r="F225" s="29">
        <v>250</v>
      </c>
      <c r="G225" s="17"/>
      <c r="H225" s="29">
        <v>590</v>
      </c>
      <c r="I225" s="32">
        <v>137.11000000000001</v>
      </c>
      <c r="J225" s="23"/>
      <c r="K225" s="17"/>
      <c r="L225" s="32">
        <f t="shared" si="11"/>
        <v>3088.7400000000002</v>
      </c>
      <c r="M225" s="32">
        <f t="shared" si="12"/>
        <v>2951.63</v>
      </c>
      <c r="N225" s="17"/>
      <c r="O225" s="31"/>
    </row>
    <row r="226" spans="1:15" s="18" customFormat="1" ht="35.1" customHeight="1" x14ac:dyDescent="0.25">
      <c r="A226" s="21">
        <f t="shared" si="13"/>
        <v>215</v>
      </c>
      <c r="B226" s="27" t="s">
        <v>874</v>
      </c>
      <c r="C226" s="27" t="s">
        <v>1255</v>
      </c>
      <c r="D226" s="29">
        <v>72.540000000000006</v>
      </c>
      <c r="E226" s="30">
        <v>31</v>
      </c>
      <c r="F226" s="29">
        <v>250</v>
      </c>
      <c r="G226" s="17"/>
      <c r="H226" s="29">
        <v>590</v>
      </c>
      <c r="I226" s="32">
        <v>137.11000000000001</v>
      </c>
      <c r="J226" s="23"/>
      <c r="K226" s="17"/>
      <c r="L226" s="32">
        <f t="shared" si="11"/>
        <v>3088.7400000000002</v>
      </c>
      <c r="M226" s="32">
        <f t="shared" si="12"/>
        <v>2951.63</v>
      </c>
      <c r="N226" s="17"/>
      <c r="O226" s="31"/>
    </row>
    <row r="227" spans="1:15" s="18" customFormat="1" ht="35.1" customHeight="1" x14ac:dyDescent="0.25">
      <c r="A227" s="21">
        <f t="shared" si="13"/>
        <v>216</v>
      </c>
      <c r="B227" s="27" t="s">
        <v>875</v>
      </c>
      <c r="C227" s="27" t="s">
        <v>1255</v>
      </c>
      <c r="D227" s="29">
        <v>72.540000000000006</v>
      </c>
      <c r="E227" s="30">
        <v>31</v>
      </c>
      <c r="F227" s="29">
        <v>250</v>
      </c>
      <c r="G227" s="17"/>
      <c r="H227" s="29">
        <v>590</v>
      </c>
      <c r="I227" s="32">
        <v>137.11000000000001</v>
      </c>
      <c r="J227" s="23"/>
      <c r="K227" s="17"/>
      <c r="L227" s="32">
        <f t="shared" si="11"/>
        <v>3088.7400000000002</v>
      </c>
      <c r="M227" s="32">
        <f t="shared" si="12"/>
        <v>2951.63</v>
      </c>
      <c r="N227" s="17"/>
      <c r="O227" s="31"/>
    </row>
    <row r="228" spans="1:15" s="18" customFormat="1" ht="35.1" customHeight="1" x14ac:dyDescent="0.25">
      <c r="A228" s="21">
        <f t="shared" si="13"/>
        <v>217</v>
      </c>
      <c r="B228" s="27" t="s">
        <v>876</v>
      </c>
      <c r="C228" s="27" t="s">
        <v>1255</v>
      </c>
      <c r="D228" s="29">
        <v>72.540000000000006</v>
      </c>
      <c r="E228" s="30">
        <v>31</v>
      </c>
      <c r="F228" s="29">
        <v>250</v>
      </c>
      <c r="G228" s="17"/>
      <c r="H228" s="29">
        <v>590</v>
      </c>
      <c r="I228" s="32">
        <v>137.11000000000001</v>
      </c>
      <c r="J228" s="23"/>
      <c r="K228" s="17"/>
      <c r="L228" s="32">
        <f t="shared" si="11"/>
        <v>3088.7400000000002</v>
      </c>
      <c r="M228" s="32">
        <f t="shared" si="12"/>
        <v>2951.63</v>
      </c>
      <c r="N228" s="17"/>
      <c r="O228" s="31"/>
    </row>
    <row r="229" spans="1:15" s="18" customFormat="1" ht="35.1" customHeight="1" x14ac:dyDescent="0.25">
      <c r="A229" s="21">
        <f t="shared" si="13"/>
        <v>218</v>
      </c>
      <c r="B229" s="27" t="s">
        <v>877</v>
      </c>
      <c r="C229" s="27" t="s">
        <v>1255</v>
      </c>
      <c r="D229" s="29">
        <v>72.540000000000006</v>
      </c>
      <c r="E229" s="30">
        <v>31</v>
      </c>
      <c r="F229" s="29">
        <v>250</v>
      </c>
      <c r="G229" s="17"/>
      <c r="H229" s="29">
        <v>590</v>
      </c>
      <c r="I229" s="32">
        <v>137.11000000000001</v>
      </c>
      <c r="J229" s="23"/>
      <c r="K229" s="17"/>
      <c r="L229" s="32">
        <f t="shared" si="11"/>
        <v>3088.7400000000002</v>
      </c>
      <c r="M229" s="32">
        <f t="shared" si="12"/>
        <v>2951.63</v>
      </c>
      <c r="N229" s="17"/>
      <c r="O229" s="31"/>
    </row>
    <row r="230" spans="1:15" s="18" customFormat="1" ht="35.1" customHeight="1" x14ac:dyDescent="0.25">
      <c r="A230" s="21">
        <f t="shared" si="13"/>
        <v>219</v>
      </c>
      <c r="B230" s="27" t="s">
        <v>878</v>
      </c>
      <c r="C230" s="27" t="s">
        <v>1255</v>
      </c>
      <c r="D230" s="29">
        <v>72.540000000000006</v>
      </c>
      <c r="E230" s="30">
        <v>31</v>
      </c>
      <c r="F230" s="29">
        <v>250</v>
      </c>
      <c r="G230" s="17"/>
      <c r="H230" s="29">
        <v>590</v>
      </c>
      <c r="I230" s="32">
        <v>137.11000000000001</v>
      </c>
      <c r="J230" s="23"/>
      <c r="K230" s="17"/>
      <c r="L230" s="32">
        <f t="shared" si="11"/>
        <v>3088.7400000000002</v>
      </c>
      <c r="M230" s="32">
        <f t="shared" si="12"/>
        <v>2951.63</v>
      </c>
      <c r="N230" s="17"/>
      <c r="O230" s="31"/>
    </row>
    <row r="231" spans="1:15" s="18" customFormat="1" ht="35.1" customHeight="1" x14ac:dyDescent="0.25">
      <c r="A231" s="21">
        <f t="shared" si="13"/>
        <v>220</v>
      </c>
      <c r="B231" s="27" t="s">
        <v>879</v>
      </c>
      <c r="C231" s="27" t="s">
        <v>1255</v>
      </c>
      <c r="D231" s="29">
        <v>72.540000000000006</v>
      </c>
      <c r="E231" s="30">
        <v>31</v>
      </c>
      <c r="F231" s="29">
        <v>250</v>
      </c>
      <c r="G231" s="17"/>
      <c r="H231" s="29">
        <v>590</v>
      </c>
      <c r="I231" s="32">
        <v>137.11000000000001</v>
      </c>
      <c r="J231" s="23"/>
      <c r="K231" s="17"/>
      <c r="L231" s="32">
        <f t="shared" si="11"/>
        <v>3088.7400000000002</v>
      </c>
      <c r="M231" s="32">
        <f t="shared" si="12"/>
        <v>2951.63</v>
      </c>
      <c r="N231" s="17"/>
      <c r="O231" s="31"/>
    </row>
    <row r="232" spans="1:15" s="18" customFormat="1" ht="35.1" customHeight="1" x14ac:dyDescent="0.25">
      <c r="A232" s="21">
        <f t="shared" si="13"/>
        <v>221</v>
      </c>
      <c r="B232" s="27" t="s">
        <v>880</v>
      </c>
      <c r="C232" s="27" t="s">
        <v>1255</v>
      </c>
      <c r="D232" s="29">
        <v>72.540000000000006</v>
      </c>
      <c r="E232" s="30">
        <v>31</v>
      </c>
      <c r="F232" s="29">
        <v>250</v>
      </c>
      <c r="G232" s="17"/>
      <c r="H232" s="29">
        <v>590</v>
      </c>
      <c r="I232" s="32">
        <v>137.11000000000001</v>
      </c>
      <c r="J232" s="23"/>
      <c r="K232" s="17"/>
      <c r="L232" s="32">
        <f t="shared" si="11"/>
        <v>3088.7400000000002</v>
      </c>
      <c r="M232" s="32">
        <f t="shared" si="12"/>
        <v>2951.63</v>
      </c>
      <c r="N232" s="17"/>
      <c r="O232" s="31"/>
    </row>
    <row r="233" spans="1:15" s="18" customFormat="1" ht="35.1" customHeight="1" x14ac:dyDescent="0.25">
      <c r="A233" s="21">
        <f t="shared" si="13"/>
        <v>222</v>
      </c>
      <c r="B233" s="27" t="s">
        <v>881</v>
      </c>
      <c r="C233" s="27" t="s">
        <v>1255</v>
      </c>
      <c r="D233" s="29">
        <v>72.540000000000006</v>
      </c>
      <c r="E233" s="30">
        <v>31</v>
      </c>
      <c r="F233" s="29">
        <v>250</v>
      </c>
      <c r="G233" s="17"/>
      <c r="H233" s="29">
        <v>590</v>
      </c>
      <c r="I233" s="32">
        <v>137.11000000000001</v>
      </c>
      <c r="J233" s="23"/>
      <c r="K233" s="17"/>
      <c r="L233" s="32">
        <f t="shared" si="11"/>
        <v>3088.7400000000002</v>
      </c>
      <c r="M233" s="32">
        <f t="shared" si="12"/>
        <v>2951.63</v>
      </c>
      <c r="N233" s="17"/>
      <c r="O233" s="31"/>
    </row>
    <row r="234" spans="1:15" s="18" customFormat="1" ht="35.1" customHeight="1" x14ac:dyDescent="0.25">
      <c r="A234" s="21">
        <f t="shared" si="13"/>
        <v>223</v>
      </c>
      <c r="B234" s="27" t="s">
        <v>882</v>
      </c>
      <c r="C234" s="27" t="s">
        <v>1255</v>
      </c>
      <c r="D234" s="29">
        <v>72.540000000000006</v>
      </c>
      <c r="E234" s="30">
        <v>31</v>
      </c>
      <c r="F234" s="29">
        <v>250</v>
      </c>
      <c r="G234" s="17"/>
      <c r="H234" s="29">
        <v>590</v>
      </c>
      <c r="I234" s="32">
        <v>137.11000000000001</v>
      </c>
      <c r="J234" s="23"/>
      <c r="K234" s="17"/>
      <c r="L234" s="32">
        <f t="shared" si="11"/>
        <v>3088.7400000000002</v>
      </c>
      <c r="M234" s="32">
        <f t="shared" si="12"/>
        <v>2951.63</v>
      </c>
      <c r="N234" s="17"/>
      <c r="O234" s="31"/>
    </row>
    <row r="235" spans="1:15" s="18" customFormat="1" ht="35.1" customHeight="1" x14ac:dyDescent="0.25">
      <c r="A235" s="21">
        <f t="shared" si="13"/>
        <v>224</v>
      </c>
      <c r="B235" s="27" t="s">
        <v>883</v>
      </c>
      <c r="C235" s="27" t="s">
        <v>1255</v>
      </c>
      <c r="D235" s="29">
        <v>72.540000000000006</v>
      </c>
      <c r="E235" s="30">
        <v>31</v>
      </c>
      <c r="F235" s="29">
        <v>250</v>
      </c>
      <c r="G235" s="17"/>
      <c r="H235" s="29">
        <v>590</v>
      </c>
      <c r="I235" s="32">
        <v>137.11000000000001</v>
      </c>
      <c r="J235" s="23"/>
      <c r="K235" s="17"/>
      <c r="L235" s="32">
        <f t="shared" si="11"/>
        <v>3088.7400000000002</v>
      </c>
      <c r="M235" s="32">
        <f t="shared" si="12"/>
        <v>2951.63</v>
      </c>
      <c r="N235" s="17"/>
      <c r="O235" s="31"/>
    </row>
    <row r="236" spans="1:15" s="18" customFormat="1" ht="35.1" customHeight="1" x14ac:dyDescent="0.25">
      <c r="A236" s="21">
        <f t="shared" si="13"/>
        <v>225</v>
      </c>
      <c r="B236" s="27" t="s">
        <v>884</v>
      </c>
      <c r="C236" s="27" t="s">
        <v>1255</v>
      </c>
      <c r="D236" s="29">
        <v>72.540000000000006</v>
      </c>
      <c r="E236" s="30">
        <v>31</v>
      </c>
      <c r="F236" s="29">
        <v>250</v>
      </c>
      <c r="G236" s="17"/>
      <c r="H236" s="29">
        <v>590</v>
      </c>
      <c r="I236" s="32">
        <v>137.11000000000001</v>
      </c>
      <c r="J236" s="23"/>
      <c r="K236" s="17"/>
      <c r="L236" s="32">
        <f t="shared" si="11"/>
        <v>3088.7400000000002</v>
      </c>
      <c r="M236" s="32">
        <f t="shared" si="12"/>
        <v>2951.63</v>
      </c>
      <c r="N236" s="17"/>
      <c r="O236" s="31"/>
    </row>
    <row r="237" spans="1:15" s="18" customFormat="1" ht="35.1" customHeight="1" x14ac:dyDescent="0.25">
      <c r="A237" s="21">
        <f t="shared" si="13"/>
        <v>226</v>
      </c>
      <c r="B237" s="27" t="s">
        <v>885</v>
      </c>
      <c r="C237" s="27" t="s">
        <v>1255</v>
      </c>
      <c r="D237" s="29">
        <v>72.540000000000006</v>
      </c>
      <c r="E237" s="30">
        <v>31</v>
      </c>
      <c r="F237" s="29">
        <v>250</v>
      </c>
      <c r="G237" s="17"/>
      <c r="H237" s="29">
        <v>590</v>
      </c>
      <c r="I237" s="32">
        <v>137.11000000000001</v>
      </c>
      <c r="J237" s="23"/>
      <c r="K237" s="17"/>
      <c r="L237" s="32">
        <f t="shared" si="11"/>
        <v>3088.7400000000002</v>
      </c>
      <c r="M237" s="32">
        <f t="shared" si="12"/>
        <v>2951.63</v>
      </c>
      <c r="N237" s="17"/>
      <c r="O237" s="31"/>
    </row>
    <row r="238" spans="1:15" s="18" customFormat="1" ht="35.1" customHeight="1" x14ac:dyDescent="0.25">
      <c r="A238" s="21">
        <f t="shared" si="13"/>
        <v>227</v>
      </c>
      <c r="B238" s="27" t="s">
        <v>886</v>
      </c>
      <c r="C238" s="27" t="s">
        <v>1255</v>
      </c>
      <c r="D238" s="29">
        <v>72.540000000000006</v>
      </c>
      <c r="E238" s="30">
        <v>31</v>
      </c>
      <c r="F238" s="29">
        <v>250</v>
      </c>
      <c r="G238" s="17"/>
      <c r="H238" s="29">
        <v>590</v>
      </c>
      <c r="I238" s="32">
        <v>137.11000000000001</v>
      </c>
      <c r="J238" s="23"/>
      <c r="K238" s="17"/>
      <c r="L238" s="32">
        <f t="shared" si="11"/>
        <v>3088.7400000000002</v>
      </c>
      <c r="M238" s="32">
        <f t="shared" si="12"/>
        <v>2951.63</v>
      </c>
      <c r="N238" s="17"/>
      <c r="O238" s="31"/>
    </row>
    <row r="239" spans="1:15" s="18" customFormat="1" ht="35.1" customHeight="1" x14ac:dyDescent="0.25">
      <c r="A239" s="21">
        <f t="shared" si="13"/>
        <v>228</v>
      </c>
      <c r="B239" s="27" t="s">
        <v>887</v>
      </c>
      <c r="C239" s="27" t="s">
        <v>1255</v>
      </c>
      <c r="D239" s="29">
        <v>72.540000000000006</v>
      </c>
      <c r="E239" s="30">
        <v>31</v>
      </c>
      <c r="F239" s="29">
        <v>250</v>
      </c>
      <c r="G239" s="17"/>
      <c r="H239" s="29">
        <v>590</v>
      </c>
      <c r="I239" s="32">
        <v>137.11000000000001</v>
      </c>
      <c r="J239" s="23"/>
      <c r="K239" s="17"/>
      <c r="L239" s="32">
        <f t="shared" si="11"/>
        <v>3088.7400000000002</v>
      </c>
      <c r="M239" s="32">
        <f t="shared" si="12"/>
        <v>2951.63</v>
      </c>
      <c r="N239" s="17"/>
      <c r="O239" s="31"/>
    </row>
    <row r="240" spans="1:15" s="18" customFormat="1" ht="35.1" customHeight="1" x14ac:dyDescent="0.25">
      <c r="A240" s="21">
        <f t="shared" si="13"/>
        <v>229</v>
      </c>
      <c r="B240" s="27" t="s">
        <v>888</v>
      </c>
      <c r="C240" s="27" t="s">
        <v>1255</v>
      </c>
      <c r="D240" s="29">
        <v>72.540000000000006</v>
      </c>
      <c r="E240" s="30">
        <v>31</v>
      </c>
      <c r="F240" s="29">
        <v>250</v>
      </c>
      <c r="G240" s="17"/>
      <c r="H240" s="29">
        <v>590</v>
      </c>
      <c r="I240" s="32">
        <v>137.11000000000001</v>
      </c>
      <c r="J240" s="23"/>
      <c r="K240" s="17"/>
      <c r="L240" s="32">
        <f t="shared" si="11"/>
        <v>3088.7400000000002</v>
      </c>
      <c r="M240" s="32">
        <f t="shared" si="12"/>
        <v>2951.63</v>
      </c>
      <c r="N240" s="17"/>
      <c r="O240" s="31"/>
    </row>
    <row r="241" spans="1:15" s="18" customFormat="1" ht="35.1" customHeight="1" x14ac:dyDescent="0.25">
      <c r="A241" s="21">
        <f t="shared" si="13"/>
        <v>230</v>
      </c>
      <c r="B241" s="27" t="s">
        <v>889</v>
      </c>
      <c r="C241" s="27" t="s">
        <v>1255</v>
      </c>
      <c r="D241" s="29">
        <v>72.540000000000006</v>
      </c>
      <c r="E241" s="30">
        <v>31</v>
      </c>
      <c r="F241" s="29">
        <v>250</v>
      </c>
      <c r="G241" s="17"/>
      <c r="H241" s="29">
        <v>590</v>
      </c>
      <c r="I241" s="32">
        <v>137.11000000000001</v>
      </c>
      <c r="J241" s="23"/>
      <c r="K241" s="17"/>
      <c r="L241" s="32">
        <f t="shared" si="11"/>
        <v>3088.7400000000002</v>
      </c>
      <c r="M241" s="32">
        <f t="shared" si="12"/>
        <v>2951.63</v>
      </c>
      <c r="N241" s="17"/>
      <c r="O241" s="31"/>
    </row>
    <row r="242" spans="1:15" s="18" customFormat="1" ht="35.1" customHeight="1" x14ac:dyDescent="0.25">
      <c r="A242" s="21">
        <f t="shared" si="13"/>
        <v>231</v>
      </c>
      <c r="B242" s="27" t="s">
        <v>890</v>
      </c>
      <c r="C242" s="27" t="s">
        <v>1255</v>
      </c>
      <c r="D242" s="29">
        <v>72.540000000000006</v>
      </c>
      <c r="E242" s="30">
        <v>31</v>
      </c>
      <c r="F242" s="29">
        <v>250</v>
      </c>
      <c r="G242" s="17"/>
      <c r="H242" s="29">
        <v>590</v>
      </c>
      <c r="I242" s="32">
        <v>137.11000000000001</v>
      </c>
      <c r="J242" s="23"/>
      <c r="K242" s="17"/>
      <c r="L242" s="32">
        <f t="shared" si="11"/>
        <v>3088.7400000000002</v>
      </c>
      <c r="M242" s="32">
        <f t="shared" si="12"/>
        <v>2951.63</v>
      </c>
      <c r="N242" s="17"/>
      <c r="O242" s="31"/>
    </row>
    <row r="243" spans="1:15" s="18" customFormat="1" ht="35.1" customHeight="1" x14ac:dyDescent="0.25">
      <c r="A243" s="21">
        <f t="shared" si="13"/>
        <v>232</v>
      </c>
      <c r="B243" s="27" t="s">
        <v>891</v>
      </c>
      <c r="C243" s="27" t="s">
        <v>1255</v>
      </c>
      <c r="D243" s="29">
        <v>72.540000000000006</v>
      </c>
      <c r="E243" s="30">
        <v>31</v>
      </c>
      <c r="F243" s="29">
        <v>250</v>
      </c>
      <c r="G243" s="17"/>
      <c r="H243" s="29">
        <v>590</v>
      </c>
      <c r="I243" s="32">
        <v>137.11000000000001</v>
      </c>
      <c r="J243" s="23"/>
      <c r="K243" s="17"/>
      <c r="L243" s="32">
        <f t="shared" si="11"/>
        <v>3088.7400000000002</v>
      </c>
      <c r="M243" s="32">
        <f t="shared" si="12"/>
        <v>2951.63</v>
      </c>
      <c r="N243" s="17"/>
      <c r="O243" s="31"/>
    </row>
    <row r="244" spans="1:15" s="18" customFormat="1" ht="35.1" customHeight="1" x14ac:dyDescent="0.25">
      <c r="A244" s="21">
        <f t="shared" si="13"/>
        <v>233</v>
      </c>
      <c r="B244" s="27" t="s">
        <v>892</v>
      </c>
      <c r="C244" s="27" t="s">
        <v>1255</v>
      </c>
      <c r="D244" s="29">
        <v>72.540000000000006</v>
      </c>
      <c r="E244" s="30">
        <v>31</v>
      </c>
      <c r="F244" s="29">
        <v>250</v>
      </c>
      <c r="G244" s="17"/>
      <c r="H244" s="29">
        <v>590</v>
      </c>
      <c r="I244" s="32">
        <v>137.11000000000001</v>
      </c>
      <c r="J244" s="23"/>
      <c r="K244" s="17"/>
      <c r="L244" s="32">
        <f t="shared" si="11"/>
        <v>3088.7400000000002</v>
      </c>
      <c r="M244" s="32">
        <f t="shared" si="12"/>
        <v>2951.63</v>
      </c>
      <c r="N244" s="17"/>
      <c r="O244" s="31"/>
    </row>
    <row r="245" spans="1:15" s="18" customFormat="1" ht="35.1" customHeight="1" x14ac:dyDescent="0.25">
      <c r="A245" s="21">
        <f t="shared" si="13"/>
        <v>234</v>
      </c>
      <c r="B245" s="27" t="s">
        <v>893</v>
      </c>
      <c r="C245" s="27" t="s">
        <v>1255</v>
      </c>
      <c r="D245" s="29">
        <v>72.540000000000006</v>
      </c>
      <c r="E245" s="30">
        <v>31</v>
      </c>
      <c r="F245" s="29">
        <v>250</v>
      </c>
      <c r="G245" s="17"/>
      <c r="H245" s="29">
        <v>590</v>
      </c>
      <c r="I245" s="32">
        <v>137.11000000000001</v>
      </c>
      <c r="J245" s="23">
        <v>312.26</v>
      </c>
      <c r="K245" s="17"/>
      <c r="L245" s="32">
        <f t="shared" si="11"/>
        <v>3088.7400000000002</v>
      </c>
      <c r="M245" s="32">
        <f t="shared" si="12"/>
        <v>2639.3700000000003</v>
      </c>
      <c r="N245" s="17"/>
      <c r="O245" s="31"/>
    </row>
    <row r="246" spans="1:15" s="18" customFormat="1" ht="35.1" customHeight="1" x14ac:dyDescent="0.25">
      <c r="A246" s="21">
        <f t="shared" si="13"/>
        <v>235</v>
      </c>
      <c r="B246" s="27" t="s">
        <v>894</v>
      </c>
      <c r="C246" s="27" t="s">
        <v>1255</v>
      </c>
      <c r="D246" s="29">
        <v>72.540000000000006</v>
      </c>
      <c r="E246" s="30">
        <v>31</v>
      </c>
      <c r="F246" s="29">
        <v>250</v>
      </c>
      <c r="G246" s="17"/>
      <c r="H246" s="29">
        <v>590</v>
      </c>
      <c r="I246" s="32">
        <v>137.11000000000001</v>
      </c>
      <c r="J246" s="23"/>
      <c r="K246" s="17"/>
      <c r="L246" s="32">
        <f t="shared" si="11"/>
        <v>3088.7400000000002</v>
      </c>
      <c r="M246" s="32">
        <f t="shared" si="12"/>
        <v>2951.63</v>
      </c>
      <c r="N246" s="17"/>
      <c r="O246" s="31"/>
    </row>
    <row r="247" spans="1:15" s="18" customFormat="1" ht="35.1" customHeight="1" x14ac:dyDescent="0.25">
      <c r="A247" s="21">
        <f t="shared" si="13"/>
        <v>236</v>
      </c>
      <c r="B247" s="27" t="s">
        <v>895</v>
      </c>
      <c r="C247" s="27" t="s">
        <v>1255</v>
      </c>
      <c r="D247" s="29">
        <v>72.540000000000006</v>
      </c>
      <c r="E247" s="30">
        <v>31</v>
      </c>
      <c r="F247" s="29">
        <v>250</v>
      </c>
      <c r="G247" s="17"/>
      <c r="H247" s="29">
        <v>590</v>
      </c>
      <c r="I247" s="32">
        <v>137.11000000000001</v>
      </c>
      <c r="J247" s="23"/>
      <c r="K247" s="17"/>
      <c r="L247" s="32">
        <f t="shared" si="11"/>
        <v>3088.7400000000002</v>
      </c>
      <c r="M247" s="32">
        <f t="shared" si="12"/>
        <v>2951.63</v>
      </c>
      <c r="N247" s="17"/>
      <c r="O247" s="31"/>
    </row>
    <row r="248" spans="1:15" s="18" customFormat="1" ht="35.1" customHeight="1" x14ac:dyDescent="0.25">
      <c r="A248" s="21">
        <f t="shared" si="13"/>
        <v>237</v>
      </c>
      <c r="B248" s="27" t="s">
        <v>896</v>
      </c>
      <c r="C248" s="27" t="s">
        <v>1255</v>
      </c>
      <c r="D248" s="29">
        <v>72.540000000000006</v>
      </c>
      <c r="E248" s="30">
        <v>31</v>
      </c>
      <c r="F248" s="29">
        <v>250</v>
      </c>
      <c r="G248" s="17"/>
      <c r="H248" s="29">
        <v>590</v>
      </c>
      <c r="I248" s="32">
        <v>137.11000000000001</v>
      </c>
      <c r="J248" s="23"/>
      <c r="K248" s="17"/>
      <c r="L248" s="32">
        <f t="shared" si="11"/>
        <v>3088.7400000000002</v>
      </c>
      <c r="M248" s="32">
        <f t="shared" si="12"/>
        <v>2951.63</v>
      </c>
      <c r="N248" s="17"/>
      <c r="O248" s="31"/>
    </row>
    <row r="249" spans="1:15" s="18" customFormat="1" ht="35.1" customHeight="1" x14ac:dyDescent="0.25">
      <c r="A249" s="21">
        <f t="shared" si="13"/>
        <v>238</v>
      </c>
      <c r="B249" s="27" t="s">
        <v>897</v>
      </c>
      <c r="C249" s="27" t="s">
        <v>1255</v>
      </c>
      <c r="D249" s="29">
        <v>72.540000000000006</v>
      </c>
      <c r="E249" s="30">
        <v>31</v>
      </c>
      <c r="F249" s="29">
        <v>250</v>
      </c>
      <c r="G249" s="17"/>
      <c r="H249" s="29">
        <v>590</v>
      </c>
      <c r="I249" s="32">
        <v>137.11000000000001</v>
      </c>
      <c r="J249" s="23"/>
      <c r="K249" s="17"/>
      <c r="L249" s="32">
        <f t="shared" si="11"/>
        <v>3088.7400000000002</v>
      </c>
      <c r="M249" s="32">
        <f t="shared" si="12"/>
        <v>2951.63</v>
      </c>
      <c r="N249" s="17"/>
      <c r="O249" s="31"/>
    </row>
    <row r="250" spans="1:15" s="18" customFormat="1" ht="35.1" customHeight="1" x14ac:dyDescent="0.25">
      <c r="A250" s="21">
        <f t="shared" si="13"/>
        <v>239</v>
      </c>
      <c r="B250" s="27" t="s">
        <v>898</v>
      </c>
      <c r="C250" s="27" t="s">
        <v>1255</v>
      </c>
      <c r="D250" s="29">
        <v>72.540000000000006</v>
      </c>
      <c r="E250" s="30">
        <v>31</v>
      </c>
      <c r="F250" s="29">
        <v>250</v>
      </c>
      <c r="G250" s="17"/>
      <c r="H250" s="29">
        <v>590</v>
      </c>
      <c r="I250" s="32">
        <v>137.11000000000001</v>
      </c>
      <c r="J250" s="23"/>
      <c r="K250" s="17"/>
      <c r="L250" s="32">
        <f t="shared" si="11"/>
        <v>3088.7400000000002</v>
      </c>
      <c r="M250" s="32">
        <f t="shared" si="12"/>
        <v>2951.63</v>
      </c>
      <c r="N250" s="17"/>
      <c r="O250" s="31"/>
    </row>
    <row r="251" spans="1:15" s="18" customFormat="1" ht="35.1" customHeight="1" x14ac:dyDescent="0.25">
      <c r="A251" s="21">
        <f t="shared" si="13"/>
        <v>240</v>
      </c>
      <c r="B251" s="27" t="s">
        <v>899</v>
      </c>
      <c r="C251" s="27" t="s">
        <v>1255</v>
      </c>
      <c r="D251" s="29">
        <v>72.540000000000006</v>
      </c>
      <c r="E251" s="30">
        <v>31</v>
      </c>
      <c r="F251" s="29">
        <v>250</v>
      </c>
      <c r="G251" s="17"/>
      <c r="H251" s="29">
        <v>590</v>
      </c>
      <c r="I251" s="32">
        <v>137.11000000000001</v>
      </c>
      <c r="J251" s="23"/>
      <c r="K251" s="17"/>
      <c r="L251" s="32">
        <f t="shared" si="11"/>
        <v>3088.7400000000002</v>
      </c>
      <c r="M251" s="32">
        <f t="shared" si="12"/>
        <v>2951.63</v>
      </c>
      <c r="N251" s="17"/>
      <c r="O251" s="31"/>
    </row>
    <row r="252" spans="1:15" s="18" customFormat="1" ht="35.1" customHeight="1" x14ac:dyDescent="0.25">
      <c r="A252" s="21">
        <f t="shared" si="13"/>
        <v>241</v>
      </c>
      <c r="B252" s="27" t="s">
        <v>900</v>
      </c>
      <c r="C252" s="27" t="s">
        <v>1258</v>
      </c>
      <c r="D252" s="29">
        <v>75.64</v>
      </c>
      <c r="E252" s="30">
        <v>31</v>
      </c>
      <c r="F252" s="29">
        <v>250</v>
      </c>
      <c r="G252" s="17"/>
      <c r="H252" s="29">
        <v>500</v>
      </c>
      <c r="I252" s="32">
        <v>137.41</v>
      </c>
      <c r="J252" s="23"/>
      <c r="K252" s="17"/>
      <c r="L252" s="32">
        <f t="shared" si="11"/>
        <v>3094.84</v>
      </c>
      <c r="M252" s="32">
        <f t="shared" si="12"/>
        <v>2957.4300000000003</v>
      </c>
      <c r="N252" s="17"/>
      <c r="O252" s="31"/>
    </row>
    <row r="253" spans="1:15" s="18" customFormat="1" ht="35.1" customHeight="1" x14ac:dyDescent="0.25">
      <c r="A253" s="21">
        <f t="shared" si="13"/>
        <v>242</v>
      </c>
      <c r="B253" s="27" t="s">
        <v>901</v>
      </c>
      <c r="C253" s="27" t="s">
        <v>1255</v>
      </c>
      <c r="D253" s="29">
        <v>72.540000000000006</v>
      </c>
      <c r="E253" s="30">
        <v>31</v>
      </c>
      <c r="F253" s="29">
        <v>250</v>
      </c>
      <c r="G253" s="17"/>
      <c r="H253" s="29">
        <v>590</v>
      </c>
      <c r="I253" s="32">
        <v>137.11000000000001</v>
      </c>
      <c r="J253" s="23"/>
      <c r="K253" s="17"/>
      <c r="L253" s="32">
        <f t="shared" si="11"/>
        <v>3088.7400000000002</v>
      </c>
      <c r="M253" s="32">
        <f t="shared" si="12"/>
        <v>2951.63</v>
      </c>
      <c r="N253" s="17"/>
      <c r="O253" s="31"/>
    </row>
    <row r="254" spans="1:15" s="18" customFormat="1" ht="35.1" customHeight="1" x14ac:dyDescent="0.25">
      <c r="A254" s="21">
        <f t="shared" si="13"/>
        <v>243</v>
      </c>
      <c r="B254" s="27" t="s">
        <v>902</v>
      </c>
      <c r="C254" s="27" t="s">
        <v>1258</v>
      </c>
      <c r="D254" s="29">
        <v>75.64</v>
      </c>
      <c r="E254" s="30">
        <v>31</v>
      </c>
      <c r="F254" s="29">
        <v>250</v>
      </c>
      <c r="G254" s="17"/>
      <c r="H254" s="29">
        <v>500</v>
      </c>
      <c r="I254" s="32">
        <v>137.41</v>
      </c>
      <c r="J254" s="23"/>
      <c r="K254" s="17"/>
      <c r="L254" s="32">
        <f t="shared" si="11"/>
        <v>3094.84</v>
      </c>
      <c r="M254" s="32">
        <f t="shared" si="12"/>
        <v>2957.4300000000003</v>
      </c>
      <c r="N254" s="17"/>
      <c r="O254" s="31"/>
    </row>
    <row r="255" spans="1:15" s="18" customFormat="1" ht="35.1" customHeight="1" x14ac:dyDescent="0.25">
      <c r="A255" s="21">
        <f t="shared" si="13"/>
        <v>244</v>
      </c>
      <c r="B255" s="27" t="s">
        <v>903</v>
      </c>
      <c r="C255" s="27" t="s">
        <v>1258</v>
      </c>
      <c r="D255" s="29">
        <v>75.64</v>
      </c>
      <c r="E255" s="30">
        <v>31</v>
      </c>
      <c r="F255" s="29">
        <v>250</v>
      </c>
      <c r="G255" s="17"/>
      <c r="H255" s="29">
        <v>500</v>
      </c>
      <c r="I255" s="32">
        <v>137.41</v>
      </c>
      <c r="J255" s="23"/>
      <c r="K255" s="17"/>
      <c r="L255" s="32">
        <f t="shared" si="11"/>
        <v>3094.84</v>
      </c>
      <c r="M255" s="32">
        <f t="shared" si="12"/>
        <v>2957.4300000000003</v>
      </c>
      <c r="N255" s="17"/>
      <c r="O255" s="31"/>
    </row>
    <row r="256" spans="1:15" s="18" customFormat="1" ht="35.1" customHeight="1" x14ac:dyDescent="0.25">
      <c r="A256" s="21">
        <f t="shared" si="13"/>
        <v>245</v>
      </c>
      <c r="B256" s="27" t="s">
        <v>904</v>
      </c>
      <c r="C256" s="27" t="s">
        <v>1258</v>
      </c>
      <c r="D256" s="29">
        <v>75.64</v>
      </c>
      <c r="E256" s="30">
        <v>31</v>
      </c>
      <c r="F256" s="29">
        <v>250</v>
      </c>
      <c r="G256" s="17"/>
      <c r="H256" s="29">
        <v>500</v>
      </c>
      <c r="I256" s="32">
        <v>137.41</v>
      </c>
      <c r="J256" s="23"/>
      <c r="K256" s="17"/>
      <c r="L256" s="32">
        <f t="shared" si="11"/>
        <v>3094.84</v>
      </c>
      <c r="M256" s="32">
        <f t="shared" si="12"/>
        <v>2957.4300000000003</v>
      </c>
      <c r="N256" s="17"/>
      <c r="O256" s="31"/>
    </row>
    <row r="257" spans="1:15" s="18" customFormat="1" ht="35.1" customHeight="1" x14ac:dyDescent="0.25">
      <c r="A257" s="21">
        <f t="shared" si="13"/>
        <v>246</v>
      </c>
      <c r="B257" s="27" t="s">
        <v>905</v>
      </c>
      <c r="C257" s="27" t="s">
        <v>1258</v>
      </c>
      <c r="D257" s="29">
        <v>75.64</v>
      </c>
      <c r="E257" s="30">
        <v>31</v>
      </c>
      <c r="F257" s="29">
        <v>250</v>
      </c>
      <c r="G257" s="17"/>
      <c r="H257" s="29">
        <v>500</v>
      </c>
      <c r="I257" s="32">
        <v>137.41</v>
      </c>
      <c r="J257" s="23"/>
      <c r="K257" s="17"/>
      <c r="L257" s="32">
        <f t="shared" si="11"/>
        <v>3094.84</v>
      </c>
      <c r="M257" s="32">
        <f t="shared" si="12"/>
        <v>2957.4300000000003</v>
      </c>
      <c r="N257" s="17"/>
      <c r="O257" s="31"/>
    </row>
    <row r="258" spans="1:15" s="18" customFormat="1" ht="35.1" customHeight="1" x14ac:dyDescent="0.25">
      <c r="A258" s="21">
        <f t="shared" si="13"/>
        <v>247</v>
      </c>
      <c r="B258" s="27" t="s">
        <v>906</v>
      </c>
      <c r="C258" s="27" t="s">
        <v>1258</v>
      </c>
      <c r="D258" s="29">
        <v>75.64</v>
      </c>
      <c r="E258" s="30">
        <v>31</v>
      </c>
      <c r="F258" s="29">
        <v>250</v>
      </c>
      <c r="G258" s="17"/>
      <c r="H258" s="29">
        <v>500</v>
      </c>
      <c r="I258" s="32">
        <v>137.41</v>
      </c>
      <c r="J258" s="23"/>
      <c r="K258" s="17"/>
      <c r="L258" s="32">
        <f t="shared" si="11"/>
        <v>3094.84</v>
      </c>
      <c r="M258" s="32">
        <f t="shared" si="12"/>
        <v>2957.4300000000003</v>
      </c>
      <c r="N258" s="17"/>
      <c r="O258" s="31"/>
    </row>
    <row r="259" spans="1:15" s="18" customFormat="1" ht="35.1" customHeight="1" x14ac:dyDescent="0.25">
      <c r="A259" s="21">
        <f t="shared" si="13"/>
        <v>248</v>
      </c>
      <c r="B259" s="27" t="s">
        <v>907</v>
      </c>
      <c r="C259" s="27" t="s">
        <v>1258</v>
      </c>
      <c r="D259" s="29">
        <v>75.64</v>
      </c>
      <c r="E259" s="30">
        <v>31</v>
      </c>
      <c r="F259" s="29">
        <v>250</v>
      </c>
      <c r="G259" s="17"/>
      <c r="H259" s="29">
        <v>500</v>
      </c>
      <c r="I259" s="32">
        <v>137.41</v>
      </c>
      <c r="J259" s="23"/>
      <c r="K259" s="17"/>
      <c r="L259" s="32">
        <f t="shared" si="11"/>
        <v>3094.84</v>
      </c>
      <c r="M259" s="32">
        <f t="shared" si="12"/>
        <v>2957.4300000000003</v>
      </c>
      <c r="N259" s="17"/>
      <c r="O259" s="31"/>
    </row>
    <row r="260" spans="1:15" s="18" customFormat="1" ht="35.1" customHeight="1" x14ac:dyDescent="0.25">
      <c r="A260" s="21">
        <f t="shared" si="13"/>
        <v>249</v>
      </c>
      <c r="B260" s="27" t="s">
        <v>908</v>
      </c>
      <c r="C260" s="27" t="s">
        <v>1258</v>
      </c>
      <c r="D260" s="29">
        <v>75.64</v>
      </c>
      <c r="E260" s="30">
        <v>31</v>
      </c>
      <c r="F260" s="29">
        <v>250</v>
      </c>
      <c r="G260" s="17"/>
      <c r="H260" s="29">
        <v>500</v>
      </c>
      <c r="I260" s="32">
        <v>137.41</v>
      </c>
      <c r="J260" s="23"/>
      <c r="K260" s="17"/>
      <c r="L260" s="32">
        <f t="shared" si="11"/>
        <v>3094.84</v>
      </c>
      <c r="M260" s="32">
        <f t="shared" si="12"/>
        <v>2957.4300000000003</v>
      </c>
      <c r="N260" s="17"/>
      <c r="O260" s="31"/>
    </row>
    <row r="261" spans="1:15" s="18" customFormat="1" ht="35.1" customHeight="1" x14ac:dyDescent="0.25">
      <c r="A261" s="21">
        <f t="shared" si="13"/>
        <v>250</v>
      </c>
      <c r="B261" s="27" t="s">
        <v>909</v>
      </c>
      <c r="C261" s="27" t="s">
        <v>1258</v>
      </c>
      <c r="D261" s="29">
        <v>75.64</v>
      </c>
      <c r="E261" s="30">
        <v>31</v>
      </c>
      <c r="F261" s="29">
        <v>250</v>
      </c>
      <c r="G261" s="17"/>
      <c r="H261" s="29">
        <v>500</v>
      </c>
      <c r="I261" s="32">
        <v>137.41</v>
      </c>
      <c r="J261" s="23"/>
      <c r="K261" s="17"/>
      <c r="L261" s="32">
        <f t="shared" si="11"/>
        <v>3094.84</v>
      </c>
      <c r="M261" s="32">
        <f t="shared" si="12"/>
        <v>2957.4300000000003</v>
      </c>
      <c r="N261" s="17"/>
      <c r="O261" s="31"/>
    </row>
    <row r="262" spans="1:15" s="18" customFormat="1" ht="35.1" customHeight="1" x14ac:dyDescent="0.25">
      <c r="A262" s="21">
        <f t="shared" si="13"/>
        <v>251</v>
      </c>
      <c r="B262" s="27" t="s">
        <v>910</v>
      </c>
      <c r="C262" s="27" t="s">
        <v>1258</v>
      </c>
      <c r="D262" s="29">
        <v>75.64</v>
      </c>
      <c r="E262" s="30">
        <v>31</v>
      </c>
      <c r="F262" s="29">
        <v>250</v>
      </c>
      <c r="G262" s="17"/>
      <c r="H262" s="29">
        <v>500</v>
      </c>
      <c r="I262" s="32">
        <v>137.41</v>
      </c>
      <c r="J262" s="23"/>
      <c r="K262" s="17"/>
      <c r="L262" s="32">
        <f t="shared" si="11"/>
        <v>3094.84</v>
      </c>
      <c r="M262" s="32">
        <f t="shared" si="12"/>
        <v>2957.4300000000003</v>
      </c>
      <c r="N262" s="17"/>
      <c r="O262" s="31"/>
    </row>
    <row r="263" spans="1:15" s="18" customFormat="1" ht="35.1" customHeight="1" x14ac:dyDescent="0.25">
      <c r="A263" s="21">
        <f t="shared" si="13"/>
        <v>252</v>
      </c>
      <c r="B263" s="27" t="s">
        <v>911</v>
      </c>
      <c r="C263" s="27" t="s">
        <v>1258</v>
      </c>
      <c r="D263" s="29">
        <v>75.64</v>
      </c>
      <c r="E263" s="30">
        <v>31</v>
      </c>
      <c r="F263" s="29">
        <v>250</v>
      </c>
      <c r="G263" s="17"/>
      <c r="H263" s="29">
        <v>500</v>
      </c>
      <c r="I263" s="32">
        <v>137.41</v>
      </c>
      <c r="J263" s="23"/>
      <c r="K263" s="17"/>
      <c r="L263" s="32">
        <f t="shared" si="11"/>
        <v>3094.84</v>
      </c>
      <c r="M263" s="32">
        <f t="shared" si="12"/>
        <v>2957.4300000000003</v>
      </c>
      <c r="N263" s="17"/>
      <c r="O263" s="31"/>
    </row>
    <row r="264" spans="1:15" s="18" customFormat="1" ht="35.1" customHeight="1" x14ac:dyDescent="0.25">
      <c r="A264" s="21">
        <f t="shared" si="13"/>
        <v>253</v>
      </c>
      <c r="B264" s="27" t="s">
        <v>912</v>
      </c>
      <c r="C264" s="27" t="s">
        <v>1258</v>
      </c>
      <c r="D264" s="29">
        <v>75.64</v>
      </c>
      <c r="E264" s="30">
        <v>31</v>
      </c>
      <c r="F264" s="29">
        <v>250</v>
      </c>
      <c r="G264" s="17"/>
      <c r="H264" s="29">
        <v>500</v>
      </c>
      <c r="I264" s="32">
        <v>137.41</v>
      </c>
      <c r="J264" s="23"/>
      <c r="K264" s="17"/>
      <c r="L264" s="32">
        <f t="shared" si="11"/>
        <v>3094.84</v>
      </c>
      <c r="M264" s="32">
        <f t="shared" si="12"/>
        <v>2957.4300000000003</v>
      </c>
      <c r="N264" s="17"/>
      <c r="O264" s="31"/>
    </row>
    <row r="265" spans="1:15" s="18" customFormat="1" ht="35.1" customHeight="1" x14ac:dyDescent="0.25">
      <c r="A265" s="21">
        <f t="shared" si="13"/>
        <v>254</v>
      </c>
      <c r="B265" s="27" t="s">
        <v>913</v>
      </c>
      <c r="C265" s="27" t="s">
        <v>1258</v>
      </c>
      <c r="D265" s="29">
        <v>75.64</v>
      </c>
      <c r="E265" s="30">
        <v>31</v>
      </c>
      <c r="F265" s="29">
        <v>250</v>
      </c>
      <c r="G265" s="17"/>
      <c r="H265" s="29">
        <v>500</v>
      </c>
      <c r="I265" s="32">
        <v>137.41</v>
      </c>
      <c r="J265" s="23"/>
      <c r="K265" s="17"/>
      <c r="L265" s="32">
        <f t="shared" si="11"/>
        <v>3094.84</v>
      </c>
      <c r="M265" s="32">
        <f t="shared" si="12"/>
        <v>2957.4300000000003</v>
      </c>
      <c r="N265" s="17"/>
      <c r="O265" s="31"/>
    </row>
    <row r="266" spans="1:15" s="18" customFormat="1" ht="35.1" customHeight="1" x14ac:dyDescent="0.25">
      <c r="A266" s="21">
        <f t="shared" si="13"/>
        <v>255</v>
      </c>
      <c r="B266" s="27" t="s">
        <v>914</v>
      </c>
      <c r="C266" s="27" t="s">
        <v>1258</v>
      </c>
      <c r="D266" s="29">
        <v>75.64</v>
      </c>
      <c r="E266" s="30">
        <v>31</v>
      </c>
      <c r="F266" s="29">
        <v>250</v>
      </c>
      <c r="G266" s="17"/>
      <c r="H266" s="29">
        <v>500</v>
      </c>
      <c r="I266" s="32">
        <v>137.41</v>
      </c>
      <c r="J266" s="23"/>
      <c r="K266" s="17"/>
      <c r="L266" s="32">
        <f t="shared" si="11"/>
        <v>3094.84</v>
      </c>
      <c r="M266" s="32">
        <f t="shared" si="12"/>
        <v>2957.4300000000003</v>
      </c>
      <c r="N266" s="17"/>
      <c r="O266" s="31"/>
    </row>
    <row r="267" spans="1:15" s="18" customFormat="1" ht="35.1" customHeight="1" x14ac:dyDescent="0.25">
      <c r="A267" s="21">
        <f t="shared" si="13"/>
        <v>256</v>
      </c>
      <c r="B267" s="27" t="s">
        <v>915</v>
      </c>
      <c r="C267" s="27" t="s">
        <v>1258</v>
      </c>
      <c r="D267" s="29">
        <v>75.64</v>
      </c>
      <c r="E267" s="30">
        <v>31</v>
      </c>
      <c r="F267" s="29">
        <v>250</v>
      </c>
      <c r="G267" s="17"/>
      <c r="H267" s="29">
        <v>500</v>
      </c>
      <c r="I267" s="32">
        <v>137.41</v>
      </c>
      <c r="J267" s="23"/>
      <c r="K267" s="17"/>
      <c r="L267" s="32">
        <f t="shared" si="11"/>
        <v>3094.84</v>
      </c>
      <c r="M267" s="32">
        <f t="shared" si="12"/>
        <v>2957.4300000000003</v>
      </c>
      <c r="N267" s="17"/>
      <c r="O267" s="31"/>
    </row>
    <row r="268" spans="1:15" s="18" customFormat="1" ht="35.1" customHeight="1" x14ac:dyDescent="0.25">
      <c r="A268" s="21">
        <f t="shared" si="13"/>
        <v>257</v>
      </c>
      <c r="B268" s="27" t="s">
        <v>916</v>
      </c>
      <c r="C268" s="27" t="s">
        <v>1258</v>
      </c>
      <c r="D268" s="29">
        <v>75.64</v>
      </c>
      <c r="E268" s="30">
        <v>31</v>
      </c>
      <c r="F268" s="29">
        <v>250</v>
      </c>
      <c r="G268" s="17"/>
      <c r="H268" s="29">
        <v>500</v>
      </c>
      <c r="I268" s="32">
        <v>137.41</v>
      </c>
      <c r="J268" s="23"/>
      <c r="K268" s="17"/>
      <c r="L268" s="32">
        <f t="shared" si="11"/>
        <v>3094.84</v>
      </c>
      <c r="M268" s="32">
        <f t="shared" si="12"/>
        <v>2957.4300000000003</v>
      </c>
      <c r="N268" s="17"/>
      <c r="O268" s="31"/>
    </row>
    <row r="269" spans="1:15" s="18" customFormat="1" ht="35.1" customHeight="1" x14ac:dyDescent="0.25">
      <c r="A269" s="21">
        <f t="shared" si="13"/>
        <v>258</v>
      </c>
      <c r="B269" s="27" t="s">
        <v>917</v>
      </c>
      <c r="C269" s="27" t="s">
        <v>1258</v>
      </c>
      <c r="D269" s="29">
        <v>75.64</v>
      </c>
      <c r="E269" s="30">
        <v>31</v>
      </c>
      <c r="F269" s="29">
        <v>250</v>
      </c>
      <c r="G269" s="17"/>
      <c r="H269" s="29">
        <v>500</v>
      </c>
      <c r="I269" s="32">
        <v>137.41</v>
      </c>
      <c r="J269" s="23"/>
      <c r="K269" s="17"/>
      <c r="L269" s="32">
        <f t="shared" ref="L269:L332" si="14">(D269*E269)+F269+H269</f>
        <v>3094.84</v>
      </c>
      <c r="M269" s="32">
        <f t="shared" ref="M269:M332" si="15">L269-(I269+J269)</f>
        <v>2957.4300000000003</v>
      </c>
      <c r="N269" s="17"/>
      <c r="O269" s="31"/>
    </row>
    <row r="270" spans="1:15" s="18" customFormat="1" ht="35.1" customHeight="1" x14ac:dyDescent="0.25">
      <c r="A270" s="21">
        <f t="shared" ref="A270:A333" si="16">1+A269</f>
        <v>259</v>
      </c>
      <c r="B270" s="27" t="s">
        <v>918</v>
      </c>
      <c r="C270" s="27" t="s">
        <v>1258</v>
      </c>
      <c r="D270" s="29">
        <v>75.64</v>
      </c>
      <c r="E270" s="30">
        <v>31</v>
      </c>
      <c r="F270" s="29">
        <v>250</v>
      </c>
      <c r="G270" s="17"/>
      <c r="H270" s="29">
        <v>500</v>
      </c>
      <c r="I270" s="32">
        <v>137.41</v>
      </c>
      <c r="J270" s="23"/>
      <c r="K270" s="17"/>
      <c r="L270" s="32">
        <f t="shared" si="14"/>
        <v>3094.84</v>
      </c>
      <c r="M270" s="32">
        <f t="shared" si="15"/>
        <v>2957.4300000000003</v>
      </c>
      <c r="N270" s="17"/>
      <c r="O270" s="31"/>
    </row>
    <row r="271" spans="1:15" s="18" customFormat="1" ht="35.1" customHeight="1" x14ac:dyDescent="0.25">
      <c r="A271" s="21">
        <f t="shared" si="16"/>
        <v>260</v>
      </c>
      <c r="B271" s="27" t="s">
        <v>919</v>
      </c>
      <c r="C271" s="27" t="s">
        <v>1258</v>
      </c>
      <c r="D271" s="29">
        <v>75.64</v>
      </c>
      <c r="E271" s="30">
        <v>31</v>
      </c>
      <c r="F271" s="29">
        <v>250</v>
      </c>
      <c r="G271" s="17"/>
      <c r="H271" s="29">
        <v>500</v>
      </c>
      <c r="I271" s="32">
        <v>137.41</v>
      </c>
      <c r="J271" s="23"/>
      <c r="K271" s="17"/>
      <c r="L271" s="32">
        <f t="shared" si="14"/>
        <v>3094.84</v>
      </c>
      <c r="M271" s="32">
        <f t="shared" si="15"/>
        <v>2957.4300000000003</v>
      </c>
      <c r="N271" s="17"/>
      <c r="O271" s="31"/>
    </row>
    <row r="272" spans="1:15" s="18" customFormat="1" ht="35.1" customHeight="1" x14ac:dyDescent="0.25">
      <c r="A272" s="21">
        <f t="shared" si="16"/>
        <v>261</v>
      </c>
      <c r="B272" s="27" t="s">
        <v>920</v>
      </c>
      <c r="C272" s="27" t="s">
        <v>1258</v>
      </c>
      <c r="D272" s="29">
        <v>75.64</v>
      </c>
      <c r="E272" s="30">
        <v>31</v>
      </c>
      <c r="F272" s="29">
        <v>250</v>
      </c>
      <c r="G272" s="17"/>
      <c r="H272" s="29">
        <v>500</v>
      </c>
      <c r="I272" s="32">
        <v>137.41</v>
      </c>
      <c r="J272" s="23"/>
      <c r="K272" s="17"/>
      <c r="L272" s="32">
        <f t="shared" si="14"/>
        <v>3094.84</v>
      </c>
      <c r="M272" s="32">
        <f t="shared" si="15"/>
        <v>2957.4300000000003</v>
      </c>
      <c r="N272" s="17"/>
      <c r="O272" s="31"/>
    </row>
    <row r="273" spans="1:15" s="18" customFormat="1" ht="35.1" customHeight="1" x14ac:dyDescent="0.25">
      <c r="A273" s="21">
        <f t="shared" si="16"/>
        <v>262</v>
      </c>
      <c r="B273" s="27" t="s">
        <v>921</v>
      </c>
      <c r="C273" s="27" t="s">
        <v>1258</v>
      </c>
      <c r="D273" s="29">
        <v>75.64</v>
      </c>
      <c r="E273" s="30">
        <v>31</v>
      </c>
      <c r="F273" s="29">
        <v>250</v>
      </c>
      <c r="G273" s="17"/>
      <c r="H273" s="29">
        <v>500</v>
      </c>
      <c r="I273" s="32">
        <v>137.41</v>
      </c>
      <c r="J273" s="23"/>
      <c r="K273" s="17"/>
      <c r="L273" s="32">
        <f t="shared" si="14"/>
        <v>3094.84</v>
      </c>
      <c r="M273" s="32">
        <f t="shared" si="15"/>
        <v>2957.4300000000003</v>
      </c>
      <c r="N273" s="17"/>
      <c r="O273" s="31"/>
    </row>
    <row r="274" spans="1:15" s="18" customFormat="1" ht="35.1" customHeight="1" x14ac:dyDescent="0.25">
      <c r="A274" s="21">
        <f t="shared" si="16"/>
        <v>263</v>
      </c>
      <c r="B274" s="27" t="s">
        <v>922</v>
      </c>
      <c r="C274" s="27" t="s">
        <v>1258</v>
      </c>
      <c r="D274" s="29">
        <v>75.64</v>
      </c>
      <c r="E274" s="30">
        <v>31</v>
      </c>
      <c r="F274" s="29">
        <v>250</v>
      </c>
      <c r="G274" s="17"/>
      <c r="H274" s="29">
        <v>500</v>
      </c>
      <c r="I274" s="32">
        <v>137.41</v>
      </c>
      <c r="J274" s="23"/>
      <c r="K274" s="17"/>
      <c r="L274" s="32">
        <f t="shared" si="14"/>
        <v>3094.84</v>
      </c>
      <c r="M274" s="32">
        <f t="shared" si="15"/>
        <v>2957.4300000000003</v>
      </c>
      <c r="N274" s="17"/>
      <c r="O274" s="31"/>
    </row>
    <row r="275" spans="1:15" s="18" customFormat="1" ht="35.1" customHeight="1" x14ac:dyDescent="0.25">
      <c r="A275" s="21">
        <f t="shared" si="16"/>
        <v>264</v>
      </c>
      <c r="B275" s="27" t="s">
        <v>923</v>
      </c>
      <c r="C275" s="27" t="s">
        <v>1258</v>
      </c>
      <c r="D275" s="29">
        <v>75.64</v>
      </c>
      <c r="E275" s="30">
        <v>31</v>
      </c>
      <c r="F275" s="29">
        <v>250</v>
      </c>
      <c r="G275" s="17"/>
      <c r="H275" s="29">
        <v>500</v>
      </c>
      <c r="I275" s="32">
        <v>137.41</v>
      </c>
      <c r="J275" s="23"/>
      <c r="K275" s="17"/>
      <c r="L275" s="32">
        <f t="shared" si="14"/>
        <v>3094.84</v>
      </c>
      <c r="M275" s="32">
        <f t="shared" si="15"/>
        <v>2957.4300000000003</v>
      </c>
      <c r="N275" s="17"/>
      <c r="O275" s="31"/>
    </row>
    <row r="276" spans="1:15" s="18" customFormat="1" ht="35.1" customHeight="1" x14ac:dyDescent="0.25">
      <c r="A276" s="21">
        <f t="shared" si="16"/>
        <v>265</v>
      </c>
      <c r="B276" s="27" t="s">
        <v>924</v>
      </c>
      <c r="C276" s="27" t="s">
        <v>1258</v>
      </c>
      <c r="D276" s="29">
        <v>75.64</v>
      </c>
      <c r="E276" s="30">
        <v>31</v>
      </c>
      <c r="F276" s="29">
        <v>250</v>
      </c>
      <c r="G276" s="17"/>
      <c r="H276" s="29">
        <v>500</v>
      </c>
      <c r="I276" s="32">
        <v>137.41</v>
      </c>
      <c r="J276" s="23"/>
      <c r="K276" s="17"/>
      <c r="L276" s="32">
        <f t="shared" si="14"/>
        <v>3094.84</v>
      </c>
      <c r="M276" s="32">
        <f t="shared" si="15"/>
        <v>2957.4300000000003</v>
      </c>
      <c r="N276" s="17"/>
      <c r="O276" s="31"/>
    </row>
    <row r="277" spans="1:15" s="18" customFormat="1" ht="35.1" customHeight="1" x14ac:dyDescent="0.25">
      <c r="A277" s="21">
        <f t="shared" si="16"/>
        <v>266</v>
      </c>
      <c r="B277" s="27" t="s">
        <v>925</v>
      </c>
      <c r="C277" s="27" t="s">
        <v>1258</v>
      </c>
      <c r="D277" s="29">
        <v>75.64</v>
      </c>
      <c r="E277" s="30">
        <v>31</v>
      </c>
      <c r="F277" s="29">
        <v>250</v>
      </c>
      <c r="G277" s="17"/>
      <c r="H277" s="29">
        <v>500</v>
      </c>
      <c r="I277" s="32">
        <v>137.41</v>
      </c>
      <c r="J277" s="23"/>
      <c r="K277" s="17"/>
      <c r="L277" s="32">
        <f t="shared" si="14"/>
        <v>3094.84</v>
      </c>
      <c r="M277" s="32">
        <f t="shared" si="15"/>
        <v>2957.4300000000003</v>
      </c>
      <c r="N277" s="17"/>
      <c r="O277" s="31"/>
    </row>
    <row r="278" spans="1:15" s="18" customFormat="1" ht="35.1" customHeight="1" x14ac:dyDescent="0.25">
      <c r="A278" s="21">
        <f t="shared" si="16"/>
        <v>267</v>
      </c>
      <c r="B278" s="27" t="s">
        <v>926</v>
      </c>
      <c r="C278" s="27" t="s">
        <v>1258</v>
      </c>
      <c r="D278" s="29">
        <v>75.64</v>
      </c>
      <c r="E278" s="30">
        <v>31</v>
      </c>
      <c r="F278" s="29">
        <v>250</v>
      </c>
      <c r="G278" s="17"/>
      <c r="H278" s="29">
        <v>500</v>
      </c>
      <c r="I278" s="32">
        <v>137.41</v>
      </c>
      <c r="J278" s="23"/>
      <c r="K278" s="17"/>
      <c r="L278" s="32">
        <f t="shared" si="14"/>
        <v>3094.84</v>
      </c>
      <c r="M278" s="32">
        <f t="shared" si="15"/>
        <v>2957.4300000000003</v>
      </c>
      <c r="N278" s="17"/>
      <c r="O278" s="31"/>
    </row>
    <row r="279" spans="1:15" s="18" customFormat="1" ht="35.1" customHeight="1" x14ac:dyDescent="0.25">
      <c r="A279" s="21">
        <f t="shared" si="16"/>
        <v>268</v>
      </c>
      <c r="B279" s="27" t="s">
        <v>927</v>
      </c>
      <c r="C279" s="27" t="s">
        <v>1258</v>
      </c>
      <c r="D279" s="29">
        <v>75.64</v>
      </c>
      <c r="E279" s="30">
        <v>31</v>
      </c>
      <c r="F279" s="29">
        <v>250</v>
      </c>
      <c r="G279" s="17"/>
      <c r="H279" s="29">
        <v>500</v>
      </c>
      <c r="I279" s="32">
        <v>137.41</v>
      </c>
      <c r="J279" s="23"/>
      <c r="K279" s="17"/>
      <c r="L279" s="32">
        <f t="shared" si="14"/>
        <v>3094.84</v>
      </c>
      <c r="M279" s="32">
        <f t="shared" si="15"/>
        <v>2957.4300000000003</v>
      </c>
      <c r="N279" s="17"/>
      <c r="O279" s="31"/>
    </row>
    <row r="280" spans="1:15" s="18" customFormat="1" ht="35.1" customHeight="1" x14ac:dyDescent="0.25">
      <c r="A280" s="21">
        <f t="shared" si="16"/>
        <v>269</v>
      </c>
      <c r="B280" s="27" t="s">
        <v>928</v>
      </c>
      <c r="C280" s="27" t="s">
        <v>1258</v>
      </c>
      <c r="D280" s="29">
        <v>75.64</v>
      </c>
      <c r="E280" s="30">
        <v>31</v>
      </c>
      <c r="F280" s="29">
        <v>250</v>
      </c>
      <c r="G280" s="17"/>
      <c r="H280" s="29">
        <v>500</v>
      </c>
      <c r="I280" s="32">
        <v>137.41</v>
      </c>
      <c r="J280" s="23"/>
      <c r="K280" s="17"/>
      <c r="L280" s="32">
        <f t="shared" si="14"/>
        <v>3094.84</v>
      </c>
      <c r="M280" s="32">
        <f t="shared" si="15"/>
        <v>2957.4300000000003</v>
      </c>
      <c r="N280" s="17"/>
      <c r="O280" s="31"/>
    </row>
    <row r="281" spans="1:15" s="18" customFormat="1" ht="35.1" customHeight="1" x14ac:dyDescent="0.25">
      <c r="A281" s="21">
        <f t="shared" si="16"/>
        <v>270</v>
      </c>
      <c r="B281" s="27" t="s">
        <v>929</v>
      </c>
      <c r="C281" s="27" t="s">
        <v>1251</v>
      </c>
      <c r="D281" s="29">
        <v>80.86</v>
      </c>
      <c r="E281" s="30">
        <v>31</v>
      </c>
      <c r="F281" s="29">
        <v>250</v>
      </c>
      <c r="G281" s="17"/>
      <c r="H281" s="29">
        <v>500</v>
      </c>
      <c r="I281" s="32">
        <v>145.22</v>
      </c>
      <c r="J281" s="23"/>
      <c r="K281" s="17"/>
      <c r="L281" s="32">
        <f t="shared" si="14"/>
        <v>3256.66</v>
      </c>
      <c r="M281" s="32">
        <f t="shared" si="15"/>
        <v>3111.44</v>
      </c>
      <c r="N281" s="17"/>
      <c r="O281" s="31"/>
    </row>
    <row r="282" spans="1:15" s="18" customFormat="1" ht="35.1" customHeight="1" x14ac:dyDescent="0.25">
      <c r="A282" s="21">
        <f t="shared" si="16"/>
        <v>271</v>
      </c>
      <c r="B282" s="27" t="s">
        <v>930</v>
      </c>
      <c r="C282" s="27" t="s">
        <v>1251</v>
      </c>
      <c r="D282" s="29">
        <v>80.86</v>
      </c>
      <c r="E282" s="30">
        <v>31</v>
      </c>
      <c r="F282" s="29">
        <v>250</v>
      </c>
      <c r="G282" s="17"/>
      <c r="H282" s="29">
        <v>500</v>
      </c>
      <c r="I282" s="32">
        <v>145.22</v>
      </c>
      <c r="J282" s="23"/>
      <c r="K282" s="17"/>
      <c r="L282" s="32">
        <f t="shared" si="14"/>
        <v>3256.66</v>
      </c>
      <c r="M282" s="32">
        <f t="shared" si="15"/>
        <v>3111.44</v>
      </c>
      <c r="N282" s="17"/>
      <c r="O282" s="31"/>
    </row>
    <row r="283" spans="1:15" s="18" customFormat="1" ht="35.1" customHeight="1" x14ac:dyDescent="0.25">
      <c r="A283" s="21">
        <f t="shared" si="16"/>
        <v>272</v>
      </c>
      <c r="B283" s="27" t="s">
        <v>931</v>
      </c>
      <c r="C283" s="27" t="s">
        <v>1251</v>
      </c>
      <c r="D283" s="29">
        <v>80.86</v>
      </c>
      <c r="E283" s="30">
        <v>31</v>
      </c>
      <c r="F283" s="29">
        <v>250</v>
      </c>
      <c r="G283" s="17"/>
      <c r="H283" s="29">
        <v>500</v>
      </c>
      <c r="I283" s="32">
        <v>145.22</v>
      </c>
      <c r="J283" s="23"/>
      <c r="K283" s="17"/>
      <c r="L283" s="32">
        <f t="shared" si="14"/>
        <v>3256.66</v>
      </c>
      <c r="M283" s="32">
        <f t="shared" si="15"/>
        <v>3111.44</v>
      </c>
      <c r="N283" s="17"/>
      <c r="O283" s="31"/>
    </row>
    <row r="284" spans="1:15" s="18" customFormat="1" ht="35.1" customHeight="1" x14ac:dyDescent="0.25">
      <c r="A284" s="21">
        <f t="shared" si="16"/>
        <v>273</v>
      </c>
      <c r="B284" s="27" t="s">
        <v>932</v>
      </c>
      <c r="C284" s="27" t="s">
        <v>1251</v>
      </c>
      <c r="D284" s="29">
        <v>80.86</v>
      </c>
      <c r="E284" s="30">
        <v>31</v>
      </c>
      <c r="F284" s="29">
        <v>250</v>
      </c>
      <c r="G284" s="17"/>
      <c r="H284" s="29">
        <v>500</v>
      </c>
      <c r="I284" s="32">
        <v>145.22</v>
      </c>
      <c r="J284" s="23"/>
      <c r="K284" s="17"/>
      <c r="L284" s="32">
        <f t="shared" si="14"/>
        <v>3256.66</v>
      </c>
      <c r="M284" s="32">
        <f t="shared" si="15"/>
        <v>3111.44</v>
      </c>
      <c r="N284" s="17"/>
      <c r="O284" s="31"/>
    </row>
    <row r="285" spans="1:15" s="18" customFormat="1" ht="35.1" customHeight="1" x14ac:dyDescent="0.25">
      <c r="A285" s="21">
        <f t="shared" si="16"/>
        <v>274</v>
      </c>
      <c r="B285" s="27" t="s">
        <v>933</v>
      </c>
      <c r="C285" s="27" t="s">
        <v>1251</v>
      </c>
      <c r="D285" s="29">
        <v>80.86</v>
      </c>
      <c r="E285" s="30">
        <v>31</v>
      </c>
      <c r="F285" s="29">
        <v>250</v>
      </c>
      <c r="G285" s="17"/>
      <c r="H285" s="29">
        <v>500</v>
      </c>
      <c r="I285" s="32">
        <v>145.22</v>
      </c>
      <c r="J285" s="23"/>
      <c r="K285" s="17"/>
      <c r="L285" s="32">
        <f t="shared" si="14"/>
        <v>3256.66</v>
      </c>
      <c r="M285" s="32">
        <f t="shared" si="15"/>
        <v>3111.44</v>
      </c>
      <c r="N285" s="17"/>
      <c r="O285" s="31"/>
    </row>
    <row r="286" spans="1:15" s="18" customFormat="1" ht="35.1" customHeight="1" x14ac:dyDescent="0.25">
      <c r="A286" s="21">
        <f t="shared" si="16"/>
        <v>275</v>
      </c>
      <c r="B286" s="27" t="s">
        <v>934</v>
      </c>
      <c r="C286" s="27" t="s">
        <v>1251</v>
      </c>
      <c r="D286" s="29">
        <v>80.86</v>
      </c>
      <c r="E286" s="30">
        <v>31</v>
      </c>
      <c r="F286" s="29">
        <v>250</v>
      </c>
      <c r="G286" s="17"/>
      <c r="H286" s="29">
        <v>500</v>
      </c>
      <c r="I286" s="32">
        <v>145.22</v>
      </c>
      <c r="J286" s="23"/>
      <c r="K286" s="17"/>
      <c r="L286" s="32">
        <f t="shared" si="14"/>
        <v>3256.66</v>
      </c>
      <c r="M286" s="32">
        <f t="shared" si="15"/>
        <v>3111.44</v>
      </c>
      <c r="N286" s="17"/>
      <c r="O286" s="31"/>
    </row>
    <row r="287" spans="1:15" s="18" customFormat="1" ht="35.1" customHeight="1" x14ac:dyDescent="0.25">
      <c r="A287" s="21">
        <f t="shared" si="16"/>
        <v>276</v>
      </c>
      <c r="B287" s="27" t="s">
        <v>935</v>
      </c>
      <c r="C287" s="27" t="s">
        <v>1252</v>
      </c>
      <c r="D287" s="29">
        <v>71.400000000000006</v>
      </c>
      <c r="E287" s="30">
        <v>31</v>
      </c>
      <c r="F287" s="29">
        <v>250</v>
      </c>
      <c r="G287" s="17"/>
      <c r="H287" s="29">
        <v>601</v>
      </c>
      <c r="I287" s="32">
        <v>135.94</v>
      </c>
      <c r="J287" s="23"/>
      <c r="K287" s="17"/>
      <c r="L287" s="32">
        <f t="shared" si="14"/>
        <v>3064.4</v>
      </c>
      <c r="M287" s="32">
        <f t="shared" si="15"/>
        <v>2928.46</v>
      </c>
      <c r="N287" s="17"/>
      <c r="O287" s="31"/>
    </row>
    <row r="288" spans="1:15" s="18" customFormat="1" ht="35.1" customHeight="1" x14ac:dyDescent="0.25">
      <c r="A288" s="21">
        <f t="shared" si="16"/>
        <v>277</v>
      </c>
      <c r="B288" s="27" t="s">
        <v>936</v>
      </c>
      <c r="C288" s="27" t="s">
        <v>1252</v>
      </c>
      <c r="D288" s="29">
        <v>71.400000000000006</v>
      </c>
      <c r="E288" s="30">
        <v>31</v>
      </c>
      <c r="F288" s="29">
        <v>250</v>
      </c>
      <c r="G288" s="17"/>
      <c r="H288" s="29">
        <v>601</v>
      </c>
      <c r="I288" s="32">
        <v>135.94</v>
      </c>
      <c r="J288" s="23"/>
      <c r="K288" s="17"/>
      <c r="L288" s="32">
        <f t="shared" si="14"/>
        <v>3064.4</v>
      </c>
      <c r="M288" s="32">
        <f t="shared" si="15"/>
        <v>2928.46</v>
      </c>
      <c r="N288" s="17"/>
      <c r="O288" s="31"/>
    </row>
    <row r="289" spans="1:15" s="18" customFormat="1" ht="35.1" customHeight="1" x14ac:dyDescent="0.25">
      <c r="A289" s="21">
        <f t="shared" si="16"/>
        <v>278</v>
      </c>
      <c r="B289" s="27" t="s">
        <v>937</v>
      </c>
      <c r="C289" s="27" t="s">
        <v>1255</v>
      </c>
      <c r="D289" s="29">
        <v>72.540000000000006</v>
      </c>
      <c r="E289" s="30">
        <v>31</v>
      </c>
      <c r="F289" s="29">
        <v>250</v>
      </c>
      <c r="G289" s="17"/>
      <c r="H289" s="29">
        <v>590</v>
      </c>
      <c r="I289" s="32">
        <v>137.11000000000001</v>
      </c>
      <c r="J289" s="23"/>
      <c r="K289" s="17"/>
      <c r="L289" s="32">
        <f t="shared" si="14"/>
        <v>3088.7400000000002</v>
      </c>
      <c r="M289" s="32">
        <f t="shared" si="15"/>
        <v>2951.63</v>
      </c>
      <c r="N289" s="17"/>
      <c r="O289" s="31"/>
    </row>
    <row r="290" spans="1:15" s="18" customFormat="1" ht="35.1" customHeight="1" x14ac:dyDescent="0.25">
      <c r="A290" s="21">
        <f t="shared" si="16"/>
        <v>279</v>
      </c>
      <c r="B290" s="27" t="s">
        <v>938</v>
      </c>
      <c r="C290" s="27" t="s">
        <v>1252</v>
      </c>
      <c r="D290" s="29">
        <v>71.400000000000006</v>
      </c>
      <c r="E290" s="30">
        <v>31</v>
      </c>
      <c r="F290" s="29">
        <v>250</v>
      </c>
      <c r="G290" s="17"/>
      <c r="H290" s="29">
        <v>601</v>
      </c>
      <c r="I290" s="32">
        <v>135.94</v>
      </c>
      <c r="J290" s="23"/>
      <c r="K290" s="17"/>
      <c r="L290" s="32">
        <f t="shared" si="14"/>
        <v>3064.4</v>
      </c>
      <c r="M290" s="32">
        <f t="shared" si="15"/>
        <v>2928.46</v>
      </c>
      <c r="N290" s="17"/>
      <c r="O290" s="31"/>
    </row>
    <row r="291" spans="1:15" s="18" customFormat="1" ht="35.1" customHeight="1" x14ac:dyDescent="0.25">
      <c r="A291" s="21">
        <f t="shared" si="16"/>
        <v>280</v>
      </c>
      <c r="B291" s="27" t="s">
        <v>939</v>
      </c>
      <c r="C291" s="27" t="s">
        <v>1251</v>
      </c>
      <c r="D291" s="29">
        <v>80.86</v>
      </c>
      <c r="E291" s="30">
        <v>31</v>
      </c>
      <c r="F291" s="29">
        <v>250</v>
      </c>
      <c r="G291" s="17"/>
      <c r="H291" s="29">
        <v>500</v>
      </c>
      <c r="I291" s="32">
        <v>145.22</v>
      </c>
      <c r="J291" s="23"/>
      <c r="K291" s="17"/>
      <c r="L291" s="32">
        <f t="shared" si="14"/>
        <v>3256.66</v>
      </c>
      <c r="M291" s="32">
        <f t="shared" si="15"/>
        <v>3111.44</v>
      </c>
      <c r="N291" s="17"/>
      <c r="O291" s="31"/>
    </row>
    <row r="292" spans="1:15" s="18" customFormat="1" ht="35.1" customHeight="1" x14ac:dyDescent="0.25">
      <c r="A292" s="21">
        <f t="shared" si="16"/>
        <v>281</v>
      </c>
      <c r="B292" s="27" t="s">
        <v>940</v>
      </c>
      <c r="C292" s="27" t="s">
        <v>1251</v>
      </c>
      <c r="D292" s="29">
        <v>80.86</v>
      </c>
      <c r="E292" s="30">
        <v>31</v>
      </c>
      <c r="F292" s="29">
        <v>250</v>
      </c>
      <c r="G292" s="17"/>
      <c r="H292" s="29">
        <v>500</v>
      </c>
      <c r="I292" s="32">
        <v>145.22</v>
      </c>
      <c r="J292" s="23"/>
      <c r="K292" s="17"/>
      <c r="L292" s="32">
        <f t="shared" si="14"/>
        <v>3256.66</v>
      </c>
      <c r="M292" s="32">
        <f t="shared" si="15"/>
        <v>3111.44</v>
      </c>
      <c r="N292" s="17"/>
      <c r="O292" s="31"/>
    </row>
    <row r="293" spans="1:15" s="18" customFormat="1" ht="35.1" customHeight="1" x14ac:dyDescent="0.25">
      <c r="A293" s="21">
        <f t="shared" si="16"/>
        <v>282</v>
      </c>
      <c r="B293" s="27" t="s">
        <v>941</v>
      </c>
      <c r="C293" s="27" t="s">
        <v>1251</v>
      </c>
      <c r="D293" s="29">
        <v>80.86</v>
      </c>
      <c r="E293" s="30">
        <v>31</v>
      </c>
      <c r="F293" s="29">
        <v>250</v>
      </c>
      <c r="G293" s="17"/>
      <c r="H293" s="29">
        <v>500</v>
      </c>
      <c r="I293" s="32">
        <v>145.22</v>
      </c>
      <c r="J293" s="23"/>
      <c r="K293" s="17"/>
      <c r="L293" s="32">
        <f t="shared" si="14"/>
        <v>3256.66</v>
      </c>
      <c r="M293" s="32">
        <f t="shared" si="15"/>
        <v>3111.44</v>
      </c>
      <c r="N293" s="17"/>
      <c r="O293" s="31"/>
    </row>
    <row r="294" spans="1:15" s="18" customFormat="1" ht="35.1" customHeight="1" x14ac:dyDescent="0.25">
      <c r="A294" s="21">
        <f t="shared" si="16"/>
        <v>283</v>
      </c>
      <c r="B294" s="27" t="s">
        <v>942</v>
      </c>
      <c r="C294" s="27" t="s">
        <v>1251</v>
      </c>
      <c r="D294" s="29">
        <v>80.86</v>
      </c>
      <c r="E294" s="30">
        <v>31</v>
      </c>
      <c r="F294" s="29">
        <v>250</v>
      </c>
      <c r="G294" s="17"/>
      <c r="H294" s="29">
        <v>500</v>
      </c>
      <c r="I294" s="32">
        <v>145.22</v>
      </c>
      <c r="J294" s="23"/>
      <c r="K294" s="17"/>
      <c r="L294" s="32">
        <f t="shared" si="14"/>
        <v>3256.66</v>
      </c>
      <c r="M294" s="32">
        <f t="shared" si="15"/>
        <v>3111.44</v>
      </c>
      <c r="N294" s="17"/>
      <c r="O294" s="31"/>
    </row>
    <row r="295" spans="1:15" s="18" customFormat="1" ht="35.1" customHeight="1" x14ac:dyDescent="0.25">
      <c r="A295" s="21">
        <f t="shared" si="16"/>
        <v>284</v>
      </c>
      <c r="B295" s="27" t="s">
        <v>943</v>
      </c>
      <c r="C295" s="27" t="s">
        <v>1251</v>
      </c>
      <c r="D295" s="29">
        <v>80.86</v>
      </c>
      <c r="E295" s="30">
        <v>31</v>
      </c>
      <c r="F295" s="29">
        <v>250</v>
      </c>
      <c r="G295" s="17"/>
      <c r="H295" s="29">
        <v>500</v>
      </c>
      <c r="I295" s="32">
        <v>145.22</v>
      </c>
      <c r="J295" s="23"/>
      <c r="K295" s="17"/>
      <c r="L295" s="32">
        <f t="shared" si="14"/>
        <v>3256.66</v>
      </c>
      <c r="M295" s="32">
        <f t="shared" si="15"/>
        <v>3111.44</v>
      </c>
      <c r="N295" s="17"/>
      <c r="O295" s="31"/>
    </row>
    <row r="296" spans="1:15" s="18" customFormat="1" ht="35.1" customHeight="1" x14ac:dyDescent="0.25">
      <c r="A296" s="21">
        <f t="shared" si="16"/>
        <v>285</v>
      </c>
      <c r="B296" s="27" t="s">
        <v>944</v>
      </c>
      <c r="C296" s="27" t="s">
        <v>1251</v>
      </c>
      <c r="D296" s="29">
        <v>80.86</v>
      </c>
      <c r="E296" s="30">
        <v>31</v>
      </c>
      <c r="F296" s="29">
        <v>250</v>
      </c>
      <c r="G296" s="17"/>
      <c r="H296" s="29">
        <v>500</v>
      </c>
      <c r="I296" s="32">
        <v>145.22</v>
      </c>
      <c r="J296" s="23"/>
      <c r="K296" s="17"/>
      <c r="L296" s="32">
        <f t="shared" si="14"/>
        <v>3256.66</v>
      </c>
      <c r="M296" s="32">
        <f t="shared" si="15"/>
        <v>3111.44</v>
      </c>
      <c r="N296" s="17"/>
      <c r="O296" s="31"/>
    </row>
    <row r="297" spans="1:15" s="18" customFormat="1" ht="35.1" customHeight="1" x14ac:dyDescent="0.25">
      <c r="A297" s="21">
        <f t="shared" si="16"/>
        <v>286</v>
      </c>
      <c r="B297" s="27" t="s">
        <v>945</v>
      </c>
      <c r="C297" s="27" t="s">
        <v>1251</v>
      </c>
      <c r="D297" s="29">
        <v>80.86</v>
      </c>
      <c r="E297" s="30">
        <v>31</v>
      </c>
      <c r="F297" s="29">
        <v>250</v>
      </c>
      <c r="G297" s="17"/>
      <c r="H297" s="29">
        <v>500</v>
      </c>
      <c r="I297" s="32">
        <v>145.22</v>
      </c>
      <c r="J297" s="23"/>
      <c r="K297" s="17"/>
      <c r="L297" s="32">
        <f t="shared" si="14"/>
        <v>3256.66</v>
      </c>
      <c r="M297" s="32">
        <f t="shared" si="15"/>
        <v>3111.44</v>
      </c>
      <c r="N297" s="17"/>
      <c r="O297" s="31"/>
    </row>
    <row r="298" spans="1:15" s="18" customFormat="1" ht="35.1" customHeight="1" x14ac:dyDescent="0.25">
      <c r="A298" s="21">
        <f t="shared" si="16"/>
        <v>287</v>
      </c>
      <c r="B298" s="27" t="s">
        <v>946</v>
      </c>
      <c r="C298" s="27" t="s">
        <v>1251</v>
      </c>
      <c r="D298" s="29">
        <v>80.86</v>
      </c>
      <c r="E298" s="30">
        <v>31</v>
      </c>
      <c r="F298" s="29">
        <v>250</v>
      </c>
      <c r="G298" s="17"/>
      <c r="H298" s="29">
        <v>500</v>
      </c>
      <c r="I298" s="32">
        <v>145.22</v>
      </c>
      <c r="J298" s="23"/>
      <c r="K298" s="17"/>
      <c r="L298" s="32">
        <f t="shared" si="14"/>
        <v>3256.66</v>
      </c>
      <c r="M298" s="32">
        <f t="shared" si="15"/>
        <v>3111.44</v>
      </c>
      <c r="N298" s="17"/>
      <c r="O298" s="31"/>
    </row>
    <row r="299" spans="1:15" s="18" customFormat="1" ht="35.1" customHeight="1" x14ac:dyDescent="0.25">
      <c r="A299" s="21">
        <f t="shared" si="16"/>
        <v>288</v>
      </c>
      <c r="B299" s="27" t="s">
        <v>947</v>
      </c>
      <c r="C299" s="27" t="s">
        <v>1251</v>
      </c>
      <c r="D299" s="29">
        <v>80.86</v>
      </c>
      <c r="E299" s="30">
        <v>31</v>
      </c>
      <c r="F299" s="29">
        <v>250</v>
      </c>
      <c r="G299" s="17"/>
      <c r="H299" s="29">
        <v>500</v>
      </c>
      <c r="I299" s="32">
        <v>145.22</v>
      </c>
      <c r="J299" s="23"/>
      <c r="K299" s="17"/>
      <c r="L299" s="32">
        <f t="shared" si="14"/>
        <v>3256.66</v>
      </c>
      <c r="M299" s="32">
        <f t="shared" si="15"/>
        <v>3111.44</v>
      </c>
      <c r="N299" s="17"/>
      <c r="O299" s="31"/>
    </row>
    <row r="300" spans="1:15" s="18" customFormat="1" ht="35.1" customHeight="1" x14ac:dyDescent="0.25">
      <c r="A300" s="21">
        <f t="shared" si="16"/>
        <v>289</v>
      </c>
      <c r="B300" s="27" t="s">
        <v>948</v>
      </c>
      <c r="C300" s="27" t="s">
        <v>1251</v>
      </c>
      <c r="D300" s="29">
        <v>80.86</v>
      </c>
      <c r="E300" s="30">
        <v>31</v>
      </c>
      <c r="F300" s="29">
        <v>250</v>
      </c>
      <c r="G300" s="17"/>
      <c r="H300" s="29">
        <v>500</v>
      </c>
      <c r="I300" s="32">
        <v>145.22</v>
      </c>
      <c r="J300" s="23"/>
      <c r="K300" s="17"/>
      <c r="L300" s="32">
        <f t="shared" si="14"/>
        <v>3256.66</v>
      </c>
      <c r="M300" s="32">
        <f t="shared" si="15"/>
        <v>3111.44</v>
      </c>
      <c r="N300" s="17"/>
      <c r="O300" s="31"/>
    </row>
    <row r="301" spans="1:15" s="18" customFormat="1" ht="35.1" customHeight="1" x14ac:dyDescent="0.25">
      <c r="A301" s="21">
        <f t="shared" si="16"/>
        <v>290</v>
      </c>
      <c r="B301" s="27" t="s">
        <v>949</v>
      </c>
      <c r="C301" s="27" t="s">
        <v>1251</v>
      </c>
      <c r="D301" s="29">
        <v>80.86</v>
      </c>
      <c r="E301" s="30">
        <v>31</v>
      </c>
      <c r="F301" s="29">
        <v>250</v>
      </c>
      <c r="G301" s="17"/>
      <c r="H301" s="29">
        <v>500</v>
      </c>
      <c r="I301" s="32">
        <v>145.22</v>
      </c>
      <c r="J301" s="23"/>
      <c r="K301" s="17"/>
      <c r="L301" s="32">
        <f t="shared" si="14"/>
        <v>3256.66</v>
      </c>
      <c r="M301" s="32">
        <f t="shared" si="15"/>
        <v>3111.44</v>
      </c>
      <c r="N301" s="17"/>
      <c r="O301" s="31"/>
    </row>
    <row r="302" spans="1:15" s="18" customFormat="1" ht="35.1" customHeight="1" x14ac:dyDescent="0.25">
      <c r="A302" s="21">
        <f t="shared" si="16"/>
        <v>291</v>
      </c>
      <c r="B302" s="27" t="s">
        <v>950</v>
      </c>
      <c r="C302" s="27" t="s">
        <v>1251</v>
      </c>
      <c r="D302" s="29">
        <v>80.86</v>
      </c>
      <c r="E302" s="30">
        <v>31</v>
      </c>
      <c r="F302" s="29">
        <v>250</v>
      </c>
      <c r="G302" s="17"/>
      <c r="H302" s="29">
        <v>500</v>
      </c>
      <c r="I302" s="32">
        <v>145.22</v>
      </c>
      <c r="J302" s="23"/>
      <c r="K302" s="17"/>
      <c r="L302" s="32">
        <f t="shared" si="14"/>
        <v>3256.66</v>
      </c>
      <c r="M302" s="32">
        <f t="shared" si="15"/>
        <v>3111.44</v>
      </c>
      <c r="N302" s="17"/>
      <c r="O302" s="31"/>
    </row>
    <row r="303" spans="1:15" s="18" customFormat="1" ht="35.1" customHeight="1" x14ac:dyDescent="0.25">
      <c r="A303" s="21">
        <f t="shared" si="16"/>
        <v>292</v>
      </c>
      <c r="B303" s="27" t="s">
        <v>951</v>
      </c>
      <c r="C303" s="27" t="s">
        <v>1251</v>
      </c>
      <c r="D303" s="29">
        <v>80.86</v>
      </c>
      <c r="E303" s="30">
        <v>31</v>
      </c>
      <c r="F303" s="29">
        <v>250</v>
      </c>
      <c r="G303" s="17"/>
      <c r="H303" s="29">
        <v>500</v>
      </c>
      <c r="I303" s="32">
        <v>145.22</v>
      </c>
      <c r="J303" s="23"/>
      <c r="K303" s="17"/>
      <c r="L303" s="32">
        <f t="shared" si="14"/>
        <v>3256.66</v>
      </c>
      <c r="M303" s="32">
        <f t="shared" si="15"/>
        <v>3111.44</v>
      </c>
      <c r="N303" s="17"/>
      <c r="O303" s="31"/>
    </row>
    <row r="304" spans="1:15" s="18" customFormat="1" ht="35.1" customHeight="1" x14ac:dyDescent="0.25">
      <c r="A304" s="21">
        <f t="shared" si="16"/>
        <v>293</v>
      </c>
      <c r="B304" s="27" t="s">
        <v>952</v>
      </c>
      <c r="C304" s="27" t="s">
        <v>1250</v>
      </c>
      <c r="D304" s="29">
        <v>71.400000000000006</v>
      </c>
      <c r="E304" s="30">
        <v>31</v>
      </c>
      <c r="F304" s="29">
        <v>250</v>
      </c>
      <c r="G304" s="17"/>
      <c r="H304" s="29">
        <v>601</v>
      </c>
      <c r="I304" s="32">
        <v>135.94</v>
      </c>
      <c r="J304" s="23"/>
      <c r="K304" s="17"/>
      <c r="L304" s="32">
        <f t="shared" si="14"/>
        <v>3064.4</v>
      </c>
      <c r="M304" s="32">
        <f t="shared" si="15"/>
        <v>2928.46</v>
      </c>
      <c r="N304" s="17"/>
      <c r="O304" s="31"/>
    </row>
    <row r="305" spans="1:15" s="18" customFormat="1" ht="35.1" customHeight="1" x14ac:dyDescent="0.25">
      <c r="A305" s="21">
        <f t="shared" si="16"/>
        <v>294</v>
      </c>
      <c r="B305" s="27" t="s">
        <v>953</v>
      </c>
      <c r="C305" s="27" t="s">
        <v>1252</v>
      </c>
      <c r="D305" s="29">
        <v>71.400000000000006</v>
      </c>
      <c r="E305" s="30">
        <v>31</v>
      </c>
      <c r="F305" s="29">
        <v>250</v>
      </c>
      <c r="G305" s="17"/>
      <c r="H305" s="29">
        <v>601</v>
      </c>
      <c r="I305" s="32">
        <v>135.94</v>
      </c>
      <c r="J305" s="23"/>
      <c r="K305" s="17"/>
      <c r="L305" s="32">
        <f t="shared" si="14"/>
        <v>3064.4</v>
      </c>
      <c r="M305" s="32">
        <f t="shared" si="15"/>
        <v>2928.46</v>
      </c>
      <c r="N305" s="17"/>
      <c r="O305" s="31"/>
    </row>
    <row r="306" spans="1:15" s="18" customFormat="1" ht="35.1" customHeight="1" x14ac:dyDescent="0.25">
      <c r="A306" s="21">
        <f t="shared" si="16"/>
        <v>295</v>
      </c>
      <c r="B306" s="27" t="s">
        <v>954</v>
      </c>
      <c r="C306" s="27" t="s">
        <v>1250</v>
      </c>
      <c r="D306" s="29">
        <v>71.400000000000006</v>
      </c>
      <c r="E306" s="30">
        <v>31</v>
      </c>
      <c r="F306" s="29">
        <v>250</v>
      </c>
      <c r="G306" s="17"/>
      <c r="H306" s="29">
        <v>601</v>
      </c>
      <c r="I306" s="32">
        <v>135.94</v>
      </c>
      <c r="J306" s="23"/>
      <c r="K306" s="17"/>
      <c r="L306" s="32">
        <f t="shared" si="14"/>
        <v>3064.4</v>
      </c>
      <c r="M306" s="32">
        <f t="shared" si="15"/>
        <v>2928.46</v>
      </c>
      <c r="N306" s="17"/>
      <c r="O306" s="31"/>
    </row>
    <row r="307" spans="1:15" s="18" customFormat="1" ht="35.1" customHeight="1" x14ac:dyDescent="0.25">
      <c r="A307" s="21">
        <f t="shared" si="16"/>
        <v>296</v>
      </c>
      <c r="B307" s="27" t="s">
        <v>955</v>
      </c>
      <c r="C307" s="27" t="s">
        <v>1251</v>
      </c>
      <c r="D307" s="29">
        <v>80.86</v>
      </c>
      <c r="E307" s="30">
        <v>31</v>
      </c>
      <c r="F307" s="29">
        <v>250</v>
      </c>
      <c r="G307" s="17"/>
      <c r="H307" s="29">
        <v>500</v>
      </c>
      <c r="I307" s="32">
        <v>145.22</v>
      </c>
      <c r="J307" s="23"/>
      <c r="K307" s="17"/>
      <c r="L307" s="32">
        <f t="shared" si="14"/>
        <v>3256.66</v>
      </c>
      <c r="M307" s="32">
        <f t="shared" si="15"/>
        <v>3111.44</v>
      </c>
      <c r="N307" s="17"/>
      <c r="O307" s="31"/>
    </row>
    <row r="308" spans="1:15" s="18" customFormat="1" ht="35.1" customHeight="1" x14ac:dyDescent="0.25">
      <c r="A308" s="21">
        <f t="shared" si="16"/>
        <v>297</v>
      </c>
      <c r="B308" s="27" t="s">
        <v>956</v>
      </c>
      <c r="C308" s="27" t="s">
        <v>1251</v>
      </c>
      <c r="D308" s="29">
        <v>80.86</v>
      </c>
      <c r="E308" s="30">
        <v>31</v>
      </c>
      <c r="F308" s="29">
        <v>250</v>
      </c>
      <c r="G308" s="17"/>
      <c r="H308" s="29">
        <v>500</v>
      </c>
      <c r="I308" s="32">
        <v>145.22</v>
      </c>
      <c r="J308" s="23"/>
      <c r="K308" s="17"/>
      <c r="L308" s="32">
        <f t="shared" si="14"/>
        <v>3256.66</v>
      </c>
      <c r="M308" s="32">
        <f t="shared" si="15"/>
        <v>3111.44</v>
      </c>
      <c r="N308" s="17"/>
      <c r="O308" s="31"/>
    </row>
    <row r="309" spans="1:15" s="18" customFormat="1" ht="35.1" customHeight="1" x14ac:dyDescent="0.25">
      <c r="A309" s="21">
        <f t="shared" si="16"/>
        <v>298</v>
      </c>
      <c r="B309" s="27" t="s">
        <v>957</v>
      </c>
      <c r="C309" s="27" t="s">
        <v>1251</v>
      </c>
      <c r="D309" s="29">
        <v>80.86</v>
      </c>
      <c r="E309" s="30">
        <v>31</v>
      </c>
      <c r="F309" s="29">
        <v>250</v>
      </c>
      <c r="G309" s="17"/>
      <c r="H309" s="29">
        <v>500</v>
      </c>
      <c r="I309" s="32">
        <v>145.22</v>
      </c>
      <c r="J309" s="23"/>
      <c r="K309" s="17"/>
      <c r="L309" s="32">
        <f t="shared" si="14"/>
        <v>3256.66</v>
      </c>
      <c r="M309" s="32">
        <f t="shared" si="15"/>
        <v>3111.44</v>
      </c>
      <c r="N309" s="17"/>
      <c r="O309" s="31"/>
    </row>
    <row r="310" spans="1:15" s="18" customFormat="1" ht="35.1" customHeight="1" x14ac:dyDescent="0.25">
      <c r="A310" s="21">
        <f t="shared" si="16"/>
        <v>299</v>
      </c>
      <c r="B310" s="27" t="s">
        <v>958</v>
      </c>
      <c r="C310" s="27" t="s">
        <v>1251</v>
      </c>
      <c r="D310" s="29">
        <v>80.86</v>
      </c>
      <c r="E310" s="30">
        <v>31</v>
      </c>
      <c r="F310" s="29">
        <v>250</v>
      </c>
      <c r="G310" s="17"/>
      <c r="H310" s="29">
        <v>500</v>
      </c>
      <c r="I310" s="32">
        <v>145.22</v>
      </c>
      <c r="J310" s="23"/>
      <c r="K310" s="17"/>
      <c r="L310" s="32">
        <f t="shared" si="14"/>
        <v>3256.66</v>
      </c>
      <c r="M310" s="32">
        <f t="shared" si="15"/>
        <v>3111.44</v>
      </c>
      <c r="N310" s="17"/>
      <c r="O310" s="31"/>
    </row>
    <row r="311" spans="1:15" s="18" customFormat="1" ht="35.1" customHeight="1" x14ac:dyDescent="0.25">
      <c r="A311" s="21">
        <f t="shared" si="16"/>
        <v>300</v>
      </c>
      <c r="B311" s="27" t="s">
        <v>959</v>
      </c>
      <c r="C311" s="27" t="s">
        <v>1251</v>
      </c>
      <c r="D311" s="29">
        <v>80.86</v>
      </c>
      <c r="E311" s="30">
        <v>31</v>
      </c>
      <c r="F311" s="29">
        <v>250</v>
      </c>
      <c r="G311" s="17"/>
      <c r="H311" s="29">
        <v>500</v>
      </c>
      <c r="I311" s="32">
        <v>145.22</v>
      </c>
      <c r="J311" s="23"/>
      <c r="K311" s="17"/>
      <c r="L311" s="32">
        <f t="shared" si="14"/>
        <v>3256.66</v>
      </c>
      <c r="M311" s="32">
        <f t="shared" si="15"/>
        <v>3111.44</v>
      </c>
      <c r="N311" s="17"/>
      <c r="O311" s="31"/>
    </row>
    <row r="312" spans="1:15" s="18" customFormat="1" ht="35.1" customHeight="1" x14ac:dyDescent="0.25">
      <c r="A312" s="21">
        <f t="shared" si="16"/>
        <v>301</v>
      </c>
      <c r="B312" s="27" t="s">
        <v>960</v>
      </c>
      <c r="C312" s="27" t="s">
        <v>1251</v>
      </c>
      <c r="D312" s="29">
        <v>80.86</v>
      </c>
      <c r="E312" s="30">
        <v>31</v>
      </c>
      <c r="F312" s="29">
        <v>250</v>
      </c>
      <c r="G312" s="17"/>
      <c r="H312" s="29">
        <v>500</v>
      </c>
      <c r="I312" s="32">
        <v>145.22</v>
      </c>
      <c r="J312" s="23"/>
      <c r="K312" s="17"/>
      <c r="L312" s="32">
        <f t="shared" si="14"/>
        <v>3256.66</v>
      </c>
      <c r="M312" s="32">
        <f t="shared" si="15"/>
        <v>3111.44</v>
      </c>
      <c r="N312" s="17"/>
      <c r="O312" s="31"/>
    </row>
    <row r="313" spans="1:15" s="18" customFormat="1" ht="35.1" customHeight="1" x14ac:dyDescent="0.25">
      <c r="A313" s="21">
        <f t="shared" si="16"/>
        <v>302</v>
      </c>
      <c r="B313" s="27" t="s">
        <v>961</v>
      </c>
      <c r="C313" s="27" t="s">
        <v>1251</v>
      </c>
      <c r="D313" s="29">
        <v>80.86</v>
      </c>
      <c r="E313" s="30">
        <v>31</v>
      </c>
      <c r="F313" s="29">
        <v>250</v>
      </c>
      <c r="G313" s="17"/>
      <c r="H313" s="29">
        <v>500</v>
      </c>
      <c r="I313" s="32">
        <v>145.22</v>
      </c>
      <c r="J313" s="23"/>
      <c r="K313" s="17"/>
      <c r="L313" s="32">
        <f t="shared" si="14"/>
        <v>3256.66</v>
      </c>
      <c r="M313" s="32">
        <f t="shared" si="15"/>
        <v>3111.44</v>
      </c>
      <c r="N313" s="17"/>
      <c r="O313" s="31"/>
    </row>
    <row r="314" spans="1:15" s="18" customFormat="1" ht="35.1" customHeight="1" x14ac:dyDescent="0.25">
      <c r="A314" s="21">
        <f t="shared" si="16"/>
        <v>303</v>
      </c>
      <c r="B314" s="27" t="s">
        <v>962</v>
      </c>
      <c r="C314" s="27" t="s">
        <v>1251</v>
      </c>
      <c r="D314" s="29">
        <v>80.86</v>
      </c>
      <c r="E314" s="30">
        <v>31</v>
      </c>
      <c r="F314" s="29">
        <v>250</v>
      </c>
      <c r="G314" s="17"/>
      <c r="H314" s="29">
        <v>500</v>
      </c>
      <c r="I314" s="32">
        <v>145.22</v>
      </c>
      <c r="J314" s="23"/>
      <c r="K314" s="17"/>
      <c r="L314" s="32">
        <f t="shared" si="14"/>
        <v>3256.66</v>
      </c>
      <c r="M314" s="32">
        <f t="shared" si="15"/>
        <v>3111.44</v>
      </c>
      <c r="N314" s="17"/>
      <c r="O314" s="31"/>
    </row>
    <row r="315" spans="1:15" s="18" customFormat="1" ht="35.1" customHeight="1" x14ac:dyDescent="0.25">
      <c r="A315" s="21">
        <f t="shared" si="16"/>
        <v>304</v>
      </c>
      <c r="B315" s="27" t="s">
        <v>963</v>
      </c>
      <c r="C315" s="27" t="s">
        <v>1251</v>
      </c>
      <c r="D315" s="29">
        <v>80.86</v>
      </c>
      <c r="E315" s="30">
        <v>31</v>
      </c>
      <c r="F315" s="29">
        <v>250</v>
      </c>
      <c r="G315" s="17"/>
      <c r="H315" s="29">
        <v>500</v>
      </c>
      <c r="I315" s="32">
        <v>145.22</v>
      </c>
      <c r="J315" s="23"/>
      <c r="K315" s="17"/>
      <c r="L315" s="32">
        <f t="shared" si="14"/>
        <v>3256.66</v>
      </c>
      <c r="M315" s="32">
        <f t="shared" si="15"/>
        <v>3111.44</v>
      </c>
      <c r="N315" s="17"/>
      <c r="O315" s="31"/>
    </row>
    <row r="316" spans="1:15" s="18" customFormat="1" ht="35.1" customHeight="1" x14ac:dyDescent="0.25">
      <c r="A316" s="21">
        <f t="shared" si="16"/>
        <v>305</v>
      </c>
      <c r="B316" s="27" t="s">
        <v>964</v>
      </c>
      <c r="C316" s="27" t="s">
        <v>1251</v>
      </c>
      <c r="D316" s="29">
        <v>80.86</v>
      </c>
      <c r="E316" s="30">
        <v>31</v>
      </c>
      <c r="F316" s="29">
        <v>250</v>
      </c>
      <c r="G316" s="17"/>
      <c r="H316" s="29">
        <v>500</v>
      </c>
      <c r="I316" s="32">
        <v>145.22</v>
      </c>
      <c r="J316" s="23"/>
      <c r="K316" s="17"/>
      <c r="L316" s="32">
        <f t="shared" si="14"/>
        <v>3256.66</v>
      </c>
      <c r="M316" s="32">
        <f t="shared" si="15"/>
        <v>3111.44</v>
      </c>
      <c r="N316" s="17"/>
      <c r="O316" s="31"/>
    </row>
    <row r="317" spans="1:15" s="18" customFormat="1" ht="35.1" customHeight="1" x14ac:dyDescent="0.25">
      <c r="A317" s="21">
        <f t="shared" si="16"/>
        <v>306</v>
      </c>
      <c r="B317" s="27" t="s">
        <v>965</v>
      </c>
      <c r="C317" s="27" t="s">
        <v>1251</v>
      </c>
      <c r="D317" s="29">
        <v>80.86</v>
      </c>
      <c r="E317" s="30">
        <v>31</v>
      </c>
      <c r="F317" s="29">
        <v>250</v>
      </c>
      <c r="G317" s="17"/>
      <c r="H317" s="29">
        <v>500</v>
      </c>
      <c r="I317" s="32">
        <v>145.22</v>
      </c>
      <c r="J317" s="23"/>
      <c r="K317" s="17"/>
      <c r="L317" s="32">
        <f t="shared" si="14"/>
        <v>3256.66</v>
      </c>
      <c r="M317" s="32">
        <f t="shared" si="15"/>
        <v>3111.44</v>
      </c>
      <c r="N317" s="17"/>
      <c r="O317" s="31"/>
    </row>
    <row r="318" spans="1:15" s="18" customFormat="1" ht="35.1" customHeight="1" x14ac:dyDescent="0.25">
      <c r="A318" s="21">
        <f t="shared" si="16"/>
        <v>307</v>
      </c>
      <c r="B318" s="27" t="s">
        <v>966</v>
      </c>
      <c r="C318" s="27" t="s">
        <v>1251</v>
      </c>
      <c r="D318" s="29">
        <v>80.86</v>
      </c>
      <c r="E318" s="30">
        <v>31</v>
      </c>
      <c r="F318" s="29">
        <v>250</v>
      </c>
      <c r="G318" s="17"/>
      <c r="H318" s="29">
        <v>500</v>
      </c>
      <c r="I318" s="32">
        <v>145.22</v>
      </c>
      <c r="J318" s="23"/>
      <c r="K318" s="17"/>
      <c r="L318" s="32">
        <f t="shared" si="14"/>
        <v>3256.66</v>
      </c>
      <c r="M318" s="32">
        <f t="shared" si="15"/>
        <v>3111.44</v>
      </c>
      <c r="N318" s="17"/>
      <c r="O318" s="31"/>
    </row>
    <row r="319" spans="1:15" s="18" customFormat="1" ht="35.1" customHeight="1" x14ac:dyDescent="0.25">
      <c r="A319" s="21">
        <f t="shared" si="16"/>
        <v>308</v>
      </c>
      <c r="B319" s="27" t="s">
        <v>967</v>
      </c>
      <c r="C319" s="27" t="s">
        <v>1250</v>
      </c>
      <c r="D319" s="29">
        <v>71.400000000000006</v>
      </c>
      <c r="E319" s="30">
        <v>31</v>
      </c>
      <c r="F319" s="29">
        <v>250</v>
      </c>
      <c r="G319" s="17"/>
      <c r="H319" s="29">
        <v>601</v>
      </c>
      <c r="I319" s="32">
        <v>135.94</v>
      </c>
      <c r="J319" s="23"/>
      <c r="K319" s="17"/>
      <c r="L319" s="32">
        <f t="shared" si="14"/>
        <v>3064.4</v>
      </c>
      <c r="M319" s="32">
        <f t="shared" si="15"/>
        <v>2928.46</v>
      </c>
      <c r="N319" s="17"/>
      <c r="O319" s="31"/>
    </row>
    <row r="320" spans="1:15" s="18" customFormat="1" ht="35.1" customHeight="1" x14ac:dyDescent="0.25">
      <c r="A320" s="21">
        <f t="shared" si="16"/>
        <v>309</v>
      </c>
      <c r="B320" s="27" t="s">
        <v>968</v>
      </c>
      <c r="C320" s="27" t="s">
        <v>1251</v>
      </c>
      <c r="D320" s="29">
        <v>80.86</v>
      </c>
      <c r="E320" s="30">
        <v>31</v>
      </c>
      <c r="F320" s="29">
        <v>250</v>
      </c>
      <c r="G320" s="17"/>
      <c r="H320" s="29">
        <v>500</v>
      </c>
      <c r="I320" s="32">
        <v>145.22</v>
      </c>
      <c r="J320" s="23"/>
      <c r="K320" s="17"/>
      <c r="L320" s="32">
        <f t="shared" si="14"/>
        <v>3256.66</v>
      </c>
      <c r="M320" s="32">
        <f t="shared" si="15"/>
        <v>3111.44</v>
      </c>
      <c r="N320" s="17"/>
      <c r="O320" s="31"/>
    </row>
    <row r="321" spans="1:15" s="18" customFormat="1" ht="35.1" customHeight="1" x14ac:dyDescent="0.25">
      <c r="A321" s="21">
        <f t="shared" si="16"/>
        <v>310</v>
      </c>
      <c r="B321" s="27" t="s">
        <v>969</v>
      </c>
      <c r="C321" s="27" t="s">
        <v>1251</v>
      </c>
      <c r="D321" s="29">
        <v>80.86</v>
      </c>
      <c r="E321" s="30">
        <v>31</v>
      </c>
      <c r="F321" s="29">
        <v>250</v>
      </c>
      <c r="G321" s="17"/>
      <c r="H321" s="29">
        <v>500</v>
      </c>
      <c r="I321" s="32">
        <v>145.22</v>
      </c>
      <c r="J321" s="23"/>
      <c r="K321" s="17"/>
      <c r="L321" s="32">
        <f t="shared" si="14"/>
        <v>3256.66</v>
      </c>
      <c r="M321" s="32">
        <f t="shared" si="15"/>
        <v>3111.44</v>
      </c>
      <c r="N321" s="17"/>
      <c r="O321" s="31"/>
    </row>
    <row r="322" spans="1:15" s="18" customFormat="1" ht="35.1" customHeight="1" x14ac:dyDescent="0.25">
      <c r="A322" s="21">
        <f t="shared" si="16"/>
        <v>311</v>
      </c>
      <c r="B322" s="27" t="s">
        <v>970</v>
      </c>
      <c r="C322" s="27" t="s">
        <v>1251</v>
      </c>
      <c r="D322" s="29">
        <v>80.86</v>
      </c>
      <c r="E322" s="30">
        <v>31</v>
      </c>
      <c r="F322" s="29">
        <v>250</v>
      </c>
      <c r="G322" s="17"/>
      <c r="H322" s="29">
        <v>500</v>
      </c>
      <c r="I322" s="32">
        <v>145.22</v>
      </c>
      <c r="J322" s="23"/>
      <c r="K322" s="17"/>
      <c r="L322" s="32">
        <f t="shared" si="14"/>
        <v>3256.66</v>
      </c>
      <c r="M322" s="32">
        <f t="shared" si="15"/>
        <v>3111.44</v>
      </c>
      <c r="N322" s="17"/>
      <c r="O322" s="31"/>
    </row>
    <row r="323" spans="1:15" s="18" customFormat="1" ht="35.1" customHeight="1" x14ac:dyDescent="0.25">
      <c r="A323" s="21">
        <f t="shared" si="16"/>
        <v>312</v>
      </c>
      <c r="B323" s="27" t="s">
        <v>971</v>
      </c>
      <c r="C323" s="27" t="s">
        <v>1251</v>
      </c>
      <c r="D323" s="29">
        <v>80.86</v>
      </c>
      <c r="E323" s="30">
        <v>31</v>
      </c>
      <c r="F323" s="29">
        <v>250</v>
      </c>
      <c r="G323" s="17"/>
      <c r="H323" s="29">
        <v>500</v>
      </c>
      <c r="I323" s="32">
        <v>145.22</v>
      </c>
      <c r="J323" s="23"/>
      <c r="K323" s="17"/>
      <c r="L323" s="32">
        <f t="shared" si="14"/>
        <v>3256.66</v>
      </c>
      <c r="M323" s="32">
        <f t="shared" si="15"/>
        <v>3111.44</v>
      </c>
      <c r="N323" s="17"/>
      <c r="O323" s="31"/>
    </row>
    <row r="324" spans="1:15" s="18" customFormat="1" ht="35.1" customHeight="1" x14ac:dyDescent="0.25">
      <c r="A324" s="21">
        <f t="shared" si="16"/>
        <v>313</v>
      </c>
      <c r="B324" s="27" t="s">
        <v>972</v>
      </c>
      <c r="C324" s="27" t="s">
        <v>1251</v>
      </c>
      <c r="D324" s="29">
        <v>80.86</v>
      </c>
      <c r="E324" s="30">
        <v>31</v>
      </c>
      <c r="F324" s="29">
        <v>250</v>
      </c>
      <c r="G324" s="17"/>
      <c r="H324" s="29">
        <v>500</v>
      </c>
      <c r="I324" s="32">
        <v>145.22</v>
      </c>
      <c r="J324" s="23"/>
      <c r="K324" s="17"/>
      <c r="L324" s="32">
        <f t="shared" si="14"/>
        <v>3256.66</v>
      </c>
      <c r="M324" s="32">
        <f t="shared" si="15"/>
        <v>3111.44</v>
      </c>
      <c r="N324" s="17"/>
      <c r="O324" s="31"/>
    </row>
    <row r="325" spans="1:15" s="18" customFormat="1" ht="35.1" customHeight="1" x14ac:dyDescent="0.25">
      <c r="A325" s="21">
        <f t="shared" si="16"/>
        <v>314</v>
      </c>
      <c r="B325" s="27" t="s">
        <v>973</v>
      </c>
      <c r="C325" s="27" t="s">
        <v>1251</v>
      </c>
      <c r="D325" s="29">
        <v>80.86</v>
      </c>
      <c r="E325" s="30">
        <v>31</v>
      </c>
      <c r="F325" s="29">
        <v>250</v>
      </c>
      <c r="G325" s="17"/>
      <c r="H325" s="29">
        <v>500</v>
      </c>
      <c r="I325" s="32">
        <v>145.22</v>
      </c>
      <c r="J325" s="23"/>
      <c r="K325" s="17"/>
      <c r="L325" s="32">
        <f t="shared" si="14"/>
        <v>3256.66</v>
      </c>
      <c r="M325" s="32">
        <f t="shared" si="15"/>
        <v>3111.44</v>
      </c>
      <c r="N325" s="17"/>
      <c r="O325" s="31"/>
    </row>
    <row r="326" spans="1:15" s="18" customFormat="1" ht="35.1" customHeight="1" x14ac:dyDescent="0.25">
      <c r="A326" s="21">
        <f t="shared" si="16"/>
        <v>315</v>
      </c>
      <c r="B326" s="27" t="s">
        <v>974</v>
      </c>
      <c r="C326" s="27" t="s">
        <v>1251</v>
      </c>
      <c r="D326" s="29">
        <v>80.86</v>
      </c>
      <c r="E326" s="30">
        <v>31</v>
      </c>
      <c r="F326" s="29">
        <v>250</v>
      </c>
      <c r="G326" s="17"/>
      <c r="H326" s="29">
        <v>500</v>
      </c>
      <c r="I326" s="32">
        <v>145.22</v>
      </c>
      <c r="J326" s="23"/>
      <c r="K326" s="17"/>
      <c r="L326" s="32">
        <f t="shared" si="14"/>
        <v>3256.66</v>
      </c>
      <c r="M326" s="32">
        <f t="shared" si="15"/>
        <v>3111.44</v>
      </c>
      <c r="N326" s="17"/>
      <c r="O326" s="31"/>
    </row>
    <row r="327" spans="1:15" s="18" customFormat="1" ht="35.1" customHeight="1" x14ac:dyDescent="0.25">
      <c r="A327" s="21">
        <f t="shared" si="16"/>
        <v>316</v>
      </c>
      <c r="B327" s="27" t="s">
        <v>975</v>
      </c>
      <c r="C327" s="27" t="s">
        <v>1251</v>
      </c>
      <c r="D327" s="29">
        <v>80.86</v>
      </c>
      <c r="E327" s="30">
        <v>31</v>
      </c>
      <c r="F327" s="29">
        <v>250</v>
      </c>
      <c r="G327" s="17"/>
      <c r="H327" s="29">
        <v>500</v>
      </c>
      <c r="I327" s="32">
        <v>145.22</v>
      </c>
      <c r="J327" s="23"/>
      <c r="K327" s="17"/>
      <c r="L327" s="32">
        <f t="shared" si="14"/>
        <v>3256.66</v>
      </c>
      <c r="M327" s="32">
        <f t="shared" si="15"/>
        <v>3111.44</v>
      </c>
      <c r="N327" s="17"/>
      <c r="O327" s="31"/>
    </row>
    <row r="328" spans="1:15" s="18" customFormat="1" ht="35.1" customHeight="1" x14ac:dyDescent="0.25">
      <c r="A328" s="21">
        <f t="shared" si="16"/>
        <v>317</v>
      </c>
      <c r="B328" s="27" t="s">
        <v>976</v>
      </c>
      <c r="C328" s="27" t="s">
        <v>1251</v>
      </c>
      <c r="D328" s="29">
        <v>80.86</v>
      </c>
      <c r="E328" s="30">
        <v>31</v>
      </c>
      <c r="F328" s="29">
        <v>250</v>
      </c>
      <c r="G328" s="17"/>
      <c r="H328" s="29">
        <v>500</v>
      </c>
      <c r="I328" s="32">
        <v>145.22</v>
      </c>
      <c r="J328" s="23"/>
      <c r="K328" s="17"/>
      <c r="L328" s="32">
        <f t="shared" si="14"/>
        <v>3256.66</v>
      </c>
      <c r="M328" s="32">
        <f t="shared" si="15"/>
        <v>3111.44</v>
      </c>
      <c r="N328" s="17"/>
      <c r="O328" s="31"/>
    </row>
    <row r="329" spans="1:15" s="18" customFormat="1" ht="35.1" customHeight="1" x14ac:dyDescent="0.25">
      <c r="A329" s="21">
        <f t="shared" si="16"/>
        <v>318</v>
      </c>
      <c r="B329" s="27" t="s">
        <v>977</v>
      </c>
      <c r="C329" s="27" t="s">
        <v>1251</v>
      </c>
      <c r="D329" s="29">
        <v>80.86</v>
      </c>
      <c r="E329" s="30">
        <v>31</v>
      </c>
      <c r="F329" s="29">
        <v>250</v>
      </c>
      <c r="G329" s="17"/>
      <c r="H329" s="29">
        <v>500</v>
      </c>
      <c r="I329" s="32">
        <v>145.22</v>
      </c>
      <c r="J329" s="23"/>
      <c r="K329" s="17"/>
      <c r="L329" s="32">
        <f t="shared" si="14"/>
        <v>3256.66</v>
      </c>
      <c r="M329" s="32">
        <f t="shared" si="15"/>
        <v>3111.44</v>
      </c>
      <c r="N329" s="17"/>
      <c r="O329" s="31"/>
    </row>
    <row r="330" spans="1:15" s="18" customFormat="1" ht="35.1" customHeight="1" x14ac:dyDescent="0.25">
      <c r="A330" s="21">
        <f t="shared" si="16"/>
        <v>319</v>
      </c>
      <c r="B330" s="27" t="s">
        <v>978</v>
      </c>
      <c r="C330" s="27" t="s">
        <v>1251</v>
      </c>
      <c r="D330" s="29">
        <v>80.86</v>
      </c>
      <c r="E330" s="30">
        <v>31</v>
      </c>
      <c r="F330" s="29">
        <v>250</v>
      </c>
      <c r="G330" s="17"/>
      <c r="H330" s="29">
        <v>500</v>
      </c>
      <c r="I330" s="32">
        <v>145.22</v>
      </c>
      <c r="J330" s="23"/>
      <c r="K330" s="17"/>
      <c r="L330" s="32">
        <f t="shared" si="14"/>
        <v>3256.66</v>
      </c>
      <c r="M330" s="32">
        <f t="shared" si="15"/>
        <v>3111.44</v>
      </c>
      <c r="N330" s="17"/>
      <c r="O330" s="31"/>
    </row>
    <row r="331" spans="1:15" s="18" customFormat="1" ht="35.1" customHeight="1" x14ac:dyDescent="0.25">
      <c r="A331" s="21">
        <f t="shared" si="16"/>
        <v>320</v>
      </c>
      <c r="B331" s="27" t="s">
        <v>979</v>
      </c>
      <c r="C331" s="27" t="s">
        <v>1251</v>
      </c>
      <c r="D331" s="29">
        <v>80.86</v>
      </c>
      <c r="E331" s="30">
        <v>31</v>
      </c>
      <c r="F331" s="29">
        <v>250</v>
      </c>
      <c r="G331" s="17"/>
      <c r="H331" s="29">
        <v>500</v>
      </c>
      <c r="I331" s="32">
        <v>145.22</v>
      </c>
      <c r="J331" s="23"/>
      <c r="K331" s="17"/>
      <c r="L331" s="32">
        <f t="shared" si="14"/>
        <v>3256.66</v>
      </c>
      <c r="M331" s="32">
        <f t="shared" si="15"/>
        <v>3111.44</v>
      </c>
      <c r="N331" s="17"/>
      <c r="O331" s="31"/>
    </row>
    <row r="332" spans="1:15" s="18" customFormat="1" ht="35.1" customHeight="1" x14ac:dyDescent="0.25">
      <c r="A332" s="21">
        <f t="shared" si="16"/>
        <v>321</v>
      </c>
      <c r="B332" s="27" t="s">
        <v>980</v>
      </c>
      <c r="C332" s="27" t="s">
        <v>1251</v>
      </c>
      <c r="D332" s="29">
        <v>80.86</v>
      </c>
      <c r="E332" s="30">
        <v>31</v>
      </c>
      <c r="F332" s="29">
        <v>250</v>
      </c>
      <c r="G332" s="17"/>
      <c r="H332" s="29">
        <v>500</v>
      </c>
      <c r="I332" s="32">
        <v>145.22</v>
      </c>
      <c r="J332" s="23"/>
      <c r="K332" s="17"/>
      <c r="L332" s="32">
        <f t="shared" si="14"/>
        <v>3256.66</v>
      </c>
      <c r="M332" s="32">
        <f t="shared" si="15"/>
        <v>3111.44</v>
      </c>
      <c r="N332" s="17"/>
      <c r="O332" s="31"/>
    </row>
    <row r="333" spans="1:15" s="18" customFormat="1" ht="35.1" customHeight="1" x14ac:dyDescent="0.25">
      <c r="A333" s="21">
        <f t="shared" si="16"/>
        <v>322</v>
      </c>
      <c r="B333" s="27" t="s">
        <v>981</v>
      </c>
      <c r="C333" s="27" t="s">
        <v>1250</v>
      </c>
      <c r="D333" s="29">
        <v>71.400000000000006</v>
      </c>
      <c r="E333" s="30">
        <v>31</v>
      </c>
      <c r="F333" s="29">
        <v>250</v>
      </c>
      <c r="G333" s="17"/>
      <c r="H333" s="29">
        <v>601</v>
      </c>
      <c r="I333" s="32">
        <v>135.94</v>
      </c>
      <c r="J333" s="23"/>
      <c r="K333" s="17"/>
      <c r="L333" s="32">
        <f t="shared" ref="L333:L396" si="17">(D333*E333)+F333+H333</f>
        <v>3064.4</v>
      </c>
      <c r="M333" s="32">
        <f t="shared" ref="M333:M396" si="18">L333-(I333+J333)</f>
        <v>2928.46</v>
      </c>
      <c r="N333" s="17"/>
      <c r="O333" s="31"/>
    </row>
    <row r="334" spans="1:15" s="18" customFormat="1" ht="35.1" customHeight="1" x14ac:dyDescent="0.25">
      <c r="A334" s="21">
        <f t="shared" ref="A334:A397" si="19">1+A333</f>
        <v>323</v>
      </c>
      <c r="B334" s="27" t="s">
        <v>982</v>
      </c>
      <c r="C334" s="27" t="s">
        <v>1251</v>
      </c>
      <c r="D334" s="29">
        <v>80.86</v>
      </c>
      <c r="E334" s="30">
        <v>31</v>
      </c>
      <c r="F334" s="29">
        <v>250</v>
      </c>
      <c r="G334" s="17"/>
      <c r="H334" s="29">
        <v>500</v>
      </c>
      <c r="I334" s="32">
        <v>145.22</v>
      </c>
      <c r="J334" s="23"/>
      <c r="K334" s="17"/>
      <c r="L334" s="32">
        <f t="shared" si="17"/>
        <v>3256.66</v>
      </c>
      <c r="M334" s="32">
        <f t="shared" si="18"/>
        <v>3111.44</v>
      </c>
      <c r="N334" s="17"/>
      <c r="O334" s="31"/>
    </row>
    <row r="335" spans="1:15" s="18" customFormat="1" ht="35.1" customHeight="1" x14ac:dyDescent="0.25">
      <c r="A335" s="21">
        <f t="shared" si="19"/>
        <v>324</v>
      </c>
      <c r="B335" s="27" t="s">
        <v>983</v>
      </c>
      <c r="C335" s="27" t="s">
        <v>1251</v>
      </c>
      <c r="D335" s="29">
        <v>80.86</v>
      </c>
      <c r="E335" s="30">
        <v>31</v>
      </c>
      <c r="F335" s="29">
        <v>250</v>
      </c>
      <c r="G335" s="17"/>
      <c r="H335" s="29">
        <v>500</v>
      </c>
      <c r="I335" s="32">
        <v>145.22</v>
      </c>
      <c r="J335" s="23"/>
      <c r="K335" s="17"/>
      <c r="L335" s="32">
        <f t="shared" si="17"/>
        <v>3256.66</v>
      </c>
      <c r="M335" s="32">
        <f t="shared" si="18"/>
        <v>3111.44</v>
      </c>
      <c r="N335" s="17"/>
      <c r="O335" s="31"/>
    </row>
    <row r="336" spans="1:15" s="18" customFormat="1" ht="35.1" customHeight="1" x14ac:dyDescent="0.25">
      <c r="A336" s="21">
        <f t="shared" si="19"/>
        <v>325</v>
      </c>
      <c r="B336" s="27" t="s">
        <v>984</v>
      </c>
      <c r="C336" s="27" t="s">
        <v>1251</v>
      </c>
      <c r="D336" s="29">
        <v>80.86</v>
      </c>
      <c r="E336" s="30">
        <v>31</v>
      </c>
      <c r="F336" s="29">
        <v>250</v>
      </c>
      <c r="G336" s="17"/>
      <c r="H336" s="29">
        <v>500</v>
      </c>
      <c r="I336" s="32">
        <v>145.22</v>
      </c>
      <c r="J336" s="23"/>
      <c r="K336" s="17"/>
      <c r="L336" s="32">
        <f t="shared" si="17"/>
        <v>3256.66</v>
      </c>
      <c r="M336" s="32">
        <f t="shared" si="18"/>
        <v>3111.44</v>
      </c>
      <c r="N336" s="17"/>
      <c r="O336" s="31"/>
    </row>
    <row r="337" spans="1:15" s="18" customFormat="1" ht="35.1" customHeight="1" x14ac:dyDescent="0.25">
      <c r="A337" s="21">
        <f t="shared" si="19"/>
        <v>326</v>
      </c>
      <c r="B337" s="27" t="s">
        <v>985</v>
      </c>
      <c r="C337" s="27" t="s">
        <v>1251</v>
      </c>
      <c r="D337" s="29">
        <v>80.86</v>
      </c>
      <c r="E337" s="30">
        <v>31</v>
      </c>
      <c r="F337" s="29">
        <v>250</v>
      </c>
      <c r="G337" s="17"/>
      <c r="H337" s="29">
        <v>500</v>
      </c>
      <c r="I337" s="32">
        <v>145.22</v>
      </c>
      <c r="J337" s="23"/>
      <c r="K337" s="17"/>
      <c r="L337" s="32">
        <f t="shared" si="17"/>
        <v>3256.66</v>
      </c>
      <c r="M337" s="32">
        <f t="shared" si="18"/>
        <v>3111.44</v>
      </c>
      <c r="N337" s="17"/>
      <c r="O337" s="31"/>
    </row>
    <row r="338" spans="1:15" s="18" customFormat="1" ht="35.1" customHeight="1" x14ac:dyDescent="0.25">
      <c r="A338" s="21">
        <f t="shared" si="19"/>
        <v>327</v>
      </c>
      <c r="B338" s="27" t="s">
        <v>986</v>
      </c>
      <c r="C338" s="27" t="s">
        <v>1251</v>
      </c>
      <c r="D338" s="29">
        <v>80.86</v>
      </c>
      <c r="E338" s="30">
        <v>31</v>
      </c>
      <c r="F338" s="29">
        <v>250</v>
      </c>
      <c r="G338" s="17"/>
      <c r="H338" s="29">
        <v>500</v>
      </c>
      <c r="I338" s="32">
        <v>145.22</v>
      </c>
      <c r="J338" s="23"/>
      <c r="K338" s="17"/>
      <c r="L338" s="32">
        <f t="shared" si="17"/>
        <v>3256.66</v>
      </c>
      <c r="M338" s="32">
        <f t="shared" si="18"/>
        <v>3111.44</v>
      </c>
      <c r="N338" s="17"/>
      <c r="O338" s="31"/>
    </row>
    <row r="339" spans="1:15" s="18" customFormat="1" ht="35.1" customHeight="1" x14ac:dyDescent="0.25">
      <c r="A339" s="21">
        <f t="shared" si="19"/>
        <v>328</v>
      </c>
      <c r="B339" s="27" t="s">
        <v>987</v>
      </c>
      <c r="C339" s="27" t="s">
        <v>1251</v>
      </c>
      <c r="D339" s="29">
        <v>80.86</v>
      </c>
      <c r="E339" s="30">
        <v>31</v>
      </c>
      <c r="F339" s="29">
        <v>250</v>
      </c>
      <c r="G339" s="17"/>
      <c r="H339" s="29">
        <v>500</v>
      </c>
      <c r="I339" s="32">
        <v>145.22</v>
      </c>
      <c r="J339" s="23"/>
      <c r="K339" s="17"/>
      <c r="L339" s="32">
        <f t="shared" si="17"/>
        <v>3256.66</v>
      </c>
      <c r="M339" s="32">
        <f t="shared" si="18"/>
        <v>3111.44</v>
      </c>
      <c r="N339" s="17"/>
      <c r="O339" s="31"/>
    </row>
    <row r="340" spans="1:15" s="18" customFormat="1" ht="35.1" customHeight="1" x14ac:dyDescent="0.25">
      <c r="A340" s="21">
        <f t="shared" si="19"/>
        <v>329</v>
      </c>
      <c r="B340" s="27" t="s">
        <v>988</v>
      </c>
      <c r="C340" s="27" t="s">
        <v>1251</v>
      </c>
      <c r="D340" s="29">
        <v>80.86</v>
      </c>
      <c r="E340" s="30">
        <v>31</v>
      </c>
      <c r="F340" s="29">
        <v>250</v>
      </c>
      <c r="G340" s="17"/>
      <c r="H340" s="29">
        <v>500</v>
      </c>
      <c r="I340" s="32">
        <v>145.22</v>
      </c>
      <c r="J340" s="23"/>
      <c r="K340" s="17"/>
      <c r="L340" s="32">
        <f t="shared" si="17"/>
        <v>3256.66</v>
      </c>
      <c r="M340" s="32">
        <f t="shared" si="18"/>
        <v>3111.44</v>
      </c>
      <c r="N340" s="17"/>
      <c r="O340" s="31"/>
    </row>
    <row r="341" spans="1:15" s="18" customFormat="1" ht="35.1" customHeight="1" x14ac:dyDescent="0.25">
      <c r="A341" s="21">
        <f t="shared" si="19"/>
        <v>330</v>
      </c>
      <c r="B341" s="27" t="s">
        <v>989</v>
      </c>
      <c r="C341" s="27" t="s">
        <v>1251</v>
      </c>
      <c r="D341" s="29">
        <v>80.86</v>
      </c>
      <c r="E341" s="30">
        <v>31</v>
      </c>
      <c r="F341" s="29">
        <v>250</v>
      </c>
      <c r="G341" s="17"/>
      <c r="H341" s="29">
        <v>500</v>
      </c>
      <c r="I341" s="32">
        <v>145.22</v>
      </c>
      <c r="J341" s="23"/>
      <c r="K341" s="17"/>
      <c r="L341" s="32">
        <f t="shared" si="17"/>
        <v>3256.66</v>
      </c>
      <c r="M341" s="32">
        <f t="shared" si="18"/>
        <v>3111.44</v>
      </c>
      <c r="N341" s="17"/>
      <c r="O341" s="31"/>
    </row>
    <row r="342" spans="1:15" s="18" customFormat="1" ht="35.1" customHeight="1" x14ac:dyDescent="0.25">
      <c r="A342" s="21">
        <f t="shared" si="19"/>
        <v>331</v>
      </c>
      <c r="B342" s="27" t="s">
        <v>990</v>
      </c>
      <c r="C342" s="27" t="s">
        <v>1250</v>
      </c>
      <c r="D342" s="29">
        <v>71.400000000000006</v>
      </c>
      <c r="E342" s="30">
        <v>31</v>
      </c>
      <c r="F342" s="29">
        <v>250</v>
      </c>
      <c r="G342" s="17"/>
      <c r="H342" s="29">
        <v>601</v>
      </c>
      <c r="I342" s="32">
        <v>135.94</v>
      </c>
      <c r="J342" s="23"/>
      <c r="K342" s="17"/>
      <c r="L342" s="32">
        <f t="shared" si="17"/>
        <v>3064.4</v>
      </c>
      <c r="M342" s="32">
        <f t="shared" si="18"/>
        <v>2928.46</v>
      </c>
      <c r="N342" s="17"/>
      <c r="O342" s="31"/>
    </row>
    <row r="343" spans="1:15" s="18" customFormat="1" ht="35.1" customHeight="1" x14ac:dyDescent="0.25">
      <c r="A343" s="21">
        <f t="shared" si="19"/>
        <v>332</v>
      </c>
      <c r="B343" s="27" t="s">
        <v>991</v>
      </c>
      <c r="C343" s="27" t="s">
        <v>1251</v>
      </c>
      <c r="D343" s="29">
        <v>80.86</v>
      </c>
      <c r="E343" s="30">
        <v>31</v>
      </c>
      <c r="F343" s="29">
        <v>250</v>
      </c>
      <c r="G343" s="17"/>
      <c r="H343" s="29">
        <v>500</v>
      </c>
      <c r="I343" s="32">
        <v>145.22</v>
      </c>
      <c r="J343" s="23"/>
      <c r="K343" s="17"/>
      <c r="L343" s="32">
        <f t="shared" si="17"/>
        <v>3256.66</v>
      </c>
      <c r="M343" s="32">
        <f t="shared" si="18"/>
        <v>3111.44</v>
      </c>
      <c r="N343" s="17"/>
      <c r="O343" s="31"/>
    </row>
    <row r="344" spans="1:15" s="18" customFormat="1" ht="35.1" customHeight="1" x14ac:dyDescent="0.25">
      <c r="A344" s="21">
        <f t="shared" si="19"/>
        <v>333</v>
      </c>
      <c r="B344" s="27" t="s">
        <v>992</v>
      </c>
      <c r="C344" s="27" t="s">
        <v>1251</v>
      </c>
      <c r="D344" s="29">
        <v>80.86</v>
      </c>
      <c r="E344" s="30">
        <v>31</v>
      </c>
      <c r="F344" s="29">
        <v>250</v>
      </c>
      <c r="G344" s="17"/>
      <c r="H344" s="29">
        <v>500</v>
      </c>
      <c r="I344" s="32">
        <v>145.22</v>
      </c>
      <c r="J344" s="23"/>
      <c r="K344" s="17"/>
      <c r="L344" s="32">
        <f t="shared" si="17"/>
        <v>3256.66</v>
      </c>
      <c r="M344" s="32">
        <f t="shared" si="18"/>
        <v>3111.44</v>
      </c>
      <c r="N344" s="17"/>
      <c r="O344" s="31"/>
    </row>
    <row r="345" spans="1:15" s="18" customFormat="1" ht="35.1" customHeight="1" x14ac:dyDescent="0.25">
      <c r="A345" s="21">
        <f t="shared" si="19"/>
        <v>334</v>
      </c>
      <c r="B345" s="27" t="s">
        <v>993</v>
      </c>
      <c r="C345" s="27" t="s">
        <v>1251</v>
      </c>
      <c r="D345" s="29">
        <v>80.86</v>
      </c>
      <c r="E345" s="30">
        <v>31</v>
      </c>
      <c r="F345" s="29">
        <v>250</v>
      </c>
      <c r="G345" s="17"/>
      <c r="H345" s="29">
        <v>500</v>
      </c>
      <c r="I345" s="32">
        <v>145.22</v>
      </c>
      <c r="J345" s="23"/>
      <c r="K345" s="17"/>
      <c r="L345" s="32">
        <f t="shared" si="17"/>
        <v>3256.66</v>
      </c>
      <c r="M345" s="32">
        <f t="shared" si="18"/>
        <v>3111.44</v>
      </c>
      <c r="N345" s="17"/>
      <c r="O345" s="31"/>
    </row>
    <row r="346" spans="1:15" s="18" customFormat="1" ht="35.1" customHeight="1" x14ac:dyDescent="0.25">
      <c r="A346" s="21">
        <f t="shared" si="19"/>
        <v>335</v>
      </c>
      <c r="B346" s="27" t="s">
        <v>994</v>
      </c>
      <c r="C346" s="27" t="s">
        <v>1251</v>
      </c>
      <c r="D346" s="29">
        <v>80.86</v>
      </c>
      <c r="E346" s="30">
        <v>31</v>
      </c>
      <c r="F346" s="29">
        <v>250</v>
      </c>
      <c r="G346" s="17"/>
      <c r="H346" s="29">
        <v>500</v>
      </c>
      <c r="I346" s="32">
        <v>145.22</v>
      </c>
      <c r="J346" s="23"/>
      <c r="K346" s="17"/>
      <c r="L346" s="32">
        <f t="shared" si="17"/>
        <v>3256.66</v>
      </c>
      <c r="M346" s="32">
        <f t="shared" si="18"/>
        <v>3111.44</v>
      </c>
      <c r="N346" s="17"/>
      <c r="O346" s="31"/>
    </row>
    <row r="347" spans="1:15" s="18" customFormat="1" ht="35.1" customHeight="1" x14ac:dyDescent="0.25">
      <c r="A347" s="21">
        <f t="shared" si="19"/>
        <v>336</v>
      </c>
      <c r="B347" s="27" t="s">
        <v>995</v>
      </c>
      <c r="C347" s="27" t="s">
        <v>1251</v>
      </c>
      <c r="D347" s="29">
        <v>80.86</v>
      </c>
      <c r="E347" s="30">
        <v>31</v>
      </c>
      <c r="F347" s="29">
        <v>250</v>
      </c>
      <c r="G347" s="17"/>
      <c r="H347" s="29">
        <v>500</v>
      </c>
      <c r="I347" s="32">
        <v>145.22</v>
      </c>
      <c r="J347" s="23"/>
      <c r="K347" s="17"/>
      <c r="L347" s="32">
        <f t="shared" si="17"/>
        <v>3256.66</v>
      </c>
      <c r="M347" s="32">
        <f t="shared" si="18"/>
        <v>3111.44</v>
      </c>
      <c r="N347" s="17"/>
      <c r="O347" s="31"/>
    </row>
    <row r="348" spans="1:15" s="18" customFormat="1" ht="35.1" customHeight="1" x14ac:dyDescent="0.25">
      <c r="A348" s="21">
        <f t="shared" si="19"/>
        <v>337</v>
      </c>
      <c r="B348" s="27" t="s">
        <v>996</v>
      </c>
      <c r="C348" s="27" t="s">
        <v>1251</v>
      </c>
      <c r="D348" s="29">
        <v>80.86</v>
      </c>
      <c r="E348" s="30">
        <v>31</v>
      </c>
      <c r="F348" s="29">
        <v>250</v>
      </c>
      <c r="G348" s="17"/>
      <c r="H348" s="29">
        <v>500</v>
      </c>
      <c r="I348" s="32">
        <v>145.22</v>
      </c>
      <c r="J348" s="23"/>
      <c r="K348" s="17"/>
      <c r="L348" s="32">
        <f t="shared" si="17"/>
        <v>3256.66</v>
      </c>
      <c r="M348" s="32">
        <f t="shared" si="18"/>
        <v>3111.44</v>
      </c>
      <c r="N348" s="17"/>
      <c r="O348" s="31"/>
    </row>
    <row r="349" spans="1:15" s="18" customFormat="1" ht="35.1" customHeight="1" x14ac:dyDescent="0.25">
      <c r="A349" s="21">
        <f t="shared" si="19"/>
        <v>338</v>
      </c>
      <c r="B349" s="27" t="s">
        <v>997</v>
      </c>
      <c r="C349" s="27" t="s">
        <v>1251</v>
      </c>
      <c r="D349" s="29">
        <v>80.86</v>
      </c>
      <c r="E349" s="30">
        <v>31</v>
      </c>
      <c r="F349" s="29">
        <v>250</v>
      </c>
      <c r="G349" s="17"/>
      <c r="H349" s="29">
        <v>500</v>
      </c>
      <c r="I349" s="32">
        <v>145.22</v>
      </c>
      <c r="J349" s="23"/>
      <c r="K349" s="17"/>
      <c r="L349" s="32">
        <f t="shared" si="17"/>
        <v>3256.66</v>
      </c>
      <c r="M349" s="32">
        <f t="shared" si="18"/>
        <v>3111.44</v>
      </c>
      <c r="N349" s="17"/>
      <c r="O349" s="31"/>
    </row>
    <row r="350" spans="1:15" s="18" customFormat="1" ht="35.1" customHeight="1" x14ac:dyDescent="0.25">
      <c r="A350" s="21">
        <f t="shared" si="19"/>
        <v>339</v>
      </c>
      <c r="B350" s="27" t="s">
        <v>998</v>
      </c>
      <c r="C350" s="27" t="s">
        <v>1250</v>
      </c>
      <c r="D350" s="29">
        <v>71.400000000000006</v>
      </c>
      <c r="E350" s="30">
        <v>31</v>
      </c>
      <c r="F350" s="29">
        <v>250</v>
      </c>
      <c r="G350" s="17"/>
      <c r="H350" s="29">
        <v>601</v>
      </c>
      <c r="I350" s="32">
        <v>135.94</v>
      </c>
      <c r="J350" s="23"/>
      <c r="K350" s="17"/>
      <c r="L350" s="32">
        <f t="shared" si="17"/>
        <v>3064.4</v>
      </c>
      <c r="M350" s="32">
        <f t="shared" si="18"/>
        <v>2928.46</v>
      </c>
      <c r="N350" s="17"/>
      <c r="O350" s="31"/>
    </row>
    <row r="351" spans="1:15" s="18" customFormat="1" ht="35.1" customHeight="1" x14ac:dyDescent="0.25">
      <c r="A351" s="21">
        <f t="shared" si="19"/>
        <v>340</v>
      </c>
      <c r="B351" s="27" t="s">
        <v>999</v>
      </c>
      <c r="C351" s="27" t="s">
        <v>1251</v>
      </c>
      <c r="D351" s="29">
        <v>80.86</v>
      </c>
      <c r="E351" s="30">
        <v>31</v>
      </c>
      <c r="F351" s="29">
        <v>250</v>
      </c>
      <c r="G351" s="17"/>
      <c r="H351" s="29">
        <v>500</v>
      </c>
      <c r="I351" s="32">
        <v>145.22</v>
      </c>
      <c r="J351" s="23"/>
      <c r="K351" s="17"/>
      <c r="L351" s="32">
        <f t="shared" si="17"/>
        <v>3256.66</v>
      </c>
      <c r="M351" s="32">
        <f t="shared" si="18"/>
        <v>3111.44</v>
      </c>
      <c r="N351" s="17"/>
      <c r="O351" s="31"/>
    </row>
    <row r="352" spans="1:15" s="18" customFormat="1" ht="35.1" customHeight="1" x14ac:dyDescent="0.25">
      <c r="A352" s="21">
        <f t="shared" si="19"/>
        <v>341</v>
      </c>
      <c r="B352" s="27" t="s">
        <v>1000</v>
      </c>
      <c r="C352" s="27" t="s">
        <v>1251</v>
      </c>
      <c r="D352" s="29">
        <v>80.86</v>
      </c>
      <c r="E352" s="30">
        <v>31</v>
      </c>
      <c r="F352" s="29">
        <v>250</v>
      </c>
      <c r="G352" s="17"/>
      <c r="H352" s="29">
        <v>500</v>
      </c>
      <c r="I352" s="32">
        <v>145.22</v>
      </c>
      <c r="J352" s="23"/>
      <c r="K352" s="17"/>
      <c r="L352" s="32">
        <f t="shared" si="17"/>
        <v>3256.66</v>
      </c>
      <c r="M352" s="32">
        <f t="shared" si="18"/>
        <v>3111.44</v>
      </c>
      <c r="N352" s="17"/>
      <c r="O352" s="31"/>
    </row>
    <row r="353" spans="1:15" s="18" customFormat="1" ht="35.1" customHeight="1" x14ac:dyDescent="0.25">
      <c r="A353" s="21">
        <f t="shared" si="19"/>
        <v>342</v>
      </c>
      <c r="B353" s="27" t="s">
        <v>1001</v>
      </c>
      <c r="C353" s="27" t="s">
        <v>1251</v>
      </c>
      <c r="D353" s="29">
        <v>80.86</v>
      </c>
      <c r="E353" s="30">
        <v>31</v>
      </c>
      <c r="F353" s="29">
        <v>250</v>
      </c>
      <c r="G353" s="17"/>
      <c r="H353" s="29">
        <v>500</v>
      </c>
      <c r="I353" s="32">
        <v>145.22</v>
      </c>
      <c r="J353" s="23"/>
      <c r="K353" s="17"/>
      <c r="L353" s="32">
        <f t="shared" si="17"/>
        <v>3256.66</v>
      </c>
      <c r="M353" s="32">
        <f t="shared" si="18"/>
        <v>3111.44</v>
      </c>
      <c r="N353" s="17"/>
      <c r="O353" s="31"/>
    </row>
    <row r="354" spans="1:15" s="18" customFormat="1" ht="35.1" customHeight="1" x14ac:dyDescent="0.25">
      <c r="A354" s="21">
        <f t="shared" si="19"/>
        <v>343</v>
      </c>
      <c r="B354" s="27" t="s">
        <v>1002</v>
      </c>
      <c r="C354" s="27" t="s">
        <v>1251</v>
      </c>
      <c r="D354" s="29">
        <v>80.86</v>
      </c>
      <c r="E354" s="30">
        <v>31</v>
      </c>
      <c r="F354" s="29">
        <v>250</v>
      </c>
      <c r="G354" s="17"/>
      <c r="H354" s="29">
        <v>500</v>
      </c>
      <c r="I354" s="32">
        <v>145.22</v>
      </c>
      <c r="J354" s="23"/>
      <c r="K354" s="17"/>
      <c r="L354" s="32">
        <f t="shared" si="17"/>
        <v>3256.66</v>
      </c>
      <c r="M354" s="32">
        <f t="shared" si="18"/>
        <v>3111.44</v>
      </c>
      <c r="N354" s="17"/>
      <c r="O354" s="31"/>
    </row>
    <row r="355" spans="1:15" s="18" customFormat="1" ht="35.1" customHeight="1" x14ac:dyDescent="0.25">
      <c r="A355" s="21">
        <f t="shared" si="19"/>
        <v>344</v>
      </c>
      <c r="B355" s="27" t="s">
        <v>1003</v>
      </c>
      <c r="C355" s="27" t="s">
        <v>1251</v>
      </c>
      <c r="D355" s="29">
        <v>80.86</v>
      </c>
      <c r="E355" s="30">
        <v>31</v>
      </c>
      <c r="F355" s="29">
        <v>250</v>
      </c>
      <c r="G355" s="17"/>
      <c r="H355" s="29">
        <v>500</v>
      </c>
      <c r="I355" s="32">
        <v>145.22</v>
      </c>
      <c r="J355" s="23"/>
      <c r="K355" s="17"/>
      <c r="L355" s="32">
        <f t="shared" si="17"/>
        <v>3256.66</v>
      </c>
      <c r="M355" s="32">
        <f t="shared" si="18"/>
        <v>3111.44</v>
      </c>
      <c r="N355" s="17"/>
      <c r="O355" s="31"/>
    </row>
    <row r="356" spans="1:15" s="18" customFormat="1" ht="35.1" customHeight="1" x14ac:dyDescent="0.25">
      <c r="A356" s="21">
        <f t="shared" si="19"/>
        <v>345</v>
      </c>
      <c r="B356" s="27" t="s">
        <v>1004</v>
      </c>
      <c r="C356" s="27" t="s">
        <v>1251</v>
      </c>
      <c r="D356" s="29">
        <v>80.86</v>
      </c>
      <c r="E356" s="30">
        <v>31</v>
      </c>
      <c r="F356" s="29">
        <v>250</v>
      </c>
      <c r="G356" s="17"/>
      <c r="H356" s="29">
        <v>500</v>
      </c>
      <c r="I356" s="32">
        <v>145.22</v>
      </c>
      <c r="J356" s="23"/>
      <c r="K356" s="17"/>
      <c r="L356" s="32">
        <f t="shared" si="17"/>
        <v>3256.66</v>
      </c>
      <c r="M356" s="32">
        <f t="shared" si="18"/>
        <v>3111.44</v>
      </c>
      <c r="N356" s="17"/>
      <c r="O356" s="31"/>
    </row>
    <row r="357" spans="1:15" s="18" customFormat="1" ht="35.1" customHeight="1" x14ac:dyDescent="0.25">
      <c r="A357" s="21">
        <f t="shared" si="19"/>
        <v>346</v>
      </c>
      <c r="B357" s="27" t="s">
        <v>1005</v>
      </c>
      <c r="C357" s="27" t="s">
        <v>1251</v>
      </c>
      <c r="D357" s="29">
        <v>80.86</v>
      </c>
      <c r="E357" s="30">
        <v>31</v>
      </c>
      <c r="F357" s="29">
        <v>250</v>
      </c>
      <c r="G357" s="17"/>
      <c r="H357" s="29">
        <v>500</v>
      </c>
      <c r="I357" s="32">
        <v>145.22</v>
      </c>
      <c r="J357" s="23"/>
      <c r="K357" s="17"/>
      <c r="L357" s="32">
        <f t="shared" si="17"/>
        <v>3256.66</v>
      </c>
      <c r="M357" s="32">
        <f t="shared" si="18"/>
        <v>3111.44</v>
      </c>
      <c r="N357" s="17"/>
      <c r="O357" s="31"/>
    </row>
    <row r="358" spans="1:15" s="18" customFormat="1" ht="35.1" customHeight="1" x14ac:dyDescent="0.25">
      <c r="A358" s="21">
        <f t="shared" si="19"/>
        <v>347</v>
      </c>
      <c r="B358" s="27" t="s">
        <v>1006</v>
      </c>
      <c r="C358" s="27" t="s">
        <v>1251</v>
      </c>
      <c r="D358" s="29">
        <v>80.86</v>
      </c>
      <c r="E358" s="30">
        <v>31</v>
      </c>
      <c r="F358" s="29">
        <v>250</v>
      </c>
      <c r="G358" s="17"/>
      <c r="H358" s="29">
        <v>500</v>
      </c>
      <c r="I358" s="32">
        <v>145.22</v>
      </c>
      <c r="J358" s="23"/>
      <c r="K358" s="17"/>
      <c r="L358" s="32">
        <f t="shared" si="17"/>
        <v>3256.66</v>
      </c>
      <c r="M358" s="32">
        <f t="shared" si="18"/>
        <v>3111.44</v>
      </c>
      <c r="N358" s="17"/>
      <c r="O358" s="31"/>
    </row>
    <row r="359" spans="1:15" s="18" customFormat="1" ht="35.1" customHeight="1" x14ac:dyDescent="0.25">
      <c r="A359" s="21">
        <f t="shared" si="19"/>
        <v>348</v>
      </c>
      <c r="B359" s="27" t="s">
        <v>1007</v>
      </c>
      <c r="C359" s="27" t="s">
        <v>1251</v>
      </c>
      <c r="D359" s="29">
        <v>80.86</v>
      </c>
      <c r="E359" s="30">
        <v>31</v>
      </c>
      <c r="F359" s="29">
        <v>250</v>
      </c>
      <c r="G359" s="17"/>
      <c r="H359" s="29">
        <v>500</v>
      </c>
      <c r="I359" s="32">
        <v>145.22</v>
      </c>
      <c r="J359" s="23"/>
      <c r="K359" s="17"/>
      <c r="L359" s="32">
        <f t="shared" si="17"/>
        <v>3256.66</v>
      </c>
      <c r="M359" s="32">
        <f t="shared" si="18"/>
        <v>3111.44</v>
      </c>
      <c r="N359" s="17"/>
      <c r="O359" s="31"/>
    </row>
    <row r="360" spans="1:15" s="18" customFormat="1" ht="35.1" customHeight="1" x14ac:dyDescent="0.25">
      <c r="A360" s="21">
        <f t="shared" si="19"/>
        <v>349</v>
      </c>
      <c r="B360" s="27" t="s">
        <v>1008</v>
      </c>
      <c r="C360" s="27" t="s">
        <v>1251</v>
      </c>
      <c r="D360" s="29">
        <v>80.86</v>
      </c>
      <c r="E360" s="30">
        <v>31</v>
      </c>
      <c r="F360" s="29">
        <v>250</v>
      </c>
      <c r="G360" s="17"/>
      <c r="H360" s="29">
        <v>500</v>
      </c>
      <c r="I360" s="32">
        <v>145.22</v>
      </c>
      <c r="J360" s="23"/>
      <c r="K360" s="17"/>
      <c r="L360" s="32">
        <f t="shared" si="17"/>
        <v>3256.66</v>
      </c>
      <c r="M360" s="32">
        <f t="shared" si="18"/>
        <v>3111.44</v>
      </c>
      <c r="N360" s="17"/>
      <c r="O360" s="31"/>
    </row>
    <row r="361" spans="1:15" s="18" customFormat="1" ht="35.1" customHeight="1" x14ac:dyDescent="0.25">
      <c r="A361" s="21">
        <f t="shared" si="19"/>
        <v>350</v>
      </c>
      <c r="B361" s="27" t="s">
        <v>1009</v>
      </c>
      <c r="C361" s="27" t="s">
        <v>1251</v>
      </c>
      <c r="D361" s="29">
        <v>80.86</v>
      </c>
      <c r="E361" s="30">
        <v>31</v>
      </c>
      <c r="F361" s="29">
        <v>250</v>
      </c>
      <c r="G361" s="17"/>
      <c r="H361" s="29">
        <v>500</v>
      </c>
      <c r="I361" s="32">
        <v>145.22</v>
      </c>
      <c r="J361" s="23"/>
      <c r="K361" s="17"/>
      <c r="L361" s="32">
        <f t="shared" si="17"/>
        <v>3256.66</v>
      </c>
      <c r="M361" s="32">
        <f t="shared" si="18"/>
        <v>3111.44</v>
      </c>
      <c r="N361" s="17"/>
      <c r="O361" s="31"/>
    </row>
    <row r="362" spans="1:15" s="18" customFormat="1" ht="35.1" customHeight="1" x14ac:dyDescent="0.25">
      <c r="A362" s="21">
        <f t="shared" si="19"/>
        <v>351</v>
      </c>
      <c r="B362" s="27" t="s">
        <v>1010</v>
      </c>
      <c r="C362" s="27" t="s">
        <v>1251</v>
      </c>
      <c r="D362" s="29">
        <v>80.86</v>
      </c>
      <c r="E362" s="30">
        <v>23</v>
      </c>
      <c r="F362" s="29">
        <f>ROUND(((250/31)*23),2)</f>
        <v>185.48</v>
      </c>
      <c r="G362" s="17"/>
      <c r="H362" s="29">
        <f>ROUND(((500/31)*23),2)</f>
        <v>370.97</v>
      </c>
      <c r="I362" s="32">
        <v>107.75</v>
      </c>
      <c r="J362" s="23"/>
      <c r="K362" s="17"/>
      <c r="L362" s="32">
        <f t="shared" si="17"/>
        <v>2416.23</v>
      </c>
      <c r="M362" s="32">
        <f t="shared" si="18"/>
        <v>2308.48</v>
      </c>
      <c r="N362" s="17"/>
      <c r="O362" s="31" t="s">
        <v>1264</v>
      </c>
    </row>
    <row r="363" spans="1:15" s="18" customFormat="1" ht="35.1" customHeight="1" x14ac:dyDescent="0.25">
      <c r="A363" s="21">
        <f t="shared" si="19"/>
        <v>352</v>
      </c>
      <c r="B363" s="27" t="s">
        <v>1011</v>
      </c>
      <c r="C363" s="27" t="s">
        <v>1251</v>
      </c>
      <c r="D363" s="29">
        <v>80.86</v>
      </c>
      <c r="E363" s="30">
        <v>31</v>
      </c>
      <c r="F363" s="29">
        <v>250</v>
      </c>
      <c r="G363" s="17"/>
      <c r="H363" s="29">
        <v>500</v>
      </c>
      <c r="I363" s="32">
        <v>145.22</v>
      </c>
      <c r="J363" s="23"/>
      <c r="K363" s="17"/>
      <c r="L363" s="32">
        <f t="shared" si="17"/>
        <v>3256.66</v>
      </c>
      <c r="M363" s="32">
        <f t="shared" si="18"/>
        <v>3111.44</v>
      </c>
      <c r="N363" s="17"/>
      <c r="O363" s="31"/>
    </row>
    <row r="364" spans="1:15" s="18" customFormat="1" ht="35.1" customHeight="1" x14ac:dyDescent="0.25">
      <c r="A364" s="21">
        <f t="shared" si="19"/>
        <v>353</v>
      </c>
      <c r="B364" s="27" t="s">
        <v>1012</v>
      </c>
      <c r="C364" s="27" t="s">
        <v>1251</v>
      </c>
      <c r="D364" s="29">
        <v>80.86</v>
      </c>
      <c r="E364" s="30">
        <v>31</v>
      </c>
      <c r="F364" s="29">
        <v>250</v>
      </c>
      <c r="G364" s="17"/>
      <c r="H364" s="29">
        <v>500</v>
      </c>
      <c r="I364" s="32">
        <v>145.22</v>
      </c>
      <c r="J364" s="23"/>
      <c r="K364" s="17"/>
      <c r="L364" s="32">
        <f t="shared" si="17"/>
        <v>3256.66</v>
      </c>
      <c r="M364" s="32">
        <f t="shared" si="18"/>
        <v>3111.44</v>
      </c>
      <c r="N364" s="17"/>
      <c r="O364" s="31"/>
    </row>
    <row r="365" spans="1:15" s="18" customFormat="1" ht="35.1" customHeight="1" x14ac:dyDescent="0.25">
      <c r="A365" s="21">
        <f t="shared" si="19"/>
        <v>354</v>
      </c>
      <c r="B365" s="27" t="s">
        <v>1013</v>
      </c>
      <c r="C365" s="27" t="s">
        <v>1251</v>
      </c>
      <c r="D365" s="29">
        <v>80.86</v>
      </c>
      <c r="E365" s="30">
        <v>31</v>
      </c>
      <c r="F365" s="29">
        <v>250</v>
      </c>
      <c r="G365" s="17"/>
      <c r="H365" s="29">
        <v>500</v>
      </c>
      <c r="I365" s="32">
        <v>145.22</v>
      </c>
      <c r="J365" s="23"/>
      <c r="K365" s="17"/>
      <c r="L365" s="32">
        <f t="shared" si="17"/>
        <v>3256.66</v>
      </c>
      <c r="M365" s="32">
        <f t="shared" si="18"/>
        <v>3111.44</v>
      </c>
      <c r="N365" s="17"/>
      <c r="O365" s="31"/>
    </row>
    <row r="366" spans="1:15" s="18" customFormat="1" ht="35.1" customHeight="1" x14ac:dyDescent="0.25">
      <c r="A366" s="21">
        <f t="shared" si="19"/>
        <v>355</v>
      </c>
      <c r="B366" s="27" t="s">
        <v>1014</v>
      </c>
      <c r="C366" s="27" t="s">
        <v>1251</v>
      </c>
      <c r="D366" s="29">
        <v>80.86</v>
      </c>
      <c r="E366" s="30">
        <v>31</v>
      </c>
      <c r="F366" s="29">
        <v>250</v>
      </c>
      <c r="G366" s="17"/>
      <c r="H366" s="29">
        <v>500</v>
      </c>
      <c r="I366" s="32">
        <v>145.22</v>
      </c>
      <c r="J366" s="23"/>
      <c r="K366" s="17"/>
      <c r="L366" s="32">
        <f t="shared" si="17"/>
        <v>3256.66</v>
      </c>
      <c r="M366" s="32">
        <f t="shared" si="18"/>
        <v>3111.44</v>
      </c>
      <c r="N366" s="17"/>
      <c r="O366" s="31"/>
    </row>
    <row r="367" spans="1:15" s="18" customFormat="1" ht="35.1" customHeight="1" x14ac:dyDescent="0.25">
      <c r="A367" s="21">
        <f t="shared" si="19"/>
        <v>356</v>
      </c>
      <c r="B367" s="27" t="s">
        <v>1015</v>
      </c>
      <c r="C367" s="27" t="s">
        <v>1251</v>
      </c>
      <c r="D367" s="29">
        <v>80.86</v>
      </c>
      <c r="E367" s="30">
        <v>31</v>
      </c>
      <c r="F367" s="29">
        <v>250</v>
      </c>
      <c r="G367" s="17"/>
      <c r="H367" s="29">
        <v>500</v>
      </c>
      <c r="I367" s="32">
        <v>145.22</v>
      </c>
      <c r="J367" s="23"/>
      <c r="K367" s="17"/>
      <c r="L367" s="32">
        <f t="shared" si="17"/>
        <v>3256.66</v>
      </c>
      <c r="M367" s="32">
        <f t="shared" si="18"/>
        <v>3111.44</v>
      </c>
      <c r="N367" s="17"/>
      <c r="O367" s="31"/>
    </row>
    <row r="368" spans="1:15" s="18" customFormat="1" ht="35.1" customHeight="1" x14ac:dyDescent="0.25">
      <c r="A368" s="21">
        <f t="shared" si="19"/>
        <v>357</v>
      </c>
      <c r="B368" s="27" t="s">
        <v>1016</v>
      </c>
      <c r="C368" s="27" t="s">
        <v>1251</v>
      </c>
      <c r="D368" s="29">
        <v>80.86</v>
      </c>
      <c r="E368" s="30">
        <v>31</v>
      </c>
      <c r="F368" s="29">
        <v>250</v>
      </c>
      <c r="G368" s="17"/>
      <c r="H368" s="29">
        <v>500</v>
      </c>
      <c r="I368" s="32">
        <v>145.22</v>
      </c>
      <c r="J368" s="23"/>
      <c r="K368" s="17"/>
      <c r="L368" s="32">
        <f t="shared" si="17"/>
        <v>3256.66</v>
      </c>
      <c r="M368" s="32">
        <f t="shared" si="18"/>
        <v>3111.44</v>
      </c>
      <c r="N368" s="17"/>
      <c r="O368" s="31"/>
    </row>
    <row r="369" spans="1:15" s="18" customFormat="1" ht="35.1" customHeight="1" x14ac:dyDescent="0.25">
      <c r="A369" s="21">
        <f t="shared" si="19"/>
        <v>358</v>
      </c>
      <c r="B369" s="27" t="s">
        <v>1017</v>
      </c>
      <c r="C369" s="27" t="s">
        <v>1251</v>
      </c>
      <c r="D369" s="29">
        <v>80.86</v>
      </c>
      <c r="E369" s="30">
        <v>31</v>
      </c>
      <c r="F369" s="29">
        <v>250</v>
      </c>
      <c r="G369" s="17"/>
      <c r="H369" s="29">
        <v>500</v>
      </c>
      <c r="I369" s="32">
        <v>145.22</v>
      </c>
      <c r="J369" s="23"/>
      <c r="K369" s="17"/>
      <c r="L369" s="32">
        <f t="shared" si="17"/>
        <v>3256.66</v>
      </c>
      <c r="M369" s="32">
        <f t="shared" si="18"/>
        <v>3111.44</v>
      </c>
      <c r="N369" s="17"/>
      <c r="O369" s="31"/>
    </row>
    <row r="370" spans="1:15" s="18" customFormat="1" ht="35.1" customHeight="1" x14ac:dyDescent="0.25">
      <c r="A370" s="21">
        <f t="shared" si="19"/>
        <v>359</v>
      </c>
      <c r="B370" s="27" t="s">
        <v>1018</v>
      </c>
      <c r="C370" s="27" t="s">
        <v>1251</v>
      </c>
      <c r="D370" s="29">
        <v>80.86</v>
      </c>
      <c r="E370" s="30">
        <v>31</v>
      </c>
      <c r="F370" s="29">
        <v>250</v>
      </c>
      <c r="G370" s="17"/>
      <c r="H370" s="29">
        <v>500</v>
      </c>
      <c r="I370" s="32">
        <v>145.22</v>
      </c>
      <c r="J370" s="23"/>
      <c r="K370" s="17"/>
      <c r="L370" s="32">
        <f t="shared" si="17"/>
        <v>3256.66</v>
      </c>
      <c r="M370" s="32">
        <f t="shared" si="18"/>
        <v>3111.44</v>
      </c>
      <c r="N370" s="17"/>
      <c r="O370" s="31"/>
    </row>
    <row r="371" spans="1:15" s="18" customFormat="1" ht="35.1" customHeight="1" x14ac:dyDescent="0.25">
      <c r="A371" s="21">
        <f t="shared" si="19"/>
        <v>360</v>
      </c>
      <c r="B371" s="27" t="s">
        <v>1019</v>
      </c>
      <c r="C371" s="27" t="s">
        <v>1251</v>
      </c>
      <c r="D371" s="29">
        <v>80.86</v>
      </c>
      <c r="E371" s="30">
        <v>31</v>
      </c>
      <c r="F371" s="29">
        <v>250</v>
      </c>
      <c r="G371" s="17"/>
      <c r="H371" s="29">
        <v>500</v>
      </c>
      <c r="I371" s="32">
        <v>145.22</v>
      </c>
      <c r="J371" s="23"/>
      <c r="K371" s="17"/>
      <c r="L371" s="32">
        <f t="shared" si="17"/>
        <v>3256.66</v>
      </c>
      <c r="M371" s="32">
        <f t="shared" si="18"/>
        <v>3111.44</v>
      </c>
      <c r="N371" s="17"/>
      <c r="O371" s="31"/>
    </row>
    <row r="372" spans="1:15" s="18" customFormat="1" ht="35.1" customHeight="1" x14ac:dyDescent="0.25">
      <c r="A372" s="21">
        <f t="shared" si="19"/>
        <v>361</v>
      </c>
      <c r="B372" s="27" t="s">
        <v>1020</v>
      </c>
      <c r="C372" s="27" t="s">
        <v>1251</v>
      </c>
      <c r="D372" s="29">
        <v>80.86</v>
      </c>
      <c r="E372" s="30">
        <v>31</v>
      </c>
      <c r="F372" s="29">
        <v>250</v>
      </c>
      <c r="G372" s="17"/>
      <c r="H372" s="29">
        <v>500</v>
      </c>
      <c r="I372" s="32">
        <v>145.22</v>
      </c>
      <c r="J372" s="23"/>
      <c r="K372" s="17"/>
      <c r="L372" s="32">
        <f t="shared" si="17"/>
        <v>3256.66</v>
      </c>
      <c r="M372" s="32">
        <f t="shared" si="18"/>
        <v>3111.44</v>
      </c>
      <c r="N372" s="17"/>
      <c r="O372" s="31"/>
    </row>
    <row r="373" spans="1:15" s="18" customFormat="1" ht="35.1" customHeight="1" x14ac:dyDescent="0.25">
      <c r="A373" s="21">
        <f t="shared" si="19"/>
        <v>362</v>
      </c>
      <c r="B373" s="27" t="s">
        <v>1021</v>
      </c>
      <c r="C373" s="27" t="s">
        <v>1251</v>
      </c>
      <c r="D373" s="29">
        <v>80.86</v>
      </c>
      <c r="E373" s="30">
        <v>31</v>
      </c>
      <c r="F373" s="29">
        <v>250</v>
      </c>
      <c r="G373" s="17"/>
      <c r="H373" s="29">
        <v>500</v>
      </c>
      <c r="I373" s="32">
        <v>145.22</v>
      </c>
      <c r="J373" s="23"/>
      <c r="K373" s="17"/>
      <c r="L373" s="32">
        <f t="shared" si="17"/>
        <v>3256.66</v>
      </c>
      <c r="M373" s="32">
        <f t="shared" si="18"/>
        <v>3111.44</v>
      </c>
      <c r="N373" s="17"/>
      <c r="O373" s="31"/>
    </row>
    <row r="374" spans="1:15" s="18" customFormat="1" ht="35.1" customHeight="1" x14ac:dyDescent="0.25">
      <c r="A374" s="21">
        <f t="shared" si="19"/>
        <v>363</v>
      </c>
      <c r="B374" s="27" t="s">
        <v>1022</v>
      </c>
      <c r="C374" s="27" t="s">
        <v>1251</v>
      </c>
      <c r="D374" s="29">
        <v>80.86</v>
      </c>
      <c r="E374" s="30">
        <v>31</v>
      </c>
      <c r="F374" s="29">
        <v>250</v>
      </c>
      <c r="G374" s="17"/>
      <c r="H374" s="29">
        <v>500</v>
      </c>
      <c r="I374" s="32">
        <v>145.22</v>
      </c>
      <c r="J374" s="23"/>
      <c r="K374" s="17"/>
      <c r="L374" s="32">
        <f t="shared" si="17"/>
        <v>3256.66</v>
      </c>
      <c r="M374" s="32">
        <f t="shared" si="18"/>
        <v>3111.44</v>
      </c>
      <c r="N374" s="17"/>
      <c r="O374" s="31"/>
    </row>
    <row r="375" spans="1:15" s="18" customFormat="1" ht="35.1" customHeight="1" x14ac:dyDescent="0.25">
      <c r="A375" s="21">
        <f t="shared" si="19"/>
        <v>364</v>
      </c>
      <c r="B375" s="27" t="s">
        <v>1023</v>
      </c>
      <c r="C375" s="27" t="s">
        <v>1251</v>
      </c>
      <c r="D375" s="29">
        <v>80.86</v>
      </c>
      <c r="E375" s="30">
        <v>31</v>
      </c>
      <c r="F375" s="29">
        <v>250</v>
      </c>
      <c r="G375" s="17"/>
      <c r="H375" s="29">
        <v>500</v>
      </c>
      <c r="I375" s="32">
        <v>145.22</v>
      </c>
      <c r="J375" s="23"/>
      <c r="K375" s="17"/>
      <c r="L375" s="32">
        <f t="shared" si="17"/>
        <v>3256.66</v>
      </c>
      <c r="M375" s="32">
        <f t="shared" si="18"/>
        <v>3111.44</v>
      </c>
      <c r="N375" s="17"/>
      <c r="O375" s="31"/>
    </row>
    <row r="376" spans="1:15" s="18" customFormat="1" ht="35.1" customHeight="1" x14ac:dyDescent="0.25">
      <c r="A376" s="21">
        <f t="shared" si="19"/>
        <v>365</v>
      </c>
      <c r="B376" s="27" t="s">
        <v>1024</v>
      </c>
      <c r="C376" s="27" t="s">
        <v>1251</v>
      </c>
      <c r="D376" s="29">
        <v>80.86</v>
      </c>
      <c r="E376" s="30">
        <v>31</v>
      </c>
      <c r="F376" s="29">
        <v>250</v>
      </c>
      <c r="G376" s="17"/>
      <c r="H376" s="29">
        <v>500</v>
      </c>
      <c r="I376" s="32">
        <v>145.22</v>
      </c>
      <c r="J376" s="23"/>
      <c r="K376" s="17"/>
      <c r="L376" s="32">
        <f t="shared" si="17"/>
        <v>3256.66</v>
      </c>
      <c r="M376" s="32">
        <f t="shared" si="18"/>
        <v>3111.44</v>
      </c>
      <c r="N376" s="17"/>
      <c r="O376" s="31"/>
    </row>
    <row r="377" spans="1:15" s="18" customFormat="1" ht="35.1" customHeight="1" x14ac:dyDescent="0.25">
      <c r="A377" s="21">
        <f t="shared" si="19"/>
        <v>366</v>
      </c>
      <c r="B377" s="27" t="s">
        <v>1025</v>
      </c>
      <c r="C377" s="27" t="s">
        <v>1251</v>
      </c>
      <c r="D377" s="29">
        <v>80.86</v>
      </c>
      <c r="E377" s="30">
        <v>31</v>
      </c>
      <c r="F377" s="29">
        <v>250</v>
      </c>
      <c r="G377" s="17"/>
      <c r="H377" s="29">
        <v>500</v>
      </c>
      <c r="I377" s="32">
        <v>145.22</v>
      </c>
      <c r="J377" s="23"/>
      <c r="K377" s="17"/>
      <c r="L377" s="32">
        <f t="shared" si="17"/>
        <v>3256.66</v>
      </c>
      <c r="M377" s="32">
        <f t="shared" si="18"/>
        <v>3111.44</v>
      </c>
      <c r="N377" s="17"/>
      <c r="O377" s="31"/>
    </row>
    <row r="378" spans="1:15" s="18" customFormat="1" ht="35.1" customHeight="1" x14ac:dyDescent="0.25">
      <c r="A378" s="21">
        <f t="shared" si="19"/>
        <v>367</v>
      </c>
      <c r="B378" s="27" t="s">
        <v>1026</v>
      </c>
      <c r="C378" s="27" t="s">
        <v>1251</v>
      </c>
      <c r="D378" s="29">
        <v>80.86</v>
      </c>
      <c r="E378" s="30">
        <v>31</v>
      </c>
      <c r="F378" s="29">
        <v>250</v>
      </c>
      <c r="G378" s="17"/>
      <c r="H378" s="29">
        <v>500</v>
      </c>
      <c r="I378" s="32">
        <v>145.22</v>
      </c>
      <c r="J378" s="23"/>
      <c r="K378" s="17"/>
      <c r="L378" s="32">
        <f t="shared" si="17"/>
        <v>3256.66</v>
      </c>
      <c r="M378" s="32">
        <f t="shared" si="18"/>
        <v>3111.44</v>
      </c>
      <c r="N378" s="17"/>
      <c r="O378" s="31"/>
    </row>
    <row r="379" spans="1:15" s="18" customFormat="1" ht="35.1" customHeight="1" x14ac:dyDescent="0.25">
      <c r="A379" s="21">
        <f t="shared" si="19"/>
        <v>368</v>
      </c>
      <c r="B379" s="27" t="s">
        <v>1027</v>
      </c>
      <c r="C379" s="27" t="s">
        <v>1251</v>
      </c>
      <c r="D379" s="29">
        <v>80.86</v>
      </c>
      <c r="E379" s="30">
        <v>31</v>
      </c>
      <c r="F379" s="29">
        <v>250</v>
      </c>
      <c r="G379" s="17"/>
      <c r="H379" s="29">
        <v>500</v>
      </c>
      <c r="I379" s="32">
        <v>145.22</v>
      </c>
      <c r="J379" s="23"/>
      <c r="K379" s="17"/>
      <c r="L379" s="32">
        <f t="shared" si="17"/>
        <v>3256.66</v>
      </c>
      <c r="M379" s="32">
        <f t="shared" si="18"/>
        <v>3111.44</v>
      </c>
      <c r="N379" s="17"/>
      <c r="O379" s="31"/>
    </row>
    <row r="380" spans="1:15" s="18" customFormat="1" ht="35.1" customHeight="1" x14ac:dyDescent="0.25">
      <c r="A380" s="21">
        <f t="shared" si="19"/>
        <v>369</v>
      </c>
      <c r="B380" s="27" t="s">
        <v>1028</v>
      </c>
      <c r="C380" s="27" t="s">
        <v>1251</v>
      </c>
      <c r="D380" s="29">
        <v>80.86</v>
      </c>
      <c r="E380" s="30">
        <v>31</v>
      </c>
      <c r="F380" s="29">
        <v>250</v>
      </c>
      <c r="G380" s="17"/>
      <c r="H380" s="29">
        <v>500</v>
      </c>
      <c r="I380" s="32">
        <v>145.22</v>
      </c>
      <c r="J380" s="23"/>
      <c r="K380" s="17"/>
      <c r="L380" s="32">
        <f t="shared" si="17"/>
        <v>3256.66</v>
      </c>
      <c r="M380" s="32">
        <f t="shared" si="18"/>
        <v>3111.44</v>
      </c>
      <c r="N380" s="17"/>
      <c r="O380" s="31"/>
    </row>
    <row r="381" spans="1:15" s="18" customFormat="1" ht="35.1" customHeight="1" x14ac:dyDescent="0.25">
      <c r="A381" s="21">
        <f t="shared" si="19"/>
        <v>370</v>
      </c>
      <c r="B381" s="27" t="s">
        <v>1029</v>
      </c>
      <c r="C381" s="27" t="s">
        <v>1251</v>
      </c>
      <c r="D381" s="29">
        <v>80.86</v>
      </c>
      <c r="E381" s="30">
        <v>31</v>
      </c>
      <c r="F381" s="29">
        <v>250</v>
      </c>
      <c r="G381" s="17"/>
      <c r="H381" s="29">
        <v>500</v>
      </c>
      <c r="I381" s="32">
        <v>145.22</v>
      </c>
      <c r="J381" s="23"/>
      <c r="K381" s="17"/>
      <c r="L381" s="32">
        <f t="shared" si="17"/>
        <v>3256.66</v>
      </c>
      <c r="M381" s="32">
        <f t="shared" si="18"/>
        <v>3111.44</v>
      </c>
      <c r="N381" s="17"/>
      <c r="O381" s="31"/>
    </row>
    <row r="382" spans="1:15" s="18" customFormat="1" ht="35.1" customHeight="1" x14ac:dyDescent="0.25">
      <c r="A382" s="21">
        <f t="shared" si="19"/>
        <v>371</v>
      </c>
      <c r="B382" s="27" t="s">
        <v>1030</v>
      </c>
      <c r="C382" s="27" t="s">
        <v>1251</v>
      </c>
      <c r="D382" s="29">
        <v>80.86</v>
      </c>
      <c r="E382" s="30">
        <v>31</v>
      </c>
      <c r="F382" s="29">
        <v>250</v>
      </c>
      <c r="G382" s="17"/>
      <c r="H382" s="29">
        <v>500</v>
      </c>
      <c r="I382" s="32">
        <v>145.22</v>
      </c>
      <c r="J382" s="23"/>
      <c r="K382" s="17"/>
      <c r="L382" s="32">
        <f t="shared" si="17"/>
        <v>3256.66</v>
      </c>
      <c r="M382" s="32">
        <f t="shared" si="18"/>
        <v>3111.44</v>
      </c>
      <c r="N382" s="17"/>
      <c r="O382" s="31"/>
    </row>
    <row r="383" spans="1:15" s="18" customFormat="1" ht="35.1" customHeight="1" x14ac:dyDescent="0.25">
      <c r="A383" s="21">
        <f t="shared" si="19"/>
        <v>372</v>
      </c>
      <c r="B383" s="27" t="s">
        <v>1031</v>
      </c>
      <c r="C383" s="27" t="s">
        <v>1251</v>
      </c>
      <c r="D383" s="29">
        <v>80.86</v>
      </c>
      <c r="E383" s="30">
        <v>31</v>
      </c>
      <c r="F383" s="29">
        <v>250</v>
      </c>
      <c r="G383" s="17"/>
      <c r="H383" s="29">
        <v>500</v>
      </c>
      <c r="I383" s="32">
        <v>145.22</v>
      </c>
      <c r="J383" s="23"/>
      <c r="K383" s="17"/>
      <c r="L383" s="32">
        <f t="shared" si="17"/>
        <v>3256.66</v>
      </c>
      <c r="M383" s="32">
        <f t="shared" si="18"/>
        <v>3111.44</v>
      </c>
      <c r="N383" s="17"/>
      <c r="O383" s="31"/>
    </row>
    <row r="384" spans="1:15" s="18" customFormat="1" ht="35.1" customHeight="1" x14ac:dyDescent="0.25">
      <c r="A384" s="21">
        <f t="shared" si="19"/>
        <v>373</v>
      </c>
      <c r="B384" s="27" t="s">
        <v>1032</v>
      </c>
      <c r="C384" s="27" t="s">
        <v>1251</v>
      </c>
      <c r="D384" s="29">
        <v>80.86</v>
      </c>
      <c r="E384" s="30">
        <v>31</v>
      </c>
      <c r="F384" s="29">
        <v>250</v>
      </c>
      <c r="G384" s="17"/>
      <c r="H384" s="29">
        <v>500</v>
      </c>
      <c r="I384" s="32">
        <v>145.22</v>
      </c>
      <c r="J384" s="23"/>
      <c r="K384" s="17"/>
      <c r="L384" s="32">
        <f t="shared" si="17"/>
        <v>3256.66</v>
      </c>
      <c r="M384" s="32">
        <f t="shared" si="18"/>
        <v>3111.44</v>
      </c>
      <c r="N384" s="17"/>
      <c r="O384" s="31"/>
    </row>
    <row r="385" spans="1:15" s="18" customFormat="1" ht="35.1" customHeight="1" x14ac:dyDescent="0.25">
      <c r="A385" s="21">
        <f t="shared" si="19"/>
        <v>374</v>
      </c>
      <c r="B385" s="27" t="s">
        <v>1033</v>
      </c>
      <c r="C385" s="27" t="s">
        <v>1251</v>
      </c>
      <c r="D385" s="29">
        <v>80.86</v>
      </c>
      <c r="E385" s="30">
        <v>31</v>
      </c>
      <c r="F385" s="29">
        <v>250</v>
      </c>
      <c r="G385" s="17"/>
      <c r="H385" s="29">
        <v>500</v>
      </c>
      <c r="I385" s="32">
        <v>145.22</v>
      </c>
      <c r="J385" s="23"/>
      <c r="K385" s="17"/>
      <c r="L385" s="32">
        <f t="shared" si="17"/>
        <v>3256.66</v>
      </c>
      <c r="M385" s="32">
        <f t="shared" si="18"/>
        <v>3111.44</v>
      </c>
      <c r="N385" s="17"/>
      <c r="O385" s="31"/>
    </row>
    <row r="386" spans="1:15" s="18" customFormat="1" ht="35.1" customHeight="1" x14ac:dyDescent="0.25">
      <c r="A386" s="21">
        <f t="shared" si="19"/>
        <v>375</v>
      </c>
      <c r="B386" s="27" t="s">
        <v>1034</v>
      </c>
      <c r="C386" s="27" t="s">
        <v>1251</v>
      </c>
      <c r="D386" s="29">
        <v>80.86</v>
      </c>
      <c r="E386" s="30">
        <v>31</v>
      </c>
      <c r="F386" s="29">
        <v>250</v>
      </c>
      <c r="G386" s="17"/>
      <c r="H386" s="29">
        <v>500</v>
      </c>
      <c r="I386" s="32">
        <v>145.22</v>
      </c>
      <c r="J386" s="23"/>
      <c r="K386" s="17"/>
      <c r="L386" s="32">
        <f t="shared" si="17"/>
        <v>3256.66</v>
      </c>
      <c r="M386" s="32">
        <f t="shared" si="18"/>
        <v>3111.44</v>
      </c>
      <c r="N386" s="17"/>
      <c r="O386" s="31"/>
    </row>
    <row r="387" spans="1:15" s="18" customFormat="1" ht="35.1" customHeight="1" x14ac:dyDescent="0.25">
      <c r="A387" s="21">
        <f t="shared" si="19"/>
        <v>376</v>
      </c>
      <c r="B387" s="27" t="s">
        <v>1035</v>
      </c>
      <c r="C387" s="27" t="s">
        <v>1251</v>
      </c>
      <c r="D387" s="29">
        <v>80.86</v>
      </c>
      <c r="E387" s="30">
        <v>31</v>
      </c>
      <c r="F387" s="29">
        <v>250</v>
      </c>
      <c r="G387" s="17"/>
      <c r="H387" s="29">
        <v>500</v>
      </c>
      <c r="I387" s="32">
        <v>145.22</v>
      </c>
      <c r="J387" s="23"/>
      <c r="K387" s="17"/>
      <c r="L387" s="32">
        <f t="shared" si="17"/>
        <v>3256.66</v>
      </c>
      <c r="M387" s="32">
        <f t="shared" si="18"/>
        <v>3111.44</v>
      </c>
      <c r="N387" s="17"/>
      <c r="O387" s="31"/>
    </row>
    <row r="388" spans="1:15" s="18" customFormat="1" ht="35.1" customHeight="1" x14ac:dyDescent="0.25">
      <c r="A388" s="21">
        <f t="shared" si="19"/>
        <v>377</v>
      </c>
      <c r="B388" s="27" t="s">
        <v>1036</v>
      </c>
      <c r="C388" s="27" t="s">
        <v>1251</v>
      </c>
      <c r="D388" s="29">
        <v>80.86</v>
      </c>
      <c r="E388" s="30">
        <v>26</v>
      </c>
      <c r="F388" s="29">
        <f>ROUND(((250/31)*26),2)</f>
        <v>209.68</v>
      </c>
      <c r="G388" s="17"/>
      <c r="H388" s="29">
        <f>ROUND(((500/31)*26),2)</f>
        <v>419.35</v>
      </c>
      <c r="I388" s="32">
        <v>121.8</v>
      </c>
      <c r="J388" s="23"/>
      <c r="K388" s="17"/>
      <c r="L388" s="32">
        <f t="shared" si="17"/>
        <v>2731.39</v>
      </c>
      <c r="M388" s="32">
        <f t="shared" si="18"/>
        <v>2609.5899999999997</v>
      </c>
      <c r="N388" s="17"/>
      <c r="O388" s="31" t="s">
        <v>1264</v>
      </c>
    </row>
    <row r="389" spans="1:15" s="18" customFormat="1" ht="35.1" customHeight="1" x14ac:dyDescent="0.25">
      <c r="A389" s="21">
        <f t="shared" si="19"/>
        <v>378</v>
      </c>
      <c r="B389" s="27" t="s">
        <v>1037</v>
      </c>
      <c r="C389" s="27" t="s">
        <v>1251</v>
      </c>
      <c r="D389" s="29">
        <v>80.86</v>
      </c>
      <c r="E389" s="30">
        <v>31</v>
      </c>
      <c r="F389" s="29">
        <v>250</v>
      </c>
      <c r="G389" s="17"/>
      <c r="H389" s="29">
        <v>500</v>
      </c>
      <c r="I389" s="32">
        <v>145.22</v>
      </c>
      <c r="J389" s="23"/>
      <c r="K389" s="17"/>
      <c r="L389" s="32">
        <f t="shared" si="17"/>
        <v>3256.66</v>
      </c>
      <c r="M389" s="32">
        <f t="shared" si="18"/>
        <v>3111.44</v>
      </c>
      <c r="N389" s="17"/>
      <c r="O389" s="31"/>
    </row>
    <row r="390" spans="1:15" s="18" customFormat="1" ht="35.1" customHeight="1" x14ac:dyDescent="0.25">
      <c r="A390" s="21">
        <f t="shared" si="19"/>
        <v>379</v>
      </c>
      <c r="B390" s="27" t="s">
        <v>1038</v>
      </c>
      <c r="C390" s="27" t="s">
        <v>1251</v>
      </c>
      <c r="D390" s="29">
        <v>80.86</v>
      </c>
      <c r="E390" s="30">
        <v>31</v>
      </c>
      <c r="F390" s="29">
        <v>250</v>
      </c>
      <c r="G390" s="17"/>
      <c r="H390" s="29">
        <v>500</v>
      </c>
      <c r="I390" s="32">
        <v>145.22</v>
      </c>
      <c r="J390" s="23"/>
      <c r="K390" s="17"/>
      <c r="L390" s="32">
        <f t="shared" si="17"/>
        <v>3256.66</v>
      </c>
      <c r="M390" s="32">
        <f t="shared" si="18"/>
        <v>3111.44</v>
      </c>
      <c r="N390" s="17"/>
      <c r="O390" s="31"/>
    </row>
    <row r="391" spans="1:15" s="18" customFormat="1" ht="35.1" customHeight="1" x14ac:dyDescent="0.25">
      <c r="A391" s="21">
        <f t="shared" si="19"/>
        <v>380</v>
      </c>
      <c r="B391" s="27" t="s">
        <v>1039</v>
      </c>
      <c r="C391" s="27" t="s">
        <v>1251</v>
      </c>
      <c r="D391" s="29">
        <v>80.86</v>
      </c>
      <c r="E391" s="30">
        <v>31</v>
      </c>
      <c r="F391" s="29">
        <v>250</v>
      </c>
      <c r="G391" s="17"/>
      <c r="H391" s="29">
        <v>500</v>
      </c>
      <c r="I391" s="32">
        <v>145.22</v>
      </c>
      <c r="J391" s="23"/>
      <c r="K391" s="17"/>
      <c r="L391" s="32">
        <f t="shared" si="17"/>
        <v>3256.66</v>
      </c>
      <c r="M391" s="32">
        <f t="shared" si="18"/>
        <v>3111.44</v>
      </c>
      <c r="N391" s="17"/>
      <c r="O391" s="31"/>
    </row>
    <row r="392" spans="1:15" s="18" customFormat="1" ht="35.1" customHeight="1" x14ac:dyDescent="0.25">
      <c r="A392" s="21">
        <f t="shared" si="19"/>
        <v>381</v>
      </c>
      <c r="B392" s="27" t="s">
        <v>1040</v>
      </c>
      <c r="C392" s="27" t="s">
        <v>1251</v>
      </c>
      <c r="D392" s="29">
        <v>80.86</v>
      </c>
      <c r="E392" s="30">
        <v>31</v>
      </c>
      <c r="F392" s="29">
        <v>250</v>
      </c>
      <c r="G392" s="17"/>
      <c r="H392" s="29">
        <v>500</v>
      </c>
      <c r="I392" s="32">
        <v>145.22</v>
      </c>
      <c r="J392" s="23"/>
      <c r="K392" s="17"/>
      <c r="L392" s="32">
        <f t="shared" si="17"/>
        <v>3256.66</v>
      </c>
      <c r="M392" s="32">
        <f t="shared" si="18"/>
        <v>3111.44</v>
      </c>
      <c r="N392" s="17"/>
      <c r="O392" s="31"/>
    </row>
    <row r="393" spans="1:15" s="18" customFormat="1" ht="35.1" customHeight="1" x14ac:dyDescent="0.25">
      <c r="A393" s="21">
        <f t="shared" si="19"/>
        <v>382</v>
      </c>
      <c r="B393" s="27" t="s">
        <v>1041</v>
      </c>
      <c r="C393" s="27" t="s">
        <v>1251</v>
      </c>
      <c r="D393" s="29">
        <v>80.86</v>
      </c>
      <c r="E393" s="30">
        <v>31</v>
      </c>
      <c r="F393" s="29">
        <v>250</v>
      </c>
      <c r="G393" s="17"/>
      <c r="H393" s="29">
        <v>500</v>
      </c>
      <c r="I393" s="32">
        <v>145.22</v>
      </c>
      <c r="J393" s="23"/>
      <c r="K393" s="17"/>
      <c r="L393" s="32">
        <f t="shared" si="17"/>
        <v>3256.66</v>
      </c>
      <c r="M393" s="32">
        <f t="shared" si="18"/>
        <v>3111.44</v>
      </c>
      <c r="N393" s="17"/>
      <c r="O393" s="31"/>
    </row>
    <row r="394" spans="1:15" s="18" customFormat="1" ht="35.1" customHeight="1" x14ac:dyDescent="0.25">
      <c r="A394" s="21">
        <f t="shared" si="19"/>
        <v>383</v>
      </c>
      <c r="B394" s="27" t="s">
        <v>1042</v>
      </c>
      <c r="C394" s="27" t="s">
        <v>1251</v>
      </c>
      <c r="D394" s="29">
        <v>80.86</v>
      </c>
      <c r="E394" s="30">
        <v>31</v>
      </c>
      <c r="F394" s="29">
        <v>250</v>
      </c>
      <c r="G394" s="17"/>
      <c r="H394" s="29">
        <v>500</v>
      </c>
      <c r="I394" s="32">
        <v>145.22</v>
      </c>
      <c r="J394" s="23"/>
      <c r="K394" s="17"/>
      <c r="L394" s="32">
        <f t="shared" si="17"/>
        <v>3256.66</v>
      </c>
      <c r="M394" s="32">
        <f t="shared" si="18"/>
        <v>3111.44</v>
      </c>
      <c r="N394" s="17"/>
      <c r="O394" s="31"/>
    </row>
    <row r="395" spans="1:15" s="18" customFormat="1" ht="35.1" customHeight="1" x14ac:dyDescent="0.25">
      <c r="A395" s="21">
        <f t="shared" si="19"/>
        <v>384</v>
      </c>
      <c r="B395" s="27" t="s">
        <v>1043</v>
      </c>
      <c r="C395" s="27" t="s">
        <v>1251</v>
      </c>
      <c r="D395" s="29">
        <v>80.86</v>
      </c>
      <c r="E395" s="30">
        <v>31</v>
      </c>
      <c r="F395" s="29">
        <v>250</v>
      </c>
      <c r="G395" s="17"/>
      <c r="H395" s="29">
        <v>500</v>
      </c>
      <c r="I395" s="32">
        <v>145.22</v>
      </c>
      <c r="J395" s="23"/>
      <c r="K395" s="17"/>
      <c r="L395" s="32">
        <f t="shared" si="17"/>
        <v>3256.66</v>
      </c>
      <c r="M395" s="32">
        <f t="shared" si="18"/>
        <v>3111.44</v>
      </c>
      <c r="N395" s="17"/>
      <c r="O395" s="31"/>
    </row>
    <row r="396" spans="1:15" s="18" customFormat="1" ht="35.1" customHeight="1" x14ac:dyDescent="0.25">
      <c r="A396" s="21">
        <f t="shared" si="19"/>
        <v>385</v>
      </c>
      <c r="B396" s="27" t="s">
        <v>1044</v>
      </c>
      <c r="C396" s="27" t="s">
        <v>1251</v>
      </c>
      <c r="D396" s="29">
        <v>80.86</v>
      </c>
      <c r="E396" s="30">
        <v>31</v>
      </c>
      <c r="F396" s="29">
        <v>250</v>
      </c>
      <c r="G396" s="17"/>
      <c r="H396" s="29">
        <v>500</v>
      </c>
      <c r="I396" s="32">
        <v>145.22</v>
      </c>
      <c r="J396" s="23"/>
      <c r="K396" s="17"/>
      <c r="L396" s="32">
        <f t="shared" si="17"/>
        <v>3256.66</v>
      </c>
      <c r="M396" s="32">
        <f t="shared" si="18"/>
        <v>3111.44</v>
      </c>
      <c r="N396" s="17"/>
      <c r="O396" s="31"/>
    </row>
    <row r="397" spans="1:15" s="18" customFormat="1" ht="35.1" customHeight="1" x14ac:dyDescent="0.25">
      <c r="A397" s="21">
        <f t="shared" si="19"/>
        <v>386</v>
      </c>
      <c r="B397" s="27" t="s">
        <v>1045</v>
      </c>
      <c r="C397" s="27" t="s">
        <v>1251</v>
      </c>
      <c r="D397" s="29">
        <v>80.86</v>
      </c>
      <c r="E397" s="30">
        <v>31</v>
      </c>
      <c r="F397" s="29">
        <v>250</v>
      </c>
      <c r="G397" s="17"/>
      <c r="H397" s="29">
        <v>500</v>
      </c>
      <c r="I397" s="32">
        <v>145.22</v>
      </c>
      <c r="J397" s="23"/>
      <c r="K397" s="17"/>
      <c r="L397" s="32">
        <f t="shared" ref="L397:L460" si="20">(D397*E397)+F397+H397</f>
        <v>3256.66</v>
      </c>
      <c r="M397" s="32">
        <f t="shared" ref="M397:M460" si="21">L397-(I397+J397)</f>
        <v>3111.44</v>
      </c>
      <c r="N397" s="17"/>
      <c r="O397" s="31"/>
    </row>
    <row r="398" spans="1:15" s="18" customFormat="1" ht="35.1" customHeight="1" x14ac:dyDescent="0.25">
      <c r="A398" s="21">
        <f t="shared" ref="A398:A461" si="22">1+A397</f>
        <v>387</v>
      </c>
      <c r="B398" s="27" t="s">
        <v>1046</v>
      </c>
      <c r="C398" s="27" t="s">
        <v>1251</v>
      </c>
      <c r="D398" s="29">
        <v>80.86</v>
      </c>
      <c r="E398" s="30">
        <v>31</v>
      </c>
      <c r="F398" s="29">
        <v>250</v>
      </c>
      <c r="G398" s="17"/>
      <c r="H398" s="29">
        <v>500</v>
      </c>
      <c r="I398" s="32">
        <v>145.22</v>
      </c>
      <c r="J398" s="23"/>
      <c r="K398" s="17"/>
      <c r="L398" s="32">
        <f t="shared" si="20"/>
        <v>3256.66</v>
      </c>
      <c r="M398" s="32">
        <f t="shared" si="21"/>
        <v>3111.44</v>
      </c>
      <c r="N398" s="17"/>
      <c r="O398" s="31"/>
    </row>
    <row r="399" spans="1:15" s="18" customFormat="1" ht="35.1" customHeight="1" x14ac:dyDescent="0.25">
      <c r="A399" s="21">
        <f t="shared" si="22"/>
        <v>388</v>
      </c>
      <c r="B399" s="27" t="s">
        <v>1047</v>
      </c>
      <c r="C399" s="27" t="s">
        <v>1251</v>
      </c>
      <c r="D399" s="29">
        <v>80.86</v>
      </c>
      <c r="E399" s="30">
        <v>31</v>
      </c>
      <c r="F399" s="29">
        <v>250</v>
      </c>
      <c r="G399" s="17"/>
      <c r="H399" s="29">
        <v>500</v>
      </c>
      <c r="I399" s="32">
        <v>145.22</v>
      </c>
      <c r="J399" s="23"/>
      <c r="K399" s="17"/>
      <c r="L399" s="32">
        <f t="shared" si="20"/>
        <v>3256.66</v>
      </c>
      <c r="M399" s="32">
        <f t="shared" si="21"/>
        <v>3111.44</v>
      </c>
      <c r="N399" s="17"/>
      <c r="O399" s="31"/>
    </row>
    <row r="400" spans="1:15" s="18" customFormat="1" ht="35.1" customHeight="1" x14ac:dyDescent="0.25">
      <c r="A400" s="21">
        <f t="shared" si="22"/>
        <v>389</v>
      </c>
      <c r="B400" s="27" t="s">
        <v>1048</v>
      </c>
      <c r="C400" s="27" t="s">
        <v>1251</v>
      </c>
      <c r="D400" s="29">
        <v>80.86</v>
      </c>
      <c r="E400" s="30">
        <v>31</v>
      </c>
      <c r="F400" s="29">
        <v>250</v>
      </c>
      <c r="G400" s="17"/>
      <c r="H400" s="29">
        <v>500</v>
      </c>
      <c r="I400" s="32">
        <v>145.22</v>
      </c>
      <c r="J400" s="23"/>
      <c r="K400" s="17"/>
      <c r="L400" s="32">
        <f t="shared" si="20"/>
        <v>3256.66</v>
      </c>
      <c r="M400" s="32">
        <f t="shared" si="21"/>
        <v>3111.44</v>
      </c>
      <c r="N400" s="17"/>
      <c r="O400" s="31"/>
    </row>
    <row r="401" spans="1:15" s="18" customFormat="1" ht="35.1" customHeight="1" x14ac:dyDescent="0.25">
      <c r="A401" s="21">
        <f t="shared" si="22"/>
        <v>390</v>
      </c>
      <c r="B401" s="27" t="s">
        <v>1049</v>
      </c>
      <c r="C401" s="27" t="s">
        <v>1251</v>
      </c>
      <c r="D401" s="29">
        <v>80.86</v>
      </c>
      <c r="E401" s="30">
        <v>31</v>
      </c>
      <c r="F401" s="29">
        <v>250</v>
      </c>
      <c r="G401" s="17"/>
      <c r="H401" s="29">
        <v>500</v>
      </c>
      <c r="I401" s="32">
        <v>145.22</v>
      </c>
      <c r="J401" s="23"/>
      <c r="K401" s="17"/>
      <c r="L401" s="32">
        <f t="shared" si="20"/>
        <v>3256.66</v>
      </c>
      <c r="M401" s="32">
        <f t="shared" si="21"/>
        <v>3111.44</v>
      </c>
      <c r="N401" s="17"/>
      <c r="O401" s="31"/>
    </row>
    <row r="402" spans="1:15" s="18" customFormat="1" ht="35.1" customHeight="1" x14ac:dyDescent="0.25">
      <c r="A402" s="21">
        <f t="shared" si="22"/>
        <v>391</v>
      </c>
      <c r="B402" s="27" t="s">
        <v>1050</v>
      </c>
      <c r="C402" s="27" t="s">
        <v>1251</v>
      </c>
      <c r="D402" s="29">
        <v>80.86</v>
      </c>
      <c r="E402" s="30">
        <v>31</v>
      </c>
      <c r="F402" s="29">
        <v>250</v>
      </c>
      <c r="G402" s="17"/>
      <c r="H402" s="29">
        <v>500</v>
      </c>
      <c r="I402" s="32">
        <v>145.22</v>
      </c>
      <c r="J402" s="23"/>
      <c r="K402" s="17"/>
      <c r="L402" s="32">
        <f t="shared" si="20"/>
        <v>3256.66</v>
      </c>
      <c r="M402" s="32">
        <f t="shared" si="21"/>
        <v>3111.44</v>
      </c>
      <c r="N402" s="17"/>
      <c r="O402" s="31"/>
    </row>
    <row r="403" spans="1:15" s="18" customFormat="1" ht="35.1" customHeight="1" x14ac:dyDescent="0.25">
      <c r="A403" s="21">
        <f t="shared" si="22"/>
        <v>392</v>
      </c>
      <c r="B403" s="27" t="s">
        <v>1051</v>
      </c>
      <c r="C403" s="27" t="s">
        <v>1251</v>
      </c>
      <c r="D403" s="29">
        <v>80.86</v>
      </c>
      <c r="E403" s="30">
        <v>31</v>
      </c>
      <c r="F403" s="29">
        <v>250</v>
      </c>
      <c r="G403" s="17"/>
      <c r="H403" s="29">
        <v>500</v>
      </c>
      <c r="I403" s="32">
        <v>145.22</v>
      </c>
      <c r="J403" s="23"/>
      <c r="K403" s="17"/>
      <c r="L403" s="32">
        <f t="shared" si="20"/>
        <v>3256.66</v>
      </c>
      <c r="M403" s="32">
        <f t="shared" si="21"/>
        <v>3111.44</v>
      </c>
      <c r="N403" s="17"/>
      <c r="O403" s="31"/>
    </row>
    <row r="404" spans="1:15" s="18" customFormat="1" ht="35.1" customHeight="1" x14ac:dyDescent="0.25">
      <c r="A404" s="21">
        <f t="shared" si="22"/>
        <v>393</v>
      </c>
      <c r="B404" s="27" t="s">
        <v>1052</v>
      </c>
      <c r="C404" s="27" t="s">
        <v>1251</v>
      </c>
      <c r="D404" s="29">
        <v>80.86</v>
      </c>
      <c r="E404" s="30">
        <v>31</v>
      </c>
      <c r="F404" s="29">
        <v>250</v>
      </c>
      <c r="G404" s="17"/>
      <c r="H404" s="29">
        <v>500</v>
      </c>
      <c r="I404" s="32">
        <v>145.22</v>
      </c>
      <c r="J404" s="23"/>
      <c r="K404" s="17"/>
      <c r="L404" s="32">
        <f t="shared" si="20"/>
        <v>3256.66</v>
      </c>
      <c r="M404" s="32">
        <f t="shared" si="21"/>
        <v>3111.44</v>
      </c>
      <c r="N404" s="17"/>
      <c r="O404" s="31"/>
    </row>
    <row r="405" spans="1:15" s="18" customFormat="1" ht="35.1" customHeight="1" x14ac:dyDescent="0.25">
      <c r="A405" s="21">
        <f t="shared" si="22"/>
        <v>394</v>
      </c>
      <c r="B405" s="27" t="s">
        <v>1053</v>
      </c>
      <c r="C405" s="27" t="s">
        <v>1251</v>
      </c>
      <c r="D405" s="29">
        <v>80.86</v>
      </c>
      <c r="E405" s="30">
        <v>31</v>
      </c>
      <c r="F405" s="29">
        <v>250</v>
      </c>
      <c r="G405" s="17"/>
      <c r="H405" s="29">
        <v>500</v>
      </c>
      <c r="I405" s="32">
        <v>145.22</v>
      </c>
      <c r="J405" s="23"/>
      <c r="K405" s="17"/>
      <c r="L405" s="32">
        <f t="shared" si="20"/>
        <v>3256.66</v>
      </c>
      <c r="M405" s="32">
        <f t="shared" si="21"/>
        <v>3111.44</v>
      </c>
      <c r="N405" s="17"/>
      <c r="O405" s="31"/>
    </row>
    <row r="406" spans="1:15" s="18" customFormat="1" ht="35.1" customHeight="1" x14ac:dyDescent="0.25">
      <c r="A406" s="21">
        <f t="shared" si="22"/>
        <v>395</v>
      </c>
      <c r="B406" s="27" t="s">
        <v>1054</v>
      </c>
      <c r="C406" s="27" t="s">
        <v>1251</v>
      </c>
      <c r="D406" s="29">
        <v>80.86</v>
      </c>
      <c r="E406" s="30">
        <v>31</v>
      </c>
      <c r="F406" s="29">
        <v>250</v>
      </c>
      <c r="G406" s="17"/>
      <c r="H406" s="29">
        <v>500</v>
      </c>
      <c r="I406" s="32">
        <v>145.22</v>
      </c>
      <c r="J406" s="23"/>
      <c r="K406" s="17"/>
      <c r="L406" s="32">
        <f t="shared" si="20"/>
        <v>3256.66</v>
      </c>
      <c r="M406" s="32">
        <f t="shared" si="21"/>
        <v>3111.44</v>
      </c>
      <c r="N406" s="17"/>
      <c r="O406" s="31"/>
    </row>
    <row r="407" spans="1:15" s="18" customFormat="1" ht="35.1" customHeight="1" x14ac:dyDescent="0.25">
      <c r="A407" s="21">
        <f t="shared" si="22"/>
        <v>396</v>
      </c>
      <c r="B407" s="27" t="s">
        <v>1055</v>
      </c>
      <c r="C407" s="27" t="s">
        <v>1251</v>
      </c>
      <c r="D407" s="29">
        <v>80.86</v>
      </c>
      <c r="E407" s="30">
        <v>31</v>
      </c>
      <c r="F407" s="29">
        <v>250</v>
      </c>
      <c r="G407" s="17"/>
      <c r="H407" s="29">
        <v>500</v>
      </c>
      <c r="I407" s="32">
        <v>145.22</v>
      </c>
      <c r="J407" s="23"/>
      <c r="K407" s="17"/>
      <c r="L407" s="32">
        <f t="shared" si="20"/>
        <v>3256.66</v>
      </c>
      <c r="M407" s="32">
        <f t="shared" si="21"/>
        <v>3111.44</v>
      </c>
      <c r="N407" s="17"/>
      <c r="O407" s="31"/>
    </row>
    <row r="408" spans="1:15" s="18" customFormat="1" ht="35.1" customHeight="1" x14ac:dyDescent="0.25">
      <c r="A408" s="21">
        <f t="shared" si="22"/>
        <v>397</v>
      </c>
      <c r="B408" s="27" t="s">
        <v>1056</v>
      </c>
      <c r="C408" s="27" t="s">
        <v>1251</v>
      </c>
      <c r="D408" s="29">
        <v>80.86</v>
      </c>
      <c r="E408" s="30">
        <v>31</v>
      </c>
      <c r="F408" s="29">
        <v>250</v>
      </c>
      <c r="G408" s="17"/>
      <c r="H408" s="29">
        <v>500</v>
      </c>
      <c r="I408" s="32">
        <v>145.22</v>
      </c>
      <c r="J408" s="23"/>
      <c r="K408" s="17"/>
      <c r="L408" s="32">
        <f t="shared" si="20"/>
        <v>3256.66</v>
      </c>
      <c r="M408" s="32">
        <f t="shared" si="21"/>
        <v>3111.44</v>
      </c>
      <c r="N408" s="17"/>
      <c r="O408" s="31"/>
    </row>
    <row r="409" spans="1:15" s="18" customFormat="1" ht="35.1" customHeight="1" x14ac:dyDescent="0.25">
      <c r="A409" s="21">
        <f t="shared" si="22"/>
        <v>398</v>
      </c>
      <c r="B409" s="27" t="s">
        <v>1057</v>
      </c>
      <c r="C409" s="27" t="s">
        <v>1251</v>
      </c>
      <c r="D409" s="29">
        <v>80.86</v>
      </c>
      <c r="E409" s="30">
        <v>31</v>
      </c>
      <c r="F409" s="29">
        <v>250</v>
      </c>
      <c r="G409" s="17"/>
      <c r="H409" s="29">
        <v>500</v>
      </c>
      <c r="I409" s="32">
        <v>145.22</v>
      </c>
      <c r="J409" s="23"/>
      <c r="K409" s="17"/>
      <c r="L409" s="32">
        <f t="shared" si="20"/>
        <v>3256.66</v>
      </c>
      <c r="M409" s="32">
        <f t="shared" si="21"/>
        <v>3111.44</v>
      </c>
      <c r="N409" s="17"/>
      <c r="O409" s="31"/>
    </row>
    <row r="410" spans="1:15" s="18" customFormat="1" ht="35.1" customHeight="1" x14ac:dyDescent="0.25">
      <c r="A410" s="21">
        <f t="shared" si="22"/>
        <v>399</v>
      </c>
      <c r="B410" s="27" t="s">
        <v>1058</v>
      </c>
      <c r="C410" s="27" t="s">
        <v>1251</v>
      </c>
      <c r="D410" s="29">
        <v>80.86</v>
      </c>
      <c r="E410" s="30">
        <v>31</v>
      </c>
      <c r="F410" s="29">
        <v>250</v>
      </c>
      <c r="G410" s="17"/>
      <c r="H410" s="29">
        <v>500</v>
      </c>
      <c r="I410" s="32">
        <v>145.22</v>
      </c>
      <c r="J410" s="23"/>
      <c r="K410" s="17"/>
      <c r="L410" s="32">
        <f t="shared" si="20"/>
        <v>3256.66</v>
      </c>
      <c r="M410" s="32">
        <f t="shared" si="21"/>
        <v>3111.44</v>
      </c>
      <c r="N410" s="17"/>
      <c r="O410" s="31"/>
    </row>
    <row r="411" spans="1:15" s="18" customFormat="1" ht="35.1" customHeight="1" x14ac:dyDescent="0.25">
      <c r="A411" s="21">
        <f t="shared" si="22"/>
        <v>400</v>
      </c>
      <c r="B411" s="27" t="s">
        <v>1059</v>
      </c>
      <c r="C411" s="27" t="s">
        <v>1251</v>
      </c>
      <c r="D411" s="29">
        <v>80.86</v>
      </c>
      <c r="E411" s="30">
        <v>31</v>
      </c>
      <c r="F411" s="29">
        <v>250</v>
      </c>
      <c r="G411" s="17"/>
      <c r="H411" s="29">
        <v>500</v>
      </c>
      <c r="I411" s="32">
        <v>145.22</v>
      </c>
      <c r="J411" s="23"/>
      <c r="K411" s="17"/>
      <c r="L411" s="32">
        <f t="shared" si="20"/>
        <v>3256.66</v>
      </c>
      <c r="M411" s="32">
        <f t="shared" si="21"/>
        <v>3111.44</v>
      </c>
      <c r="N411" s="17"/>
      <c r="O411" s="31"/>
    </row>
    <row r="412" spans="1:15" s="18" customFormat="1" ht="35.1" customHeight="1" x14ac:dyDescent="0.25">
      <c r="A412" s="21">
        <f t="shared" si="22"/>
        <v>401</v>
      </c>
      <c r="B412" s="27" t="s">
        <v>1060</v>
      </c>
      <c r="C412" s="27" t="s">
        <v>1251</v>
      </c>
      <c r="D412" s="29">
        <v>80.86</v>
      </c>
      <c r="E412" s="30">
        <v>31</v>
      </c>
      <c r="F412" s="29">
        <v>250</v>
      </c>
      <c r="G412" s="17"/>
      <c r="H412" s="29">
        <v>500</v>
      </c>
      <c r="I412" s="32">
        <v>145.22</v>
      </c>
      <c r="J412" s="23"/>
      <c r="K412" s="17"/>
      <c r="L412" s="32">
        <f t="shared" si="20"/>
        <v>3256.66</v>
      </c>
      <c r="M412" s="32">
        <f t="shared" si="21"/>
        <v>3111.44</v>
      </c>
      <c r="N412" s="17"/>
      <c r="O412" s="31"/>
    </row>
    <row r="413" spans="1:15" s="18" customFormat="1" ht="35.1" customHeight="1" x14ac:dyDescent="0.25">
      <c r="A413" s="21">
        <f t="shared" si="22"/>
        <v>402</v>
      </c>
      <c r="B413" s="27" t="s">
        <v>1061</v>
      </c>
      <c r="C413" s="27" t="s">
        <v>1251</v>
      </c>
      <c r="D413" s="29">
        <v>80.86</v>
      </c>
      <c r="E413" s="30">
        <v>31</v>
      </c>
      <c r="F413" s="29">
        <v>250</v>
      </c>
      <c r="G413" s="17"/>
      <c r="H413" s="29">
        <v>500</v>
      </c>
      <c r="I413" s="32">
        <v>145.22</v>
      </c>
      <c r="J413" s="23"/>
      <c r="K413" s="17"/>
      <c r="L413" s="32">
        <f t="shared" si="20"/>
        <v>3256.66</v>
      </c>
      <c r="M413" s="32">
        <f t="shared" si="21"/>
        <v>3111.44</v>
      </c>
      <c r="N413" s="17"/>
      <c r="O413" s="31"/>
    </row>
    <row r="414" spans="1:15" s="18" customFormat="1" ht="35.1" customHeight="1" x14ac:dyDescent="0.25">
      <c r="A414" s="21">
        <f t="shared" si="22"/>
        <v>403</v>
      </c>
      <c r="B414" s="27" t="s">
        <v>1062</v>
      </c>
      <c r="C414" s="27" t="s">
        <v>1251</v>
      </c>
      <c r="D414" s="29">
        <v>80.86</v>
      </c>
      <c r="E414" s="30">
        <v>31</v>
      </c>
      <c r="F414" s="29">
        <v>250</v>
      </c>
      <c r="G414" s="17"/>
      <c r="H414" s="29">
        <v>500</v>
      </c>
      <c r="I414" s="32">
        <v>145.22</v>
      </c>
      <c r="J414" s="23"/>
      <c r="K414" s="17"/>
      <c r="L414" s="32">
        <f t="shared" si="20"/>
        <v>3256.66</v>
      </c>
      <c r="M414" s="32">
        <f t="shared" si="21"/>
        <v>3111.44</v>
      </c>
      <c r="N414" s="17"/>
      <c r="O414" s="31"/>
    </row>
    <row r="415" spans="1:15" s="18" customFormat="1" ht="35.1" customHeight="1" x14ac:dyDescent="0.25">
      <c r="A415" s="21">
        <f t="shared" si="22"/>
        <v>404</v>
      </c>
      <c r="B415" s="27" t="s">
        <v>1063</v>
      </c>
      <c r="C415" s="27" t="s">
        <v>1251</v>
      </c>
      <c r="D415" s="29">
        <v>80.86</v>
      </c>
      <c r="E415" s="30">
        <v>31</v>
      </c>
      <c r="F415" s="29">
        <v>250</v>
      </c>
      <c r="G415" s="17"/>
      <c r="H415" s="29">
        <v>500</v>
      </c>
      <c r="I415" s="32">
        <v>145.22</v>
      </c>
      <c r="J415" s="23"/>
      <c r="K415" s="17"/>
      <c r="L415" s="32">
        <f t="shared" si="20"/>
        <v>3256.66</v>
      </c>
      <c r="M415" s="32">
        <f t="shared" si="21"/>
        <v>3111.44</v>
      </c>
      <c r="N415" s="17"/>
      <c r="O415" s="31"/>
    </row>
    <row r="416" spans="1:15" s="18" customFormat="1" ht="35.1" customHeight="1" x14ac:dyDescent="0.25">
      <c r="A416" s="21">
        <f t="shared" si="22"/>
        <v>405</v>
      </c>
      <c r="B416" s="27" t="s">
        <v>1064</v>
      </c>
      <c r="C416" s="27" t="s">
        <v>1251</v>
      </c>
      <c r="D416" s="29">
        <v>80.86</v>
      </c>
      <c r="E416" s="30">
        <v>31</v>
      </c>
      <c r="F416" s="29">
        <v>250</v>
      </c>
      <c r="G416" s="17"/>
      <c r="H416" s="29">
        <v>500</v>
      </c>
      <c r="I416" s="32">
        <v>145.22</v>
      </c>
      <c r="J416" s="23"/>
      <c r="K416" s="17"/>
      <c r="L416" s="32">
        <f t="shared" si="20"/>
        <v>3256.66</v>
      </c>
      <c r="M416" s="32">
        <f t="shared" si="21"/>
        <v>3111.44</v>
      </c>
      <c r="N416" s="17"/>
      <c r="O416" s="31"/>
    </row>
    <row r="417" spans="1:15" s="18" customFormat="1" ht="35.1" customHeight="1" x14ac:dyDescent="0.25">
      <c r="A417" s="21">
        <f t="shared" si="22"/>
        <v>406</v>
      </c>
      <c r="B417" s="27" t="s">
        <v>1065</v>
      </c>
      <c r="C417" s="27" t="s">
        <v>1251</v>
      </c>
      <c r="D417" s="29">
        <v>80.86</v>
      </c>
      <c r="E417" s="30">
        <v>31</v>
      </c>
      <c r="F417" s="29">
        <v>250</v>
      </c>
      <c r="G417" s="17"/>
      <c r="H417" s="29">
        <v>500</v>
      </c>
      <c r="I417" s="32">
        <v>145.22</v>
      </c>
      <c r="J417" s="23"/>
      <c r="K417" s="17"/>
      <c r="L417" s="32">
        <f t="shared" si="20"/>
        <v>3256.66</v>
      </c>
      <c r="M417" s="32">
        <f t="shared" si="21"/>
        <v>3111.44</v>
      </c>
      <c r="N417" s="17"/>
      <c r="O417" s="31"/>
    </row>
    <row r="418" spans="1:15" s="18" customFormat="1" ht="35.1" customHeight="1" x14ac:dyDescent="0.25">
      <c r="A418" s="21">
        <f t="shared" si="22"/>
        <v>407</v>
      </c>
      <c r="B418" s="27" t="s">
        <v>1066</v>
      </c>
      <c r="C418" s="27" t="s">
        <v>1251</v>
      </c>
      <c r="D418" s="29">
        <v>80.86</v>
      </c>
      <c r="E418" s="30">
        <v>31</v>
      </c>
      <c r="F418" s="29">
        <v>250</v>
      </c>
      <c r="G418" s="17"/>
      <c r="H418" s="29">
        <v>500</v>
      </c>
      <c r="I418" s="32">
        <v>145.22</v>
      </c>
      <c r="J418" s="23"/>
      <c r="K418" s="17"/>
      <c r="L418" s="32">
        <f t="shared" si="20"/>
        <v>3256.66</v>
      </c>
      <c r="M418" s="32">
        <f t="shared" si="21"/>
        <v>3111.44</v>
      </c>
      <c r="N418" s="17"/>
      <c r="O418" s="31"/>
    </row>
    <row r="419" spans="1:15" s="18" customFormat="1" ht="35.1" customHeight="1" x14ac:dyDescent="0.25">
      <c r="A419" s="21">
        <f t="shared" si="22"/>
        <v>408</v>
      </c>
      <c r="B419" s="27" t="s">
        <v>1067</v>
      </c>
      <c r="C419" s="27" t="s">
        <v>1251</v>
      </c>
      <c r="D419" s="29">
        <v>80.86</v>
      </c>
      <c r="E419" s="30">
        <v>31</v>
      </c>
      <c r="F419" s="29">
        <v>250</v>
      </c>
      <c r="G419" s="17"/>
      <c r="H419" s="29">
        <v>500</v>
      </c>
      <c r="I419" s="32">
        <v>145.22</v>
      </c>
      <c r="J419" s="23"/>
      <c r="K419" s="17"/>
      <c r="L419" s="32">
        <f t="shared" si="20"/>
        <v>3256.66</v>
      </c>
      <c r="M419" s="32">
        <f t="shared" si="21"/>
        <v>3111.44</v>
      </c>
      <c r="N419" s="17"/>
      <c r="O419" s="31"/>
    </row>
    <row r="420" spans="1:15" s="18" customFormat="1" ht="35.1" customHeight="1" x14ac:dyDescent="0.25">
      <c r="A420" s="21">
        <f t="shared" si="22"/>
        <v>409</v>
      </c>
      <c r="B420" s="27" t="s">
        <v>1068</v>
      </c>
      <c r="C420" s="27" t="s">
        <v>1251</v>
      </c>
      <c r="D420" s="29">
        <v>80.86</v>
      </c>
      <c r="E420" s="30">
        <v>31</v>
      </c>
      <c r="F420" s="29">
        <v>250</v>
      </c>
      <c r="G420" s="17"/>
      <c r="H420" s="29">
        <v>500</v>
      </c>
      <c r="I420" s="32">
        <v>145.22</v>
      </c>
      <c r="J420" s="23"/>
      <c r="K420" s="17"/>
      <c r="L420" s="32">
        <f t="shared" si="20"/>
        <v>3256.66</v>
      </c>
      <c r="M420" s="32">
        <f t="shared" si="21"/>
        <v>3111.44</v>
      </c>
      <c r="N420" s="17"/>
      <c r="O420" s="31"/>
    </row>
    <row r="421" spans="1:15" s="18" customFormat="1" ht="35.1" customHeight="1" x14ac:dyDescent="0.25">
      <c r="A421" s="21">
        <f t="shared" si="22"/>
        <v>410</v>
      </c>
      <c r="B421" s="27" t="s">
        <v>1069</v>
      </c>
      <c r="C421" s="27" t="s">
        <v>1251</v>
      </c>
      <c r="D421" s="29">
        <v>80.86</v>
      </c>
      <c r="E421" s="30">
        <v>31</v>
      </c>
      <c r="F421" s="29">
        <v>250</v>
      </c>
      <c r="G421" s="17"/>
      <c r="H421" s="29">
        <v>500</v>
      </c>
      <c r="I421" s="32">
        <v>145.22</v>
      </c>
      <c r="J421" s="23"/>
      <c r="K421" s="17"/>
      <c r="L421" s="32">
        <f t="shared" si="20"/>
        <v>3256.66</v>
      </c>
      <c r="M421" s="32">
        <f t="shared" si="21"/>
        <v>3111.44</v>
      </c>
      <c r="N421" s="17"/>
      <c r="O421" s="31"/>
    </row>
    <row r="422" spans="1:15" s="18" customFormat="1" ht="35.1" customHeight="1" x14ac:dyDescent="0.25">
      <c r="A422" s="21">
        <f t="shared" si="22"/>
        <v>411</v>
      </c>
      <c r="B422" s="27" t="s">
        <v>1070</v>
      </c>
      <c r="C422" s="27" t="s">
        <v>1251</v>
      </c>
      <c r="D422" s="29">
        <v>80.86</v>
      </c>
      <c r="E422" s="30">
        <v>31</v>
      </c>
      <c r="F422" s="29">
        <v>250</v>
      </c>
      <c r="G422" s="17"/>
      <c r="H422" s="29">
        <v>500</v>
      </c>
      <c r="I422" s="32">
        <v>145.22</v>
      </c>
      <c r="J422" s="23"/>
      <c r="K422" s="17"/>
      <c r="L422" s="32">
        <f t="shared" si="20"/>
        <v>3256.66</v>
      </c>
      <c r="M422" s="32">
        <f t="shared" si="21"/>
        <v>3111.44</v>
      </c>
      <c r="N422" s="17"/>
      <c r="O422" s="31"/>
    </row>
    <row r="423" spans="1:15" s="18" customFormat="1" ht="35.1" customHeight="1" x14ac:dyDescent="0.25">
      <c r="A423" s="21">
        <f t="shared" si="22"/>
        <v>412</v>
      </c>
      <c r="B423" s="27" t="s">
        <v>1071</v>
      </c>
      <c r="C423" s="27" t="s">
        <v>1251</v>
      </c>
      <c r="D423" s="29">
        <v>80.86</v>
      </c>
      <c r="E423" s="30">
        <v>31</v>
      </c>
      <c r="F423" s="29">
        <v>250</v>
      </c>
      <c r="G423" s="17"/>
      <c r="H423" s="29">
        <v>500</v>
      </c>
      <c r="I423" s="32">
        <v>145.22</v>
      </c>
      <c r="J423" s="23"/>
      <c r="K423" s="17"/>
      <c r="L423" s="32">
        <f t="shared" si="20"/>
        <v>3256.66</v>
      </c>
      <c r="M423" s="32">
        <f t="shared" si="21"/>
        <v>3111.44</v>
      </c>
      <c r="N423" s="17"/>
      <c r="O423" s="31"/>
    </row>
    <row r="424" spans="1:15" s="18" customFormat="1" ht="35.1" customHeight="1" x14ac:dyDescent="0.25">
      <c r="A424" s="21">
        <f t="shared" si="22"/>
        <v>413</v>
      </c>
      <c r="B424" s="27" t="s">
        <v>1072</v>
      </c>
      <c r="C424" s="27" t="s">
        <v>1251</v>
      </c>
      <c r="D424" s="29">
        <v>80.86</v>
      </c>
      <c r="E424" s="30">
        <v>31</v>
      </c>
      <c r="F424" s="29">
        <v>250</v>
      </c>
      <c r="G424" s="17"/>
      <c r="H424" s="29">
        <v>500</v>
      </c>
      <c r="I424" s="32">
        <v>145.22</v>
      </c>
      <c r="J424" s="23"/>
      <c r="K424" s="17"/>
      <c r="L424" s="32">
        <f t="shared" si="20"/>
        <v>3256.66</v>
      </c>
      <c r="M424" s="32">
        <f t="shared" si="21"/>
        <v>3111.44</v>
      </c>
      <c r="N424" s="17"/>
      <c r="O424" s="31"/>
    </row>
    <row r="425" spans="1:15" s="18" customFormat="1" ht="35.1" customHeight="1" x14ac:dyDescent="0.25">
      <c r="A425" s="21">
        <f t="shared" si="22"/>
        <v>414</v>
      </c>
      <c r="B425" s="27" t="s">
        <v>1073</v>
      </c>
      <c r="C425" s="27" t="s">
        <v>1251</v>
      </c>
      <c r="D425" s="29">
        <v>80.86</v>
      </c>
      <c r="E425" s="30">
        <v>31</v>
      </c>
      <c r="F425" s="29">
        <v>250</v>
      </c>
      <c r="G425" s="17"/>
      <c r="H425" s="29">
        <v>500</v>
      </c>
      <c r="I425" s="32">
        <v>145.22</v>
      </c>
      <c r="J425" s="23"/>
      <c r="K425" s="17"/>
      <c r="L425" s="32">
        <f t="shared" si="20"/>
        <v>3256.66</v>
      </c>
      <c r="M425" s="32">
        <f t="shared" si="21"/>
        <v>3111.44</v>
      </c>
      <c r="N425" s="17"/>
      <c r="O425" s="31"/>
    </row>
    <row r="426" spans="1:15" s="18" customFormat="1" ht="35.1" customHeight="1" x14ac:dyDescent="0.25">
      <c r="A426" s="21">
        <f t="shared" si="22"/>
        <v>415</v>
      </c>
      <c r="B426" s="27" t="s">
        <v>1074</v>
      </c>
      <c r="C426" s="27" t="s">
        <v>1251</v>
      </c>
      <c r="D426" s="29">
        <v>80.86</v>
      </c>
      <c r="E426" s="30">
        <v>31</v>
      </c>
      <c r="F426" s="29">
        <v>250</v>
      </c>
      <c r="G426" s="17"/>
      <c r="H426" s="29">
        <v>500</v>
      </c>
      <c r="I426" s="32">
        <v>145.22</v>
      </c>
      <c r="J426" s="23"/>
      <c r="K426" s="17"/>
      <c r="L426" s="32">
        <f t="shared" si="20"/>
        <v>3256.66</v>
      </c>
      <c r="M426" s="32">
        <f t="shared" si="21"/>
        <v>3111.44</v>
      </c>
      <c r="N426" s="17"/>
      <c r="O426" s="31"/>
    </row>
    <row r="427" spans="1:15" s="18" customFormat="1" ht="35.1" customHeight="1" x14ac:dyDescent="0.25">
      <c r="A427" s="21">
        <f t="shared" si="22"/>
        <v>416</v>
      </c>
      <c r="B427" s="27" t="s">
        <v>1075</v>
      </c>
      <c r="C427" s="27" t="s">
        <v>1251</v>
      </c>
      <c r="D427" s="29">
        <v>80.86</v>
      </c>
      <c r="E427" s="30">
        <v>31</v>
      </c>
      <c r="F427" s="29">
        <v>250</v>
      </c>
      <c r="G427" s="17"/>
      <c r="H427" s="29">
        <v>500</v>
      </c>
      <c r="I427" s="32">
        <v>145.22</v>
      </c>
      <c r="J427" s="23"/>
      <c r="K427" s="17"/>
      <c r="L427" s="32">
        <f t="shared" si="20"/>
        <v>3256.66</v>
      </c>
      <c r="M427" s="32">
        <f t="shared" si="21"/>
        <v>3111.44</v>
      </c>
      <c r="N427" s="17"/>
      <c r="O427" s="31"/>
    </row>
    <row r="428" spans="1:15" s="18" customFormat="1" ht="35.1" customHeight="1" x14ac:dyDescent="0.25">
      <c r="A428" s="21">
        <f t="shared" si="22"/>
        <v>417</v>
      </c>
      <c r="B428" s="27" t="s">
        <v>1076</v>
      </c>
      <c r="C428" s="27" t="s">
        <v>1251</v>
      </c>
      <c r="D428" s="29">
        <v>80.86</v>
      </c>
      <c r="E428" s="30">
        <v>31</v>
      </c>
      <c r="F428" s="29">
        <v>250</v>
      </c>
      <c r="G428" s="17"/>
      <c r="H428" s="29">
        <v>500</v>
      </c>
      <c r="I428" s="32">
        <v>145.22</v>
      </c>
      <c r="J428" s="23"/>
      <c r="K428" s="17"/>
      <c r="L428" s="32">
        <f t="shared" si="20"/>
        <v>3256.66</v>
      </c>
      <c r="M428" s="32">
        <f t="shared" si="21"/>
        <v>3111.44</v>
      </c>
      <c r="N428" s="17"/>
      <c r="O428" s="31"/>
    </row>
    <row r="429" spans="1:15" s="18" customFormat="1" ht="35.1" customHeight="1" x14ac:dyDescent="0.25">
      <c r="A429" s="21">
        <f t="shared" si="22"/>
        <v>418</v>
      </c>
      <c r="B429" s="27" t="s">
        <v>1077</v>
      </c>
      <c r="C429" s="27" t="s">
        <v>1251</v>
      </c>
      <c r="D429" s="29">
        <v>80.86</v>
      </c>
      <c r="E429" s="30">
        <v>31</v>
      </c>
      <c r="F429" s="29">
        <v>250</v>
      </c>
      <c r="G429" s="17"/>
      <c r="H429" s="29">
        <v>500</v>
      </c>
      <c r="I429" s="32">
        <v>145.22</v>
      </c>
      <c r="J429" s="23"/>
      <c r="K429" s="17"/>
      <c r="L429" s="32">
        <f t="shared" si="20"/>
        <v>3256.66</v>
      </c>
      <c r="M429" s="32">
        <f t="shared" si="21"/>
        <v>3111.44</v>
      </c>
      <c r="N429" s="17"/>
      <c r="O429" s="31"/>
    </row>
    <row r="430" spans="1:15" s="18" customFormat="1" ht="35.1" customHeight="1" x14ac:dyDescent="0.25">
      <c r="A430" s="21">
        <f t="shared" si="22"/>
        <v>419</v>
      </c>
      <c r="B430" s="27" t="s">
        <v>1078</v>
      </c>
      <c r="C430" s="27" t="s">
        <v>1251</v>
      </c>
      <c r="D430" s="29">
        <v>80.86</v>
      </c>
      <c r="E430" s="30">
        <v>31</v>
      </c>
      <c r="F430" s="29">
        <v>250</v>
      </c>
      <c r="G430" s="17"/>
      <c r="H430" s="29">
        <v>500</v>
      </c>
      <c r="I430" s="32">
        <v>145.22</v>
      </c>
      <c r="J430" s="23"/>
      <c r="K430" s="17"/>
      <c r="L430" s="32">
        <f t="shared" si="20"/>
        <v>3256.66</v>
      </c>
      <c r="M430" s="32">
        <f t="shared" si="21"/>
        <v>3111.44</v>
      </c>
      <c r="N430" s="17"/>
      <c r="O430" s="31"/>
    </row>
    <row r="431" spans="1:15" s="18" customFormat="1" ht="35.1" customHeight="1" x14ac:dyDescent="0.25">
      <c r="A431" s="21">
        <f t="shared" si="22"/>
        <v>420</v>
      </c>
      <c r="B431" s="27" t="s">
        <v>1079</v>
      </c>
      <c r="C431" s="27" t="s">
        <v>1251</v>
      </c>
      <c r="D431" s="29">
        <v>80.86</v>
      </c>
      <c r="E431" s="30">
        <v>31</v>
      </c>
      <c r="F431" s="29">
        <v>250</v>
      </c>
      <c r="G431" s="17"/>
      <c r="H431" s="29">
        <v>500</v>
      </c>
      <c r="I431" s="32">
        <v>145.22</v>
      </c>
      <c r="J431" s="23"/>
      <c r="K431" s="17"/>
      <c r="L431" s="32">
        <f t="shared" si="20"/>
        <v>3256.66</v>
      </c>
      <c r="M431" s="32">
        <f t="shared" si="21"/>
        <v>3111.44</v>
      </c>
      <c r="N431" s="17"/>
      <c r="O431" s="31"/>
    </row>
    <row r="432" spans="1:15" s="18" customFormat="1" ht="35.1" customHeight="1" x14ac:dyDescent="0.25">
      <c r="A432" s="21">
        <f t="shared" si="22"/>
        <v>421</v>
      </c>
      <c r="B432" s="27" t="s">
        <v>1080</v>
      </c>
      <c r="C432" s="27" t="s">
        <v>1251</v>
      </c>
      <c r="D432" s="29">
        <v>80.86</v>
      </c>
      <c r="E432" s="30">
        <v>31</v>
      </c>
      <c r="F432" s="29">
        <v>250</v>
      </c>
      <c r="G432" s="17"/>
      <c r="H432" s="29">
        <v>500</v>
      </c>
      <c r="I432" s="32">
        <v>145.22</v>
      </c>
      <c r="J432" s="23"/>
      <c r="K432" s="17"/>
      <c r="L432" s="32">
        <f t="shared" si="20"/>
        <v>3256.66</v>
      </c>
      <c r="M432" s="32">
        <f t="shared" si="21"/>
        <v>3111.44</v>
      </c>
      <c r="N432" s="17"/>
      <c r="O432" s="31"/>
    </row>
    <row r="433" spans="1:15" s="18" customFormat="1" ht="35.1" customHeight="1" x14ac:dyDescent="0.25">
      <c r="A433" s="21">
        <f t="shared" si="22"/>
        <v>422</v>
      </c>
      <c r="B433" s="27" t="s">
        <v>1081</v>
      </c>
      <c r="C433" s="27" t="s">
        <v>1251</v>
      </c>
      <c r="D433" s="29">
        <v>80.86</v>
      </c>
      <c r="E433" s="30">
        <v>31</v>
      </c>
      <c r="F433" s="29">
        <v>250</v>
      </c>
      <c r="G433" s="17"/>
      <c r="H433" s="29">
        <v>500</v>
      </c>
      <c r="I433" s="32">
        <v>145.22</v>
      </c>
      <c r="J433" s="23"/>
      <c r="K433" s="17"/>
      <c r="L433" s="32">
        <f t="shared" si="20"/>
        <v>3256.66</v>
      </c>
      <c r="M433" s="32">
        <f t="shared" si="21"/>
        <v>3111.44</v>
      </c>
      <c r="N433" s="17"/>
      <c r="O433" s="31"/>
    </row>
    <row r="434" spans="1:15" s="18" customFormat="1" ht="35.1" customHeight="1" x14ac:dyDescent="0.25">
      <c r="A434" s="21">
        <f t="shared" si="22"/>
        <v>423</v>
      </c>
      <c r="B434" s="27" t="s">
        <v>1082</v>
      </c>
      <c r="C434" s="27" t="s">
        <v>1251</v>
      </c>
      <c r="D434" s="29">
        <v>80.86</v>
      </c>
      <c r="E434" s="30">
        <v>1</v>
      </c>
      <c r="F434" s="29">
        <f>ROUND(((250/31)*1),2)</f>
        <v>8.06</v>
      </c>
      <c r="G434" s="17"/>
      <c r="H434" s="29">
        <f>ROUND(((500/31)*1),2)</f>
        <v>16.13</v>
      </c>
      <c r="I434" s="32">
        <v>4.68</v>
      </c>
      <c r="J434" s="23"/>
      <c r="K434" s="17"/>
      <c r="L434" s="32">
        <f t="shared" si="20"/>
        <v>105.05</v>
      </c>
      <c r="M434" s="32">
        <f t="shared" si="21"/>
        <v>100.37</v>
      </c>
      <c r="N434" s="17"/>
      <c r="O434" s="31" t="s">
        <v>1264</v>
      </c>
    </row>
    <row r="435" spans="1:15" s="18" customFormat="1" ht="35.1" customHeight="1" x14ac:dyDescent="0.25">
      <c r="A435" s="21">
        <f t="shared" si="22"/>
        <v>424</v>
      </c>
      <c r="B435" s="27" t="s">
        <v>1083</v>
      </c>
      <c r="C435" s="27" t="s">
        <v>1251</v>
      </c>
      <c r="D435" s="29">
        <v>80.86</v>
      </c>
      <c r="E435" s="30">
        <v>31</v>
      </c>
      <c r="F435" s="29">
        <v>250</v>
      </c>
      <c r="G435" s="17"/>
      <c r="H435" s="29">
        <v>500</v>
      </c>
      <c r="I435" s="32">
        <v>145.22</v>
      </c>
      <c r="J435" s="23"/>
      <c r="K435" s="17"/>
      <c r="L435" s="32">
        <f t="shared" si="20"/>
        <v>3256.66</v>
      </c>
      <c r="M435" s="32">
        <f t="shared" si="21"/>
        <v>3111.44</v>
      </c>
      <c r="N435" s="17"/>
      <c r="O435" s="31"/>
    </row>
    <row r="436" spans="1:15" s="18" customFormat="1" ht="35.1" customHeight="1" x14ac:dyDescent="0.25">
      <c r="A436" s="21">
        <f t="shared" si="22"/>
        <v>425</v>
      </c>
      <c r="B436" s="27" t="s">
        <v>1084</v>
      </c>
      <c r="C436" s="27" t="s">
        <v>1251</v>
      </c>
      <c r="D436" s="29">
        <v>80.86</v>
      </c>
      <c r="E436" s="30">
        <v>31</v>
      </c>
      <c r="F436" s="29">
        <v>250</v>
      </c>
      <c r="G436" s="17"/>
      <c r="H436" s="29">
        <v>500</v>
      </c>
      <c r="I436" s="32">
        <v>145.22</v>
      </c>
      <c r="J436" s="23"/>
      <c r="K436" s="17"/>
      <c r="L436" s="32">
        <f t="shared" si="20"/>
        <v>3256.66</v>
      </c>
      <c r="M436" s="32">
        <f t="shared" si="21"/>
        <v>3111.44</v>
      </c>
      <c r="N436" s="17"/>
      <c r="O436" s="31"/>
    </row>
    <row r="437" spans="1:15" s="18" customFormat="1" ht="35.1" customHeight="1" x14ac:dyDescent="0.25">
      <c r="A437" s="21">
        <f t="shared" si="22"/>
        <v>426</v>
      </c>
      <c r="B437" s="27" t="s">
        <v>1085</v>
      </c>
      <c r="C437" s="27" t="s">
        <v>1251</v>
      </c>
      <c r="D437" s="29">
        <v>80.86</v>
      </c>
      <c r="E437" s="30">
        <v>31</v>
      </c>
      <c r="F437" s="29">
        <v>250</v>
      </c>
      <c r="G437" s="17"/>
      <c r="H437" s="29">
        <v>500</v>
      </c>
      <c r="I437" s="32">
        <v>145.22</v>
      </c>
      <c r="J437" s="23"/>
      <c r="K437" s="17"/>
      <c r="L437" s="32">
        <f t="shared" si="20"/>
        <v>3256.66</v>
      </c>
      <c r="M437" s="32">
        <f t="shared" si="21"/>
        <v>3111.44</v>
      </c>
      <c r="N437" s="17"/>
      <c r="O437" s="31"/>
    </row>
    <row r="438" spans="1:15" s="18" customFormat="1" ht="35.1" customHeight="1" x14ac:dyDescent="0.25">
      <c r="A438" s="21">
        <f t="shared" si="22"/>
        <v>427</v>
      </c>
      <c r="B438" s="27" t="s">
        <v>1086</v>
      </c>
      <c r="C438" s="27" t="s">
        <v>1251</v>
      </c>
      <c r="D438" s="29">
        <v>80.86</v>
      </c>
      <c r="E438" s="30">
        <v>31</v>
      </c>
      <c r="F438" s="29">
        <v>250</v>
      </c>
      <c r="G438" s="17"/>
      <c r="H438" s="29">
        <v>500</v>
      </c>
      <c r="I438" s="32">
        <v>145.22</v>
      </c>
      <c r="J438" s="23"/>
      <c r="K438" s="17"/>
      <c r="L438" s="32">
        <f t="shared" si="20"/>
        <v>3256.66</v>
      </c>
      <c r="M438" s="32">
        <f t="shared" si="21"/>
        <v>3111.44</v>
      </c>
      <c r="N438" s="17"/>
      <c r="O438" s="31"/>
    </row>
    <row r="439" spans="1:15" s="18" customFormat="1" ht="35.1" customHeight="1" x14ac:dyDescent="0.25">
      <c r="A439" s="21">
        <f t="shared" si="22"/>
        <v>428</v>
      </c>
      <c r="B439" s="27" t="s">
        <v>1087</v>
      </c>
      <c r="C439" s="27" t="s">
        <v>1251</v>
      </c>
      <c r="D439" s="29">
        <v>80.86</v>
      </c>
      <c r="E439" s="30">
        <v>31</v>
      </c>
      <c r="F439" s="29">
        <v>250</v>
      </c>
      <c r="G439" s="17"/>
      <c r="H439" s="29">
        <v>500</v>
      </c>
      <c r="I439" s="32">
        <v>145.22</v>
      </c>
      <c r="J439" s="23"/>
      <c r="K439" s="17"/>
      <c r="L439" s="32">
        <f t="shared" si="20"/>
        <v>3256.66</v>
      </c>
      <c r="M439" s="32">
        <f t="shared" si="21"/>
        <v>3111.44</v>
      </c>
      <c r="N439" s="17"/>
      <c r="O439" s="31"/>
    </row>
    <row r="440" spans="1:15" s="18" customFormat="1" ht="35.1" customHeight="1" x14ac:dyDescent="0.25">
      <c r="A440" s="21">
        <f t="shared" si="22"/>
        <v>429</v>
      </c>
      <c r="B440" s="27" t="s">
        <v>1088</v>
      </c>
      <c r="C440" s="27" t="s">
        <v>1251</v>
      </c>
      <c r="D440" s="29">
        <v>80.86</v>
      </c>
      <c r="E440" s="30">
        <v>31</v>
      </c>
      <c r="F440" s="29">
        <v>250</v>
      </c>
      <c r="G440" s="17"/>
      <c r="H440" s="29">
        <v>500</v>
      </c>
      <c r="I440" s="32">
        <v>145.22</v>
      </c>
      <c r="J440" s="23"/>
      <c r="K440" s="17"/>
      <c r="L440" s="32">
        <f t="shared" si="20"/>
        <v>3256.66</v>
      </c>
      <c r="M440" s="32">
        <f t="shared" si="21"/>
        <v>3111.44</v>
      </c>
      <c r="N440" s="17"/>
      <c r="O440" s="31"/>
    </row>
    <row r="441" spans="1:15" s="18" customFormat="1" ht="35.1" customHeight="1" x14ac:dyDescent="0.25">
      <c r="A441" s="21">
        <f t="shared" si="22"/>
        <v>430</v>
      </c>
      <c r="B441" s="27" t="s">
        <v>1089</v>
      </c>
      <c r="C441" s="27" t="s">
        <v>1251</v>
      </c>
      <c r="D441" s="29">
        <v>80.86</v>
      </c>
      <c r="E441" s="30">
        <v>31</v>
      </c>
      <c r="F441" s="29">
        <v>250</v>
      </c>
      <c r="G441" s="17"/>
      <c r="H441" s="29">
        <v>500</v>
      </c>
      <c r="I441" s="32">
        <v>145.22</v>
      </c>
      <c r="J441" s="23"/>
      <c r="K441" s="17"/>
      <c r="L441" s="32">
        <f t="shared" si="20"/>
        <v>3256.66</v>
      </c>
      <c r="M441" s="32">
        <f t="shared" si="21"/>
        <v>3111.44</v>
      </c>
      <c r="N441" s="17"/>
      <c r="O441" s="31"/>
    </row>
    <row r="442" spans="1:15" s="18" customFormat="1" ht="35.1" customHeight="1" x14ac:dyDescent="0.25">
      <c r="A442" s="21">
        <f t="shared" si="22"/>
        <v>431</v>
      </c>
      <c r="B442" s="27" t="s">
        <v>1090</v>
      </c>
      <c r="C442" s="27" t="s">
        <v>1251</v>
      </c>
      <c r="D442" s="29">
        <v>80.86</v>
      </c>
      <c r="E442" s="30">
        <v>31</v>
      </c>
      <c r="F442" s="29">
        <v>250</v>
      </c>
      <c r="G442" s="17"/>
      <c r="H442" s="29">
        <v>500</v>
      </c>
      <c r="I442" s="32">
        <v>145.22</v>
      </c>
      <c r="J442" s="23"/>
      <c r="K442" s="17"/>
      <c r="L442" s="32">
        <f t="shared" si="20"/>
        <v>3256.66</v>
      </c>
      <c r="M442" s="32">
        <f t="shared" si="21"/>
        <v>3111.44</v>
      </c>
      <c r="N442" s="17"/>
      <c r="O442" s="31"/>
    </row>
    <row r="443" spans="1:15" s="18" customFormat="1" ht="35.1" customHeight="1" x14ac:dyDescent="0.25">
      <c r="A443" s="21">
        <f t="shared" si="22"/>
        <v>432</v>
      </c>
      <c r="B443" s="27" t="s">
        <v>1091</v>
      </c>
      <c r="C443" s="27" t="s">
        <v>1251</v>
      </c>
      <c r="D443" s="29">
        <v>80.86</v>
      </c>
      <c r="E443" s="30">
        <v>31</v>
      </c>
      <c r="F443" s="29">
        <v>250</v>
      </c>
      <c r="G443" s="17"/>
      <c r="H443" s="29">
        <v>500</v>
      </c>
      <c r="I443" s="32">
        <v>145.22</v>
      </c>
      <c r="J443" s="23"/>
      <c r="K443" s="17"/>
      <c r="L443" s="32">
        <f t="shared" si="20"/>
        <v>3256.66</v>
      </c>
      <c r="M443" s="32">
        <f t="shared" si="21"/>
        <v>3111.44</v>
      </c>
      <c r="N443" s="17"/>
      <c r="O443" s="31"/>
    </row>
    <row r="444" spans="1:15" s="18" customFormat="1" ht="35.1" customHeight="1" x14ac:dyDescent="0.25">
      <c r="A444" s="21">
        <f t="shared" si="22"/>
        <v>433</v>
      </c>
      <c r="B444" s="27" t="s">
        <v>1092</v>
      </c>
      <c r="C444" s="27" t="s">
        <v>1251</v>
      </c>
      <c r="D444" s="29">
        <v>80.86</v>
      </c>
      <c r="E444" s="30">
        <v>31</v>
      </c>
      <c r="F444" s="29">
        <v>250</v>
      </c>
      <c r="G444" s="17"/>
      <c r="H444" s="29">
        <v>500</v>
      </c>
      <c r="I444" s="32">
        <v>145.22</v>
      </c>
      <c r="J444" s="23"/>
      <c r="K444" s="17"/>
      <c r="L444" s="32">
        <f t="shared" si="20"/>
        <v>3256.66</v>
      </c>
      <c r="M444" s="32">
        <f t="shared" si="21"/>
        <v>3111.44</v>
      </c>
      <c r="N444" s="17"/>
      <c r="O444" s="31"/>
    </row>
    <row r="445" spans="1:15" s="18" customFormat="1" ht="35.1" customHeight="1" x14ac:dyDescent="0.25">
      <c r="A445" s="21">
        <f t="shared" si="22"/>
        <v>434</v>
      </c>
      <c r="B445" s="27" t="s">
        <v>1093</v>
      </c>
      <c r="C445" s="27" t="s">
        <v>1251</v>
      </c>
      <c r="D445" s="29">
        <v>80.86</v>
      </c>
      <c r="E445" s="30">
        <v>31</v>
      </c>
      <c r="F445" s="29">
        <v>250</v>
      </c>
      <c r="G445" s="17"/>
      <c r="H445" s="29">
        <v>500</v>
      </c>
      <c r="I445" s="32">
        <v>145.22</v>
      </c>
      <c r="J445" s="23"/>
      <c r="K445" s="17"/>
      <c r="L445" s="32">
        <f t="shared" si="20"/>
        <v>3256.66</v>
      </c>
      <c r="M445" s="32">
        <f t="shared" si="21"/>
        <v>3111.44</v>
      </c>
      <c r="N445" s="17"/>
      <c r="O445" s="31"/>
    </row>
    <row r="446" spans="1:15" s="18" customFormat="1" ht="35.1" customHeight="1" x14ac:dyDescent="0.25">
      <c r="A446" s="21">
        <f t="shared" si="22"/>
        <v>435</v>
      </c>
      <c r="B446" s="27" t="s">
        <v>1094</v>
      </c>
      <c r="C446" s="27" t="s">
        <v>1251</v>
      </c>
      <c r="D446" s="29">
        <v>80.86</v>
      </c>
      <c r="E446" s="30">
        <v>31</v>
      </c>
      <c r="F446" s="29">
        <v>250</v>
      </c>
      <c r="G446" s="17"/>
      <c r="H446" s="29">
        <v>500</v>
      </c>
      <c r="I446" s="32">
        <v>145.22</v>
      </c>
      <c r="J446" s="23"/>
      <c r="K446" s="17"/>
      <c r="L446" s="32">
        <f t="shared" si="20"/>
        <v>3256.66</v>
      </c>
      <c r="M446" s="32">
        <f t="shared" si="21"/>
        <v>3111.44</v>
      </c>
      <c r="N446" s="17"/>
      <c r="O446" s="31"/>
    </row>
    <row r="447" spans="1:15" s="18" customFormat="1" ht="35.1" customHeight="1" x14ac:dyDescent="0.25">
      <c r="A447" s="21">
        <f t="shared" si="22"/>
        <v>436</v>
      </c>
      <c r="B447" s="27" t="s">
        <v>1095</v>
      </c>
      <c r="C447" s="27" t="s">
        <v>1251</v>
      </c>
      <c r="D447" s="29">
        <v>80.86</v>
      </c>
      <c r="E447" s="30">
        <v>31</v>
      </c>
      <c r="F447" s="29">
        <v>250</v>
      </c>
      <c r="G447" s="17"/>
      <c r="H447" s="29">
        <v>500</v>
      </c>
      <c r="I447" s="32">
        <v>145.22</v>
      </c>
      <c r="J447" s="23"/>
      <c r="K447" s="17"/>
      <c r="L447" s="32">
        <f t="shared" si="20"/>
        <v>3256.66</v>
      </c>
      <c r="M447" s="32">
        <f t="shared" si="21"/>
        <v>3111.44</v>
      </c>
      <c r="N447" s="17"/>
      <c r="O447" s="31"/>
    </row>
    <row r="448" spans="1:15" s="18" customFormat="1" ht="35.1" customHeight="1" x14ac:dyDescent="0.25">
      <c r="A448" s="21">
        <f t="shared" si="22"/>
        <v>437</v>
      </c>
      <c r="B448" s="27" t="s">
        <v>1096</v>
      </c>
      <c r="C448" s="27" t="s">
        <v>1251</v>
      </c>
      <c r="D448" s="29">
        <v>80.86</v>
      </c>
      <c r="E448" s="30">
        <v>31</v>
      </c>
      <c r="F448" s="29">
        <v>250</v>
      </c>
      <c r="G448" s="17"/>
      <c r="H448" s="29">
        <v>500</v>
      </c>
      <c r="I448" s="32">
        <v>145.22</v>
      </c>
      <c r="J448" s="23"/>
      <c r="K448" s="17"/>
      <c r="L448" s="32">
        <f t="shared" si="20"/>
        <v>3256.66</v>
      </c>
      <c r="M448" s="32">
        <f t="shared" si="21"/>
        <v>3111.44</v>
      </c>
      <c r="N448" s="17"/>
      <c r="O448" s="31"/>
    </row>
    <row r="449" spans="1:15" s="18" customFormat="1" ht="35.1" customHeight="1" x14ac:dyDescent="0.25">
      <c r="A449" s="21">
        <f t="shared" si="22"/>
        <v>438</v>
      </c>
      <c r="B449" s="27" t="s">
        <v>1097</v>
      </c>
      <c r="C449" s="27" t="s">
        <v>1251</v>
      </c>
      <c r="D449" s="29">
        <v>80.86</v>
      </c>
      <c r="E449" s="30">
        <v>31</v>
      </c>
      <c r="F449" s="29">
        <v>250</v>
      </c>
      <c r="G449" s="17"/>
      <c r="H449" s="29">
        <v>500</v>
      </c>
      <c r="I449" s="32">
        <v>145.22</v>
      </c>
      <c r="J449" s="23"/>
      <c r="K449" s="17"/>
      <c r="L449" s="32">
        <f t="shared" si="20"/>
        <v>3256.66</v>
      </c>
      <c r="M449" s="32">
        <f t="shared" si="21"/>
        <v>3111.44</v>
      </c>
      <c r="N449" s="17"/>
      <c r="O449" s="31"/>
    </row>
    <row r="450" spans="1:15" s="18" customFormat="1" ht="35.1" customHeight="1" x14ac:dyDescent="0.25">
      <c r="A450" s="21">
        <f t="shared" si="22"/>
        <v>439</v>
      </c>
      <c r="B450" s="27" t="s">
        <v>1098</v>
      </c>
      <c r="C450" s="27" t="s">
        <v>1251</v>
      </c>
      <c r="D450" s="29">
        <v>80.86</v>
      </c>
      <c r="E450" s="30">
        <v>31</v>
      </c>
      <c r="F450" s="29">
        <v>250</v>
      </c>
      <c r="G450" s="17"/>
      <c r="H450" s="29">
        <v>500</v>
      </c>
      <c r="I450" s="32">
        <v>145.22</v>
      </c>
      <c r="J450" s="23"/>
      <c r="K450" s="17"/>
      <c r="L450" s="32">
        <f t="shared" si="20"/>
        <v>3256.66</v>
      </c>
      <c r="M450" s="32">
        <f t="shared" si="21"/>
        <v>3111.44</v>
      </c>
      <c r="N450" s="17"/>
      <c r="O450" s="31"/>
    </row>
    <row r="451" spans="1:15" s="18" customFormat="1" ht="35.1" customHeight="1" x14ac:dyDescent="0.25">
      <c r="A451" s="21">
        <f t="shared" si="22"/>
        <v>440</v>
      </c>
      <c r="B451" s="27" t="s">
        <v>1099</v>
      </c>
      <c r="C451" s="27" t="s">
        <v>1251</v>
      </c>
      <c r="D451" s="29">
        <v>80.86</v>
      </c>
      <c r="E451" s="30">
        <v>31</v>
      </c>
      <c r="F451" s="29">
        <v>250</v>
      </c>
      <c r="G451" s="17"/>
      <c r="H451" s="29">
        <v>500</v>
      </c>
      <c r="I451" s="32">
        <v>145.22</v>
      </c>
      <c r="J451" s="23"/>
      <c r="K451" s="17"/>
      <c r="L451" s="32">
        <f t="shared" si="20"/>
        <v>3256.66</v>
      </c>
      <c r="M451" s="32">
        <f t="shared" si="21"/>
        <v>3111.44</v>
      </c>
      <c r="N451" s="17"/>
      <c r="O451" s="31"/>
    </row>
    <row r="452" spans="1:15" s="18" customFormat="1" ht="35.1" customHeight="1" x14ac:dyDescent="0.25">
      <c r="A452" s="21">
        <f t="shared" si="22"/>
        <v>441</v>
      </c>
      <c r="B452" s="27" t="s">
        <v>1100</v>
      </c>
      <c r="C452" s="27" t="s">
        <v>1251</v>
      </c>
      <c r="D452" s="29">
        <v>80.86</v>
      </c>
      <c r="E452" s="30">
        <v>31</v>
      </c>
      <c r="F452" s="29">
        <v>250</v>
      </c>
      <c r="G452" s="17"/>
      <c r="H452" s="29">
        <v>500</v>
      </c>
      <c r="I452" s="32">
        <v>145.22</v>
      </c>
      <c r="J452" s="23"/>
      <c r="K452" s="17"/>
      <c r="L452" s="32">
        <f t="shared" si="20"/>
        <v>3256.66</v>
      </c>
      <c r="M452" s="32">
        <f t="shared" si="21"/>
        <v>3111.44</v>
      </c>
      <c r="N452" s="17"/>
      <c r="O452" s="31"/>
    </row>
    <row r="453" spans="1:15" s="18" customFormat="1" ht="35.1" customHeight="1" x14ac:dyDescent="0.25">
      <c r="A453" s="21">
        <f t="shared" si="22"/>
        <v>442</v>
      </c>
      <c r="B453" s="27" t="s">
        <v>1101</v>
      </c>
      <c r="C453" s="27" t="s">
        <v>1251</v>
      </c>
      <c r="D453" s="29">
        <v>80.86</v>
      </c>
      <c r="E453" s="30">
        <v>31</v>
      </c>
      <c r="F453" s="29">
        <v>250</v>
      </c>
      <c r="G453" s="17"/>
      <c r="H453" s="29">
        <v>500</v>
      </c>
      <c r="I453" s="32">
        <v>145.22</v>
      </c>
      <c r="J453" s="23"/>
      <c r="K453" s="17"/>
      <c r="L453" s="32">
        <f t="shared" si="20"/>
        <v>3256.66</v>
      </c>
      <c r="M453" s="32">
        <f t="shared" si="21"/>
        <v>3111.44</v>
      </c>
      <c r="N453" s="17"/>
      <c r="O453" s="31"/>
    </row>
    <row r="454" spans="1:15" s="18" customFormat="1" ht="35.1" customHeight="1" x14ac:dyDescent="0.25">
      <c r="A454" s="21">
        <f t="shared" si="22"/>
        <v>443</v>
      </c>
      <c r="B454" s="27" t="s">
        <v>1102</v>
      </c>
      <c r="C454" s="27" t="s">
        <v>1251</v>
      </c>
      <c r="D454" s="29">
        <v>80.86</v>
      </c>
      <c r="E454" s="30">
        <v>31</v>
      </c>
      <c r="F454" s="29">
        <v>250</v>
      </c>
      <c r="G454" s="17"/>
      <c r="H454" s="29">
        <v>500</v>
      </c>
      <c r="I454" s="32">
        <v>145.22</v>
      </c>
      <c r="J454" s="23"/>
      <c r="K454" s="17"/>
      <c r="L454" s="32">
        <f t="shared" si="20"/>
        <v>3256.66</v>
      </c>
      <c r="M454" s="32">
        <f t="shared" si="21"/>
        <v>3111.44</v>
      </c>
      <c r="N454" s="17"/>
      <c r="O454" s="31"/>
    </row>
    <row r="455" spans="1:15" s="18" customFormat="1" ht="35.1" customHeight="1" x14ac:dyDescent="0.25">
      <c r="A455" s="21">
        <f t="shared" si="22"/>
        <v>444</v>
      </c>
      <c r="B455" s="27" t="s">
        <v>1103</v>
      </c>
      <c r="C455" s="27" t="s">
        <v>1251</v>
      </c>
      <c r="D455" s="29">
        <v>80.86</v>
      </c>
      <c r="E455" s="30">
        <v>31</v>
      </c>
      <c r="F455" s="29">
        <v>250</v>
      </c>
      <c r="G455" s="17"/>
      <c r="H455" s="29">
        <v>500</v>
      </c>
      <c r="I455" s="32">
        <v>145.22</v>
      </c>
      <c r="J455" s="23"/>
      <c r="K455" s="17"/>
      <c r="L455" s="32">
        <f t="shared" si="20"/>
        <v>3256.66</v>
      </c>
      <c r="M455" s="32">
        <f t="shared" si="21"/>
        <v>3111.44</v>
      </c>
      <c r="N455" s="17"/>
      <c r="O455" s="31"/>
    </row>
    <row r="456" spans="1:15" s="18" customFormat="1" ht="35.1" customHeight="1" x14ac:dyDescent="0.25">
      <c r="A456" s="21">
        <f t="shared" si="22"/>
        <v>445</v>
      </c>
      <c r="B456" s="27" t="s">
        <v>1104</v>
      </c>
      <c r="C456" s="27" t="s">
        <v>1251</v>
      </c>
      <c r="D456" s="29">
        <v>80.86</v>
      </c>
      <c r="E456" s="30">
        <v>31</v>
      </c>
      <c r="F456" s="29">
        <v>250</v>
      </c>
      <c r="G456" s="17"/>
      <c r="H456" s="29">
        <v>500</v>
      </c>
      <c r="I456" s="32">
        <v>145.22</v>
      </c>
      <c r="J456" s="23"/>
      <c r="K456" s="17"/>
      <c r="L456" s="32">
        <f t="shared" si="20"/>
        <v>3256.66</v>
      </c>
      <c r="M456" s="32">
        <f t="shared" si="21"/>
        <v>3111.44</v>
      </c>
      <c r="N456" s="17"/>
      <c r="O456" s="31"/>
    </row>
    <row r="457" spans="1:15" s="18" customFormat="1" ht="35.1" customHeight="1" x14ac:dyDescent="0.25">
      <c r="A457" s="21">
        <f t="shared" si="22"/>
        <v>446</v>
      </c>
      <c r="B457" s="27" t="s">
        <v>1105</v>
      </c>
      <c r="C457" s="27" t="s">
        <v>1251</v>
      </c>
      <c r="D457" s="29">
        <v>80.86</v>
      </c>
      <c r="E457" s="30">
        <v>31</v>
      </c>
      <c r="F457" s="29">
        <v>250</v>
      </c>
      <c r="G457" s="17"/>
      <c r="H457" s="29">
        <v>500</v>
      </c>
      <c r="I457" s="32">
        <v>145.22</v>
      </c>
      <c r="J457" s="23"/>
      <c r="K457" s="17"/>
      <c r="L457" s="32">
        <f t="shared" si="20"/>
        <v>3256.66</v>
      </c>
      <c r="M457" s="32">
        <f t="shared" si="21"/>
        <v>3111.44</v>
      </c>
      <c r="N457" s="17"/>
      <c r="O457" s="31"/>
    </row>
    <row r="458" spans="1:15" s="18" customFormat="1" ht="35.1" customHeight="1" x14ac:dyDescent="0.25">
      <c r="A458" s="21">
        <f t="shared" si="22"/>
        <v>447</v>
      </c>
      <c r="B458" s="27" t="s">
        <v>1106</v>
      </c>
      <c r="C458" s="27" t="s">
        <v>1251</v>
      </c>
      <c r="D458" s="29">
        <v>80.86</v>
      </c>
      <c r="E458" s="30">
        <v>31</v>
      </c>
      <c r="F458" s="29">
        <v>250</v>
      </c>
      <c r="G458" s="17"/>
      <c r="H458" s="29">
        <v>500</v>
      </c>
      <c r="I458" s="32">
        <v>145.22</v>
      </c>
      <c r="J458" s="23"/>
      <c r="K458" s="17"/>
      <c r="L458" s="32">
        <f t="shared" si="20"/>
        <v>3256.66</v>
      </c>
      <c r="M458" s="32">
        <f t="shared" si="21"/>
        <v>3111.44</v>
      </c>
      <c r="N458" s="17"/>
      <c r="O458" s="31"/>
    </row>
    <row r="459" spans="1:15" s="18" customFormat="1" ht="35.1" customHeight="1" x14ac:dyDescent="0.25">
      <c r="A459" s="21">
        <f t="shared" si="22"/>
        <v>448</v>
      </c>
      <c r="B459" s="27" t="s">
        <v>1107</v>
      </c>
      <c r="C459" s="27" t="s">
        <v>1251</v>
      </c>
      <c r="D459" s="29">
        <v>80.86</v>
      </c>
      <c r="E459" s="30">
        <v>31</v>
      </c>
      <c r="F459" s="29">
        <v>250</v>
      </c>
      <c r="G459" s="17"/>
      <c r="H459" s="29">
        <v>500</v>
      </c>
      <c r="I459" s="32">
        <v>145.22</v>
      </c>
      <c r="J459" s="23"/>
      <c r="K459" s="17"/>
      <c r="L459" s="32">
        <f t="shared" si="20"/>
        <v>3256.66</v>
      </c>
      <c r="M459" s="32">
        <f t="shared" si="21"/>
        <v>3111.44</v>
      </c>
      <c r="N459" s="17"/>
      <c r="O459" s="31"/>
    </row>
    <row r="460" spans="1:15" s="18" customFormat="1" ht="35.1" customHeight="1" x14ac:dyDescent="0.25">
      <c r="A460" s="21">
        <f t="shared" si="22"/>
        <v>449</v>
      </c>
      <c r="B460" s="27" t="s">
        <v>1108</v>
      </c>
      <c r="C460" s="27" t="s">
        <v>1251</v>
      </c>
      <c r="D460" s="29">
        <v>80.86</v>
      </c>
      <c r="E460" s="30">
        <v>31</v>
      </c>
      <c r="F460" s="29">
        <v>250</v>
      </c>
      <c r="G460" s="17"/>
      <c r="H460" s="29">
        <v>500</v>
      </c>
      <c r="I460" s="32">
        <v>145.22</v>
      </c>
      <c r="J460" s="23"/>
      <c r="K460" s="17"/>
      <c r="L460" s="32">
        <f t="shared" si="20"/>
        <v>3256.66</v>
      </c>
      <c r="M460" s="32">
        <f t="shared" si="21"/>
        <v>3111.44</v>
      </c>
      <c r="N460" s="17"/>
      <c r="O460" s="31"/>
    </row>
    <row r="461" spans="1:15" s="18" customFormat="1" ht="35.1" customHeight="1" x14ac:dyDescent="0.25">
      <c r="A461" s="21">
        <f t="shared" si="22"/>
        <v>450</v>
      </c>
      <c r="B461" s="27" t="s">
        <v>1109</v>
      </c>
      <c r="C461" s="27" t="s">
        <v>1251</v>
      </c>
      <c r="D461" s="29">
        <v>80.86</v>
      </c>
      <c r="E461" s="30">
        <v>31</v>
      </c>
      <c r="F461" s="29">
        <v>250</v>
      </c>
      <c r="G461" s="17"/>
      <c r="H461" s="29">
        <v>500</v>
      </c>
      <c r="I461" s="32">
        <v>145.22</v>
      </c>
      <c r="J461" s="23"/>
      <c r="K461" s="17"/>
      <c r="L461" s="32">
        <f t="shared" ref="L461:L524" si="23">(D461*E461)+F461+H461</f>
        <v>3256.66</v>
      </c>
      <c r="M461" s="32">
        <f t="shared" ref="M461:M524" si="24">L461-(I461+J461)</f>
        <v>3111.44</v>
      </c>
      <c r="N461" s="17"/>
      <c r="O461" s="31"/>
    </row>
    <row r="462" spans="1:15" s="18" customFormat="1" ht="35.1" customHeight="1" x14ac:dyDescent="0.25">
      <c r="A462" s="21">
        <f t="shared" ref="A462:A525" si="25">1+A461</f>
        <v>451</v>
      </c>
      <c r="B462" s="27" t="s">
        <v>1110</v>
      </c>
      <c r="C462" s="27" t="s">
        <v>1251</v>
      </c>
      <c r="D462" s="29">
        <v>80.86</v>
      </c>
      <c r="E462" s="30">
        <v>31</v>
      </c>
      <c r="F462" s="29">
        <v>250</v>
      </c>
      <c r="G462" s="17"/>
      <c r="H462" s="29">
        <v>500</v>
      </c>
      <c r="I462" s="32">
        <v>145.22</v>
      </c>
      <c r="J462" s="23"/>
      <c r="K462" s="17"/>
      <c r="L462" s="32">
        <f t="shared" si="23"/>
        <v>3256.66</v>
      </c>
      <c r="M462" s="32">
        <f t="shared" si="24"/>
        <v>3111.44</v>
      </c>
      <c r="N462" s="17"/>
      <c r="O462" s="31"/>
    </row>
    <row r="463" spans="1:15" s="18" customFormat="1" ht="35.1" customHeight="1" x14ac:dyDescent="0.25">
      <c r="A463" s="21">
        <f t="shared" si="25"/>
        <v>452</v>
      </c>
      <c r="B463" s="27" t="s">
        <v>1111</v>
      </c>
      <c r="C463" s="27" t="s">
        <v>1251</v>
      </c>
      <c r="D463" s="29">
        <v>80.86</v>
      </c>
      <c r="E463" s="30">
        <v>31</v>
      </c>
      <c r="F463" s="29">
        <v>250</v>
      </c>
      <c r="G463" s="17"/>
      <c r="H463" s="29">
        <v>500</v>
      </c>
      <c r="I463" s="32">
        <v>145.22</v>
      </c>
      <c r="J463" s="23"/>
      <c r="K463" s="17"/>
      <c r="L463" s="32">
        <f t="shared" si="23"/>
        <v>3256.66</v>
      </c>
      <c r="M463" s="32">
        <f t="shared" si="24"/>
        <v>3111.44</v>
      </c>
      <c r="N463" s="17"/>
      <c r="O463" s="31"/>
    </row>
    <row r="464" spans="1:15" s="18" customFormat="1" ht="35.1" customHeight="1" x14ac:dyDescent="0.25">
      <c r="A464" s="21">
        <f t="shared" si="25"/>
        <v>453</v>
      </c>
      <c r="B464" s="27" t="s">
        <v>1112</v>
      </c>
      <c r="C464" s="27" t="s">
        <v>1251</v>
      </c>
      <c r="D464" s="29">
        <v>80.86</v>
      </c>
      <c r="E464" s="30">
        <v>31</v>
      </c>
      <c r="F464" s="29">
        <v>250</v>
      </c>
      <c r="G464" s="17"/>
      <c r="H464" s="29">
        <v>500</v>
      </c>
      <c r="I464" s="32">
        <v>145.22</v>
      </c>
      <c r="J464" s="23"/>
      <c r="K464" s="17"/>
      <c r="L464" s="32">
        <f t="shared" si="23"/>
        <v>3256.66</v>
      </c>
      <c r="M464" s="32">
        <f t="shared" si="24"/>
        <v>3111.44</v>
      </c>
      <c r="N464" s="17"/>
      <c r="O464" s="31"/>
    </row>
    <row r="465" spans="1:15" s="18" customFormat="1" ht="35.1" customHeight="1" x14ac:dyDescent="0.25">
      <c r="A465" s="21">
        <f t="shared" si="25"/>
        <v>454</v>
      </c>
      <c r="B465" s="27" t="s">
        <v>1113</v>
      </c>
      <c r="C465" s="27" t="s">
        <v>1251</v>
      </c>
      <c r="D465" s="29">
        <v>80.86</v>
      </c>
      <c r="E465" s="30">
        <v>31</v>
      </c>
      <c r="F465" s="29">
        <v>250</v>
      </c>
      <c r="G465" s="17"/>
      <c r="H465" s="29">
        <v>500</v>
      </c>
      <c r="I465" s="32">
        <v>145.22</v>
      </c>
      <c r="J465" s="23"/>
      <c r="K465" s="17"/>
      <c r="L465" s="32">
        <f t="shared" si="23"/>
        <v>3256.66</v>
      </c>
      <c r="M465" s="32">
        <f t="shared" si="24"/>
        <v>3111.44</v>
      </c>
      <c r="N465" s="17"/>
      <c r="O465" s="31"/>
    </row>
    <row r="466" spans="1:15" s="18" customFormat="1" ht="35.1" customHeight="1" x14ac:dyDescent="0.25">
      <c r="A466" s="21">
        <f t="shared" si="25"/>
        <v>455</v>
      </c>
      <c r="B466" s="27" t="s">
        <v>1114</v>
      </c>
      <c r="C466" s="27" t="s">
        <v>1251</v>
      </c>
      <c r="D466" s="29">
        <v>80.86</v>
      </c>
      <c r="E466" s="30">
        <v>31</v>
      </c>
      <c r="F466" s="29">
        <v>250</v>
      </c>
      <c r="G466" s="17"/>
      <c r="H466" s="29">
        <v>500</v>
      </c>
      <c r="I466" s="32">
        <v>145.22</v>
      </c>
      <c r="J466" s="23"/>
      <c r="K466" s="17"/>
      <c r="L466" s="32">
        <f t="shared" si="23"/>
        <v>3256.66</v>
      </c>
      <c r="M466" s="32">
        <f t="shared" si="24"/>
        <v>3111.44</v>
      </c>
      <c r="N466" s="17"/>
      <c r="O466" s="31"/>
    </row>
    <row r="467" spans="1:15" s="18" customFormat="1" ht="35.1" customHeight="1" x14ac:dyDescent="0.25">
      <c r="A467" s="21">
        <f t="shared" si="25"/>
        <v>456</v>
      </c>
      <c r="B467" s="27" t="s">
        <v>1115</v>
      </c>
      <c r="C467" s="27" t="s">
        <v>1251</v>
      </c>
      <c r="D467" s="29">
        <v>80.86</v>
      </c>
      <c r="E467" s="30">
        <v>31</v>
      </c>
      <c r="F467" s="29">
        <v>250</v>
      </c>
      <c r="G467" s="17"/>
      <c r="H467" s="29">
        <v>500</v>
      </c>
      <c r="I467" s="32">
        <v>145.22</v>
      </c>
      <c r="J467" s="23"/>
      <c r="K467" s="17"/>
      <c r="L467" s="32">
        <f t="shared" si="23"/>
        <v>3256.66</v>
      </c>
      <c r="M467" s="32">
        <f t="shared" si="24"/>
        <v>3111.44</v>
      </c>
      <c r="N467" s="17"/>
      <c r="O467" s="31"/>
    </row>
    <row r="468" spans="1:15" s="18" customFormat="1" ht="35.1" customHeight="1" x14ac:dyDescent="0.25">
      <c r="A468" s="21">
        <f t="shared" si="25"/>
        <v>457</v>
      </c>
      <c r="B468" s="27" t="s">
        <v>1116</v>
      </c>
      <c r="C468" s="27" t="s">
        <v>1251</v>
      </c>
      <c r="D468" s="29">
        <v>80.86</v>
      </c>
      <c r="E468" s="30">
        <v>31</v>
      </c>
      <c r="F468" s="29">
        <v>250</v>
      </c>
      <c r="G468" s="17"/>
      <c r="H468" s="29">
        <v>500</v>
      </c>
      <c r="I468" s="32">
        <v>145.22</v>
      </c>
      <c r="J468" s="23"/>
      <c r="K468" s="17"/>
      <c r="L468" s="32">
        <f t="shared" si="23"/>
        <v>3256.66</v>
      </c>
      <c r="M468" s="32">
        <f t="shared" si="24"/>
        <v>3111.44</v>
      </c>
      <c r="N468" s="17"/>
      <c r="O468" s="31"/>
    </row>
    <row r="469" spans="1:15" s="18" customFormat="1" ht="35.1" customHeight="1" x14ac:dyDescent="0.25">
      <c r="A469" s="21">
        <f t="shared" si="25"/>
        <v>458</v>
      </c>
      <c r="B469" s="27" t="s">
        <v>1117</v>
      </c>
      <c r="C469" s="27" t="s">
        <v>1251</v>
      </c>
      <c r="D469" s="29">
        <v>80.86</v>
      </c>
      <c r="E469" s="30">
        <v>31</v>
      </c>
      <c r="F469" s="29">
        <v>250</v>
      </c>
      <c r="G469" s="17"/>
      <c r="H469" s="29">
        <v>500</v>
      </c>
      <c r="I469" s="32">
        <v>145.22</v>
      </c>
      <c r="J469" s="23"/>
      <c r="K469" s="17"/>
      <c r="L469" s="32">
        <f t="shared" si="23"/>
        <v>3256.66</v>
      </c>
      <c r="M469" s="32">
        <f t="shared" si="24"/>
        <v>3111.44</v>
      </c>
      <c r="N469" s="17"/>
      <c r="O469" s="31"/>
    </row>
    <row r="470" spans="1:15" s="18" customFormat="1" ht="35.1" customHeight="1" x14ac:dyDescent="0.25">
      <c r="A470" s="21">
        <f t="shared" si="25"/>
        <v>459</v>
      </c>
      <c r="B470" s="27" t="s">
        <v>1118</v>
      </c>
      <c r="C470" s="27" t="s">
        <v>1251</v>
      </c>
      <c r="D470" s="29">
        <v>80.86</v>
      </c>
      <c r="E470" s="30">
        <v>31</v>
      </c>
      <c r="F470" s="29">
        <v>250</v>
      </c>
      <c r="G470" s="17"/>
      <c r="H470" s="29">
        <v>500</v>
      </c>
      <c r="I470" s="32">
        <v>145.22</v>
      </c>
      <c r="J470" s="23"/>
      <c r="K470" s="17"/>
      <c r="L470" s="32">
        <f t="shared" si="23"/>
        <v>3256.66</v>
      </c>
      <c r="M470" s="32">
        <f t="shared" si="24"/>
        <v>3111.44</v>
      </c>
      <c r="N470" s="17"/>
      <c r="O470" s="31"/>
    </row>
    <row r="471" spans="1:15" s="18" customFormat="1" ht="35.1" customHeight="1" x14ac:dyDescent="0.25">
      <c r="A471" s="21">
        <f t="shared" si="25"/>
        <v>460</v>
      </c>
      <c r="B471" s="27" t="s">
        <v>1119</v>
      </c>
      <c r="C471" s="27" t="s">
        <v>1251</v>
      </c>
      <c r="D471" s="29">
        <v>80.86</v>
      </c>
      <c r="E471" s="30">
        <v>31</v>
      </c>
      <c r="F471" s="29">
        <v>250</v>
      </c>
      <c r="G471" s="17"/>
      <c r="H471" s="29">
        <v>500</v>
      </c>
      <c r="I471" s="32">
        <v>145.22</v>
      </c>
      <c r="J471" s="23"/>
      <c r="K471" s="17"/>
      <c r="L471" s="32">
        <f t="shared" si="23"/>
        <v>3256.66</v>
      </c>
      <c r="M471" s="32">
        <f t="shared" si="24"/>
        <v>3111.44</v>
      </c>
      <c r="N471" s="17"/>
      <c r="O471" s="31"/>
    </row>
    <row r="472" spans="1:15" s="18" customFormat="1" ht="35.1" customHeight="1" x14ac:dyDescent="0.25">
      <c r="A472" s="21">
        <f t="shared" si="25"/>
        <v>461</v>
      </c>
      <c r="B472" s="27" t="s">
        <v>1120</v>
      </c>
      <c r="C472" s="27" t="s">
        <v>1251</v>
      </c>
      <c r="D472" s="29">
        <v>80.86</v>
      </c>
      <c r="E472" s="30">
        <v>31</v>
      </c>
      <c r="F472" s="29">
        <v>250</v>
      </c>
      <c r="G472" s="17"/>
      <c r="H472" s="29">
        <v>500</v>
      </c>
      <c r="I472" s="32">
        <v>145.22</v>
      </c>
      <c r="J472" s="23"/>
      <c r="K472" s="17"/>
      <c r="L472" s="32">
        <f t="shared" si="23"/>
        <v>3256.66</v>
      </c>
      <c r="M472" s="32">
        <f t="shared" si="24"/>
        <v>3111.44</v>
      </c>
      <c r="N472" s="17"/>
      <c r="O472" s="31"/>
    </row>
    <row r="473" spans="1:15" s="18" customFormat="1" ht="35.1" customHeight="1" x14ac:dyDescent="0.25">
      <c r="A473" s="21">
        <f t="shared" si="25"/>
        <v>462</v>
      </c>
      <c r="B473" s="27" t="s">
        <v>1121</v>
      </c>
      <c r="C473" s="27" t="s">
        <v>1251</v>
      </c>
      <c r="D473" s="29">
        <v>80.86</v>
      </c>
      <c r="E473" s="30">
        <v>31</v>
      </c>
      <c r="F473" s="29">
        <v>250</v>
      </c>
      <c r="G473" s="17"/>
      <c r="H473" s="29">
        <v>500</v>
      </c>
      <c r="I473" s="32">
        <v>145.22</v>
      </c>
      <c r="J473" s="23"/>
      <c r="K473" s="17"/>
      <c r="L473" s="32">
        <f t="shared" si="23"/>
        <v>3256.66</v>
      </c>
      <c r="M473" s="32">
        <f t="shared" si="24"/>
        <v>3111.44</v>
      </c>
      <c r="N473" s="17"/>
      <c r="O473" s="31"/>
    </row>
    <row r="474" spans="1:15" s="18" customFormat="1" ht="35.1" customHeight="1" x14ac:dyDescent="0.25">
      <c r="A474" s="21">
        <f t="shared" si="25"/>
        <v>463</v>
      </c>
      <c r="B474" s="27" t="s">
        <v>1122</v>
      </c>
      <c r="C474" s="27" t="s">
        <v>1251</v>
      </c>
      <c r="D474" s="29">
        <v>80.86</v>
      </c>
      <c r="E474" s="30">
        <v>31</v>
      </c>
      <c r="F474" s="29">
        <v>250</v>
      </c>
      <c r="G474" s="17"/>
      <c r="H474" s="29">
        <v>500</v>
      </c>
      <c r="I474" s="32">
        <v>145.22</v>
      </c>
      <c r="J474" s="23"/>
      <c r="K474" s="17"/>
      <c r="L474" s="32">
        <f t="shared" si="23"/>
        <v>3256.66</v>
      </c>
      <c r="M474" s="32">
        <f t="shared" si="24"/>
        <v>3111.44</v>
      </c>
      <c r="N474" s="17"/>
      <c r="O474" s="31"/>
    </row>
    <row r="475" spans="1:15" s="18" customFormat="1" ht="35.1" customHeight="1" x14ac:dyDescent="0.25">
      <c r="A475" s="21">
        <f t="shared" si="25"/>
        <v>464</v>
      </c>
      <c r="B475" s="27" t="s">
        <v>1123</v>
      </c>
      <c r="C475" s="27" t="s">
        <v>1251</v>
      </c>
      <c r="D475" s="29">
        <v>80.86</v>
      </c>
      <c r="E475" s="30">
        <v>31</v>
      </c>
      <c r="F475" s="29">
        <v>250</v>
      </c>
      <c r="G475" s="17"/>
      <c r="H475" s="29">
        <v>500</v>
      </c>
      <c r="I475" s="32">
        <v>145.22</v>
      </c>
      <c r="J475" s="23"/>
      <c r="K475" s="17"/>
      <c r="L475" s="32">
        <f t="shared" si="23"/>
        <v>3256.66</v>
      </c>
      <c r="M475" s="32">
        <f t="shared" si="24"/>
        <v>3111.44</v>
      </c>
      <c r="N475" s="17"/>
      <c r="O475" s="31"/>
    </row>
    <row r="476" spans="1:15" s="18" customFormat="1" ht="35.1" customHeight="1" x14ac:dyDescent="0.25">
      <c r="A476" s="21">
        <f t="shared" si="25"/>
        <v>465</v>
      </c>
      <c r="B476" s="27" t="s">
        <v>1124</v>
      </c>
      <c r="C476" s="27" t="s">
        <v>1251</v>
      </c>
      <c r="D476" s="29">
        <v>80.86</v>
      </c>
      <c r="E476" s="30">
        <v>31</v>
      </c>
      <c r="F476" s="29">
        <v>250</v>
      </c>
      <c r="G476" s="17"/>
      <c r="H476" s="29">
        <v>500</v>
      </c>
      <c r="I476" s="32">
        <v>145.22</v>
      </c>
      <c r="J476" s="23"/>
      <c r="K476" s="17"/>
      <c r="L476" s="32">
        <f t="shared" si="23"/>
        <v>3256.66</v>
      </c>
      <c r="M476" s="32">
        <f t="shared" si="24"/>
        <v>3111.44</v>
      </c>
      <c r="N476" s="17"/>
      <c r="O476" s="31"/>
    </row>
    <row r="477" spans="1:15" s="18" customFormat="1" ht="35.1" customHeight="1" x14ac:dyDescent="0.25">
      <c r="A477" s="21">
        <f t="shared" si="25"/>
        <v>466</v>
      </c>
      <c r="B477" s="27" t="s">
        <v>1125</v>
      </c>
      <c r="C477" s="27" t="s">
        <v>1251</v>
      </c>
      <c r="D477" s="29">
        <v>80.86</v>
      </c>
      <c r="E477" s="30">
        <v>31</v>
      </c>
      <c r="F477" s="29">
        <v>250</v>
      </c>
      <c r="G477" s="17"/>
      <c r="H477" s="29">
        <v>500</v>
      </c>
      <c r="I477" s="32">
        <v>145.22</v>
      </c>
      <c r="J477" s="23"/>
      <c r="K477" s="17"/>
      <c r="L477" s="32">
        <f t="shared" si="23"/>
        <v>3256.66</v>
      </c>
      <c r="M477" s="32">
        <f t="shared" si="24"/>
        <v>3111.44</v>
      </c>
      <c r="N477" s="17"/>
      <c r="O477" s="31"/>
    </row>
    <row r="478" spans="1:15" s="18" customFormat="1" ht="35.1" customHeight="1" x14ac:dyDescent="0.25">
      <c r="A478" s="21">
        <f t="shared" si="25"/>
        <v>467</v>
      </c>
      <c r="B478" s="27" t="s">
        <v>1126</v>
      </c>
      <c r="C478" s="27" t="s">
        <v>1251</v>
      </c>
      <c r="D478" s="29">
        <v>80.86</v>
      </c>
      <c r="E478" s="30">
        <v>31</v>
      </c>
      <c r="F478" s="29">
        <v>250</v>
      </c>
      <c r="G478" s="17"/>
      <c r="H478" s="29">
        <v>500</v>
      </c>
      <c r="I478" s="32">
        <v>145.22</v>
      </c>
      <c r="J478" s="23"/>
      <c r="K478" s="17"/>
      <c r="L478" s="32">
        <f t="shared" si="23"/>
        <v>3256.66</v>
      </c>
      <c r="M478" s="32">
        <f t="shared" si="24"/>
        <v>3111.44</v>
      </c>
      <c r="N478" s="17"/>
      <c r="O478" s="31"/>
    </row>
    <row r="479" spans="1:15" s="18" customFormat="1" ht="35.1" customHeight="1" x14ac:dyDescent="0.25">
      <c r="A479" s="21">
        <f t="shared" si="25"/>
        <v>468</v>
      </c>
      <c r="B479" s="27" t="s">
        <v>1127</v>
      </c>
      <c r="C479" s="27" t="s">
        <v>1251</v>
      </c>
      <c r="D479" s="29">
        <v>80.86</v>
      </c>
      <c r="E479" s="30">
        <v>31</v>
      </c>
      <c r="F479" s="29">
        <v>250</v>
      </c>
      <c r="G479" s="17"/>
      <c r="H479" s="29">
        <v>500</v>
      </c>
      <c r="I479" s="32">
        <v>145.22</v>
      </c>
      <c r="J479" s="23"/>
      <c r="K479" s="17"/>
      <c r="L479" s="32">
        <f t="shared" si="23"/>
        <v>3256.66</v>
      </c>
      <c r="M479" s="32">
        <f t="shared" si="24"/>
        <v>3111.44</v>
      </c>
      <c r="N479" s="17"/>
      <c r="O479" s="31"/>
    </row>
    <row r="480" spans="1:15" s="18" customFormat="1" ht="35.1" customHeight="1" x14ac:dyDescent="0.25">
      <c r="A480" s="21">
        <f t="shared" si="25"/>
        <v>469</v>
      </c>
      <c r="B480" s="27" t="s">
        <v>1128</v>
      </c>
      <c r="C480" s="27" t="s">
        <v>1251</v>
      </c>
      <c r="D480" s="29">
        <v>80.86</v>
      </c>
      <c r="E480" s="30">
        <v>31</v>
      </c>
      <c r="F480" s="29">
        <v>250</v>
      </c>
      <c r="G480" s="17"/>
      <c r="H480" s="29">
        <v>500</v>
      </c>
      <c r="I480" s="32">
        <v>145.22</v>
      </c>
      <c r="J480" s="23"/>
      <c r="K480" s="17"/>
      <c r="L480" s="32">
        <f t="shared" si="23"/>
        <v>3256.66</v>
      </c>
      <c r="M480" s="32">
        <f t="shared" si="24"/>
        <v>3111.44</v>
      </c>
      <c r="N480" s="17"/>
      <c r="O480" s="31"/>
    </row>
    <row r="481" spans="1:15" s="18" customFormat="1" ht="35.1" customHeight="1" x14ac:dyDescent="0.25">
      <c r="A481" s="21">
        <f t="shared" si="25"/>
        <v>470</v>
      </c>
      <c r="B481" s="27" t="s">
        <v>1129</v>
      </c>
      <c r="C481" s="27" t="s">
        <v>1251</v>
      </c>
      <c r="D481" s="29">
        <v>80.86</v>
      </c>
      <c r="E481" s="30">
        <v>31</v>
      </c>
      <c r="F481" s="29">
        <v>250</v>
      </c>
      <c r="G481" s="17"/>
      <c r="H481" s="29">
        <v>500</v>
      </c>
      <c r="I481" s="32">
        <v>145.22</v>
      </c>
      <c r="J481" s="23"/>
      <c r="K481" s="17"/>
      <c r="L481" s="32">
        <f t="shared" si="23"/>
        <v>3256.66</v>
      </c>
      <c r="M481" s="32">
        <f t="shared" si="24"/>
        <v>3111.44</v>
      </c>
      <c r="N481" s="17"/>
      <c r="O481" s="31"/>
    </row>
    <row r="482" spans="1:15" s="18" customFormat="1" ht="35.1" customHeight="1" x14ac:dyDescent="0.25">
      <c r="A482" s="21">
        <f t="shared" si="25"/>
        <v>471</v>
      </c>
      <c r="B482" s="27" t="s">
        <v>1130</v>
      </c>
      <c r="C482" s="27" t="s">
        <v>1251</v>
      </c>
      <c r="D482" s="29">
        <v>80.86</v>
      </c>
      <c r="E482" s="30">
        <v>31</v>
      </c>
      <c r="F482" s="29">
        <v>250</v>
      </c>
      <c r="G482" s="17"/>
      <c r="H482" s="29">
        <v>500</v>
      </c>
      <c r="I482" s="32">
        <v>145.22</v>
      </c>
      <c r="J482" s="23"/>
      <c r="K482" s="17"/>
      <c r="L482" s="32">
        <f t="shared" si="23"/>
        <v>3256.66</v>
      </c>
      <c r="M482" s="32">
        <f t="shared" si="24"/>
        <v>3111.44</v>
      </c>
      <c r="N482" s="17"/>
      <c r="O482" s="31"/>
    </row>
    <row r="483" spans="1:15" s="18" customFormat="1" ht="35.1" customHeight="1" x14ac:dyDescent="0.25">
      <c r="A483" s="21">
        <f t="shared" si="25"/>
        <v>472</v>
      </c>
      <c r="B483" s="27" t="s">
        <v>1131</v>
      </c>
      <c r="C483" s="27" t="s">
        <v>1251</v>
      </c>
      <c r="D483" s="29">
        <v>80.86</v>
      </c>
      <c r="E483" s="30">
        <v>31</v>
      </c>
      <c r="F483" s="29">
        <v>250</v>
      </c>
      <c r="G483" s="17"/>
      <c r="H483" s="29">
        <v>500</v>
      </c>
      <c r="I483" s="32">
        <v>145.22</v>
      </c>
      <c r="J483" s="23"/>
      <c r="K483" s="17"/>
      <c r="L483" s="32">
        <f t="shared" si="23"/>
        <v>3256.66</v>
      </c>
      <c r="M483" s="32">
        <f t="shared" si="24"/>
        <v>3111.44</v>
      </c>
      <c r="N483" s="17"/>
      <c r="O483" s="31"/>
    </row>
    <row r="484" spans="1:15" s="18" customFormat="1" ht="35.1" customHeight="1" x14ac:dyDescent="0.25">
      <c r="A484" s="21">
        <f t="shared" si="25"/>
        <v>473</v>
      </c>
      <c r="B484" s="27" t="s">
        <v>1132</v>
      </c>
      <c r="C484" s="27" t="s">
        <v>1251</v>
      </c>
      <c r="D484" s="29">
        <v>80.86</v>
      </c>
      <c r="E484" s="30">
        <v>31</v>
      </c>
      <c r="F484" s="29">
        <v>250</v>
      </c>
      <c r="G484" s="17"/>
      <c r="H484" s="29">
        <v>500</v>
      </c>
      <c r="I484" s="32">
        <v>145.22</v>
      </c>
      <c r="J484" s="23"/>
      <c r="K484" s="17"/>
      <c r="L484" s="32">
        <f t="shared" si="23"/>
        <v>3256.66</v>
      </c>
      <c r="M484" s="32">
        <f t="shared" si="24"/>
        <v>3111.44</v>
      </c>
      <c r="N484" s="17"/>
      <c r="O484" s="31"/>
    </row>
    <row r="485" spans="1:15" s="18" customFormat="1" ht="35.1" customHeight="1" x14ac:dyDescent="0.25">
      <c r="A485" s="21">
        <f t="shared" si="25"/>
        <v>474</v>
      </c>
      <c r="B485" s="27" t="s">
        <v>1133</v>
      </c>
      <c r="C485" s="27" t="s">
        <v>1251</v>
      </c>
      <c r="D485" s="29">
        <v>80.86</v>
      </c>
      <c r="E485" s="30">
        <v>31</v>
      </c>
      <c r="F485" s="29">
        <v>250</v>
      </c>
      <c r="G485" s="17"/>
      <c r="H485" s="29">
        <v>500</v>
      </c>
      <c r="I485" s="32">
        <v>145.22</v>
      </c>
      <c r="J485" s="23"/>
      <c r="K485" s="17"/>
      <c r="L485" s="32">
        <f t="shared" si="23"/>
        <v>3256.66</v>
      </c>
      <c r="M485" s="32">
        <f t="shared" si="24"/>
        <v>3111.44</v>
      </c>
      <c r="N485" s="17"/>
      <c r="O485" s="31"/>
    </row>
    <row r="486" spans="1:15" s="18" customFormat="1" ht="35.1" customHeight="1" x14ac:dyDescent="0.25">
      <c r="A486" s="21">
        <f t="shared" si="25"/>
        <v>475</v>
      </c>
      <c r="B486" s="27" t="s">
        <v>1134</v>
      </c>
      <c r="C486" s="27" t="s">
        <v>1251</v>
      </c>
      <c r="D486" s="29">
        <v>80.86</v>
      </c>
      <c r="E486" s="30">
        <v>31</v>
      </c>
      <c r="F486" s="29">
        <v>250</v>
      </c>
      <c r="G486" s="17"/>
      <c r="H486" s="29">
        <v>500</v>
      </c>
      <c r="I486" s="32">
        <v>145.22</v>
      </c>
      <c r="J486" s="23"/>
      <c r="K486" s="17"/>
      <c r="L486" s="32">
        <f t="shared" si="23"/>
        <v>3256.66</v>
      </c>
      <c r="M486" s="32">
        <f t="shared" si="24"/>
        <v>3111.44</v>
      </c>
      <c r="N486" s="17"/>
      <c r="O486" s="31"/>
    </row>
    <row r="487" spans="1:15" s="18" customFormat="1" ht="35.1" customHeight="1" x14ac:dyDescent="0.25">
      <c r="A487" s="21">
        <f t="shared" si="25"/>
        <v>476</v>
      </c>
      <c r="B487" s="27" t="s">
        <v>1135</v>
      </c>
      <c r="C487" s="27" t="s">
        <v>1251</v>
      </c>
      <c r="D487" s="29">
        <v>80.86</v>
      </c>
      <c r="E487" s="30">
        <v>31</v>
      </c>
      <c r="F487" s="29">
        <v>250</v>
      </c>
      <c r="G487" s="17"/>
      <c r="H487" s="29">
        <v>500</v>
      </c>
      <c r="I487" s="32">
        <v>145.22</v>
      </c>
      <c r="J487" s="23"/>
      <c r="K487" s="17"/>
      <c r="L487" s="32">
        <f t="shared" si="23"/>
        <v>3256.66</v>
      </c>
      <c r="M487" s="32">
        <f t="shared" si="24"/>
        <v>3111.44</v>
      </c>
      <c r="N487" s="17"/>
      <c r="O487" s="31"/>
    </row>
    <row r="488" spans="1:15" s="18" customFormat="1" ht="35.1" customHeight="1" x14ac:dyDescent="0.25">
      <c r="A488" s="21">
        <f t="shared" si="25"/>
        <v>477</v>
      </c>
      <c r="B488" s="27" t="s">
        <v>1136</v>
      </c>
      <c r="C488" s="27" t="s">
        <v>1251</v>
      </c>
      <c r="D488" s="29">
        <v>80.86</v>
      </c>
      <c r="E488" s="30">
        <v>31</v>
      </c>
      <c r="F488" s="29">
        <v>250</v>
      </c>
      <c r="G488" s="17"/>
      <c r="H488" s="29">
        <v>500</v>
      </c>
      <c r="I488" s="32">
        <v>145.22</v>
      </c>
      <c r="J488" s="23"/>
      <c r="K488" s="17"/>
      <c r="L488" s="32">
        <f t="shared" si="23"/>
        <v>3256.66</v>
      </c>
      <c r="M488" s="32">
        <f t="shared" si="24"/>
        <v>3111.44</v>
      </c>
      <c r="N488" s="17"/>
      <c r="O488" s="31"/>
    </row>
    <row r="489" spans="1:15" s="18" customFormat="1" ht="35.1" customHeight="1" x14ac:dyDescent="0.25">
      <c r="A489" s="21">
        <f t="shared" si="25"/>
        <v>478</v>
      </c>
      <c r="B489" s="27" t="s">
        <v>1137</v>
      </c>
      <c r="C489" s="27" t="s">
        <v>1251</v>
      </c>
      <c r="D489" s="29">
        <v>80.86</v>
      </c>
      <c r="E489" s="30">
        <v>31</v>
      </c>
      <c r="F489" s="29">
        <v>250</v>
      </c>
      <c r="G489" s="17"/>
      <c r="H489" s="29">
        <v>500</v>
      </c>
      <c r="I489" s="32">
        <v>145.22</v>
      </c>
      <c r="J489" s="23"/>
      <c r="K489" s="17"/>
      <c r="L489" s="32">
        <f t="shared" si="23"/>
        <v>3256.66</v>
      </c>
      <c r="M489" s="32">
        <f t="shared" si="24"/>
        <v>3111.44</v>
      </c>
      <c r="N489" s="17"/>
      <c r="O489" s="31"/>
    </row>
    <row r="490" spans="1:15" s="18" customFormat="1" ht="35.1" customHeight="1" x14ac:dyDescent="0.25">
      <c r="A490" s="21">
        <f t="shared" si="25"/>
        <v>479</v>
      </c>
      <c r="B490" s="27" t="s">
        <v>1138</v>
      </c>
      <c r="C490" s="27" t="s">
        <v>1251</v>
      </c>
      <c r="D490" s="29">
        <v>80.86</v>
      </c>
      <c r="E490" s="30">
        <v>31</v>
      </c>
      <c r="F490" s="29">
        <v>250</v>
      </c>
      <c r="G490" s="17"/>
      <c r="H490" s="29">
        <v>500</v>
      </c>
      <c r="I490" s="32">
        <v>145.22</v>
      </c>
      <c r="J490" s="23"/>
      <c r="K490" s="17"/>
      <c r="L490" s="32">
        <f t="shared" si="23"/>
        <v>3256.66</v>
      </c>
      <c r="M490" s="32">
        <f t="shared" si="24"/>
        <v>3111.44</v>
      </c>
      <c r="N490" s="17"/>
      <c r="O490" s="31"/>
    </row>
    <row r="491" spans="1:15" s="18" customFormat="1" ht="35.1" customHeight="1" x14ac:dyDescent="0.25">
      <c r="A491" s="21">
        <f t="shared" si="25"/>
        <v>480</v>
      </c>
      <c r="B491" s="27" t="s">
        <v>1139</v>
      </c>
      <c r="C491" s="27" t="s">
        <v>1251</v>
      </c>
      <c r="D491" s="29">
        <v>80.86</v>
      </c>
      <c r="E491" s="30">
        <v>31</v>
      </c>
      <c r="F491" s="29">
        <v>250</v>
      </c>
      <c r="G491" s="17"/>
      <c r="H491" s="29">
        <v>500</v>
      </c>
      <c r="I491" s="32">
        <v>145.22</v>
      </c>
      <c r="J491" s="23"/>
      <c r="K491" s="17"/>
      <c r="L491" s="32">
        <f t="shared" si="23"/>
        <v>3256.66</v>
      </c>
      <c r="M491" s="32">
        <f t="shared" si="24"/>
        <v>3111.44</v>
      </c>
      <c r="N491" s="17"/>
      <c r="O491" s="31"/>
    </row>
    <row r="492" spans="1:15" s="18" customFormat="1" ht="35.1" customHeight="1" x14ac:dyDescent="0.25">
      <c r="A492" s="21">
        <f t="shared" si="25"/>
        <v>481</v>
      </c>
      <c r="B492" s="27" t="s">
        <v>1140</v>
      </c>
      <c r="C492" s="27" t="s">
        <v>1251</v>
      </c>
      <c r="D492" s="29">
        <v>80.86</v>
      </c>
      <c r="E492" s="30">
        <v>31</v>
      </c>
      <c r="F492" s="29">
        <v>250</v>
      </c>
      <c r="G492" s="17"/>
      <c r="H492" s="29">
        <v>500</v>
      </c>
      <c r="I492" s="32">
        <v>145.22</v>
      </c>
      <c r="J492" s="23"/>
      <c r="K492" s="17"/>
      <c r="L492" s="32">
        <f t="shared" si="23"/>
        <v>3256.66</v>
      </c>
      <c r="M492" s="32">
        <f t="shared" si="24"/>
        <v>3111.44</v>
      </c>
      <c r="N492" s="17"/>
      <c r="O492" s="31"/>
    </row>
    <row r="493" spans="1:15" s="18" customFormat="1" ht="35.1" customHeight="1" x14ac:dyDescent="0.25">
      <c r="A493" s="21">
        <f t="shared" si="25"/>
        <v>482</v>
      </c>
      <c r="B493" s="27" t="s">
        <v>1141</v>
      </c>
      <c r="C493" s="27" t="s">
        <v>1251</v>
      </c>
      <c r="D493" s="29">
        <v>80.86</v>
      </c>
      <c r="E493" s="30">
        <v>31</v>
      </c>
      <c r="F493" s="29">
        <v>250</v>
      </c>
      <c r="G493" s="17"/>
      <c r="H493" s="29">
        <v>500</v>
      </c>
      <c r="I493" s="32">
        <v>145.22</v>
      </c>
      <c r="J493" s="23"/>
      <c r="K493" s="17"/>
      <c r="L493" s="32">
        <f t="shared" si="23"/>
        <v>3256.66</v>
      </c>
      <c r="M493" s="32">
        <f t="shared" si="24"/>
        <v>3111.44</v>
      </c>
      <c r="N493" s="17"/>
      <c r="O493" s="31"/>
    </row>
    <row r="494" spans="1:15" s="18" customFormat="1" ht="35.1" customHeight="1" x14ac:dyDescent="0.25">
      <c r="A494" s="21">
        <f t="shared" si="25"/>
        <v>483</v>
      </c>
      <c r="B494" s="27" t="s">
        <v>1142</v>
      </c>
      <c r="C494" s="27" t="s">
        <v>1251</v>
      </c>
      <c r="D494" s="29">
        <v>80.86</v>
      </c>
      <c r="E494" s="30">
        <v>31</v>
      </c>
      <c r="F494" s="29">
        <v>250</v>
      </c>
      <c r="G494" s="17"/>
      <c r="H494" s="29">
        <v>500</v>
      </c>
      <c r="I494" s="32">
        <v>145.22</v>
      </c>
      <c r="J494" s="23"/>
      <c r="K494" s="17"/>
      <c r="L494" s="32">
        <f t="shared" si="23"/>
        <v>3256.66</v>
      </c>
      <c r="M494" s="32">
        <f t="shared" si="24"/>
        <v>3111.44</v>
      </c>
      <c r="N494" s="17"/>
      <c r="O494" s="31"/>
    </row>
    <row r="495" spans="1:15" s="18" customFormat="1" ht="35.1" customHeight="1" x14ac:dyDescent="0.25">
      <c r="A495" s="21">
        <f t="shared" si="25"/>
        <v>484</v>
      </c>
      <c r="B495" s="27" t="s">
        <v>1143</v>
      </c>
      <c r="C495" s="27" t="s">
        <v>1251</v>
      </c>
      <c r="D495" s="29">
        <v>80.86</v>
      </c>
      <c r="E495" s="30">
        <v>31</v>
      </c>
      <c r="F495" s="29">
        <v>250</v>
      </c>
      <c r="G495" s="17"/>
      <c r="H495" s="29">
        <v>500</v>
      </c>
      <c r="I495" s="32">
        <v>145.22</v>
      </c>
      <c r="J495" s="23"/>
      <c r="K495" s="17"/>
      <c r="L495" s="32">
        <f t="shared" si="23"/>
        <v>3256.66</v>
      </c>
      <c r="M495" s="32">
        <f t="shared" si="24"/>
        <v>3111.44</v>
      </c>
      <c r="N495" s="17"/>
      <c r="O495" s="31"/>
    </row>
    <row r="496" spans="1:15" s="18" customFormat="1" ht="35.1" customHeight="1" x14ac:dyDescent="0.25">
      <c r="A496" s="21">
        <f t="shared" si="25"/>
        <v>485</v>
      </c>
      <c r="B496" s="27" t="s">
        <v>1144</v>
      </c>
      <c r="C496" s="27" t="s">
        <v>1251</v>
      </c>
      <c r="D496" s="29">
        <v>80.86</v>
      </c>
      <c r="E496" s="30">
        <v>31</v>
      </c>
      <c r="F496" s="29">
        <v>250</v>
      </c>
      <c r="G496" s="17"/>
      <c r="H496" s="29">
        <v>500</v>
      </c>
      <c r="I496" s="32">
        <v>145.22</v>
      </c>
      <c r="J496" s="23"/>
      <c r="K496" s="17"/>
      <c r="L496" s="32">
        <f t="shared" si="23"/>
        <v>3256.66</v>
      </c>
      <c r="M496" s="32">
        <f t="shared" si="24"/>
        <v>3111.44</v>
      </c>
      <c r="N496" s="17"/>
      <c r="O496" s="31"/>
    </row>
    <row r="497" spans="1:15" s="18" customFormat="1" ht="35.1" customHeight="1" x14ac:dyDescent="0.25">
      <c r="A497" s="21">
        <f t="shared" si="25"/>
        <v>486</v>
      </c>
      <c r="B497" s="27" t="s">
        <v>1145</v>
      </c>
      <c r="C497" s="27" t="s">
        <v>1251</v>
      </c>
      <c r="D497" s="29">
        <v>80.86</v>
      </c>
      <c r="E497" s="30">
        <v>31</v>
      </c>
      <c r="F497" s="29">
        <v>250</v>
      </c>
      <c r="G497" s="17"/>
      <c r="H497" s="29">
        <v>500</v>
      </c>
      <c r="I497" s="32">
        <v>145.22</v>
      </c>
      <c r="J497" s="23"/>
      <c r="K497" s="17"/>
      <c r="L497" s="32">
        <f t="shared" si="23"/>
        <v>3256.66</v>
      </c>
      <c r="M497" s="32">
        <f t="shared" si="24"/>
        <v>3111.44</v>
      </c>
      <c r="N497" s="17"/>
      <c r="O497" s="31"/>
    </row>
    <row r="498" spans="1:15" s="18" customFormat="1" ht="35.1" customHeight="1" x14ac:dyDescent="0.25">
      <c r="A498" s="21">
        <f t="shared" si="25"/>
        <v>487</v>
      </c>
      <c r="B498" s="27" t="s">
        <v>1146</v>
      </c>
      <c r="C498" s="27" t="s">
        <v>1251</v>
      </c>
      <c r="D498" s="29">
        <v>80.86</v>
      </c>
      <c r="E498" s="30">
        <v>31</v>
      </c>
      <c r="F498" s="29">
        <v>250</v>
      </c>
      <c r="G498" s="17"/>
      <c r="H498" s="29">
        <v>500</v>
      </c>
      <c r="I498" s="32">
        <v>145.22</v>
      </c>
      <c r="J498" s="23"/>
      <c r="K498" s="17"/>
      <c r="L498" s="32">
        <f t="shared" si="23"/>
        <v>3256.66</v>
      </c>
      <c r="M498" s="32">
        <f t="shared" si="24"/>
        <v>3111.44</v>
      </c>
      <c r="N498" s="17"/>
      <c r="O498" s="31"/>
    </row>
    <row r="499" spans="1:15" s="18" customFormat="1" ht="35.1" customHeight="1" x14ac:dyDescent="0.25">
      <c r="A499" s="21">
        <f t="shared" si="25"/>
        <v>488</v>
      </c>
      <c r="B499" s="27" t="s">
        <v>1147</v>
      </c>
      <c r="C499" s="27" t="s">
        <v>1251</v>
      </c>
      <c r="D499" s="29">
        <v>80.86</v>
      </c>
      <c r="E499" s="30">
        <v>31</v>
      </c>
      <c r="F499" s="29">
        <v>250</v>
      </c>
      <c r="G499" s="17"/>
      <c r="H499" s="29">
        <v>500</v>
      </c>
      <c r="I499" s="32">
        <v>145.22</v>
      </c>
      <c r="J499" s="23"/>
      <c r="K499" s="17"/>
      <c r="L499" s="32">
        <f t="shared" si="23"/>
        <v>3256.66</v>
      </c>
      <c r="M499" s="32">
        <f t="shared" si="24"/>
        <v>3111.44</v>
      </c>
      <c r="N499" s="17"/>
      <c r="O499" s="31"/>
    </row>
    <row r="500" spans="1:15" s="18" customFormat="1" ht="35.1" customHeight="1" x14ac:dyDescent="0.25">
      <c r="A500" s="21">
        <f t="shared" si="25"/>
        <v>489</v>
      </c>
      <c r="B500" s="27" t="s">
        <v>1148</v>
      </c>
      <c r="C500" s="27" t="s">
        <v>1251</v>
      </c>
      <c r="D500" s="29">
        <v>80.86</v>
      </c>
      <c r="E500" s="30">
        <v>31</v>
      </c>
      <c r="F500" s="29">
        <v>250</v>
      </c>
      <c r="G500" s="17"/>
      <c r="H500" s="29">
        <v>500</v>
      </c>
      <c r="I500" s="32">
        <v>145.22</v>
      </c>
      <c r="J500" s="23"/>
      <c r="K500" s="17"/>
      <c r="L500" s="32">
        <f t="shared" si="23"/>
        <v>3256.66</v>
      </c>
      <c r="M500" s="32">
        <f t="shared" si="24"/>
        <v>3111.44</v>
      </c>
      <c r="N500" s="17"/>
      <c r="O500" s="31"/>
    </row>
    <row r="501" spans="1:15" s="18" customFormat="1" ht="35.1" customHeight="1" x14ac:dyDescent="0.25">
      <c r="A501" s="21">
        <f t="shared" si="25"/>
        <v>490</v>
      </c>
      <c r="B501" s="27" t="s">
        <v>1149</v>
      </c>
      <c r="C501" s="27" t="s">
        <v>1251</v>
      </c>
      <c r="D501" s="29">
        <v>80.86</v>
      </c>
      <c r="E501" s="30">
        <v>31</v>
      </c>
      <c r="F501" s="29">
        <v>250</v>
      </c>
      <c r="G501" s="17"/>
      <c r="H501" s="29">
        <v>500</v>
      </c>
      <c r="I501" s="32">
        <v>145.22</v>
      </c>
      <c r="J501" s="23"/>
      <c r="K501" s="17"/>
      <c r="L501" s="32">
        <f t="shared" si="23"/>
        <v>3256.66</v>
      </c>
      <c r="M501" s="32">
        <f t="shared" si="24"/>
        <v>3111.44</v>
      </c>
      <c r="N501" s="17"/>
      <c r="O501" s="31"/>
    </row>
    <row r="502" spans="1:15" s="18" customFormat="1" ht="35.1" customHeight="1" x14ac:dyDescent="0.25">
      <c r="A502" s="21">
        <f t="shared" si="25"/>
        <v>491</v>
      </c>
      <c r="B502" s="27" t="s">
        <v>1150</v>
      </c>
      <c r="C502" s="27" t="s">
        <v>1251</v>
      </c>
      <c r="D502" s="29">
        <v>80.86</v>
      </c>
      <c r="E502" s="30">
        <v>31</v>
      </c>
      <c r="F502" s="29">
        <v>250</v>
      </c>
      <c r="G502" s="17"/>
      <c r="H502" s="29">
        <v>500</v>
      </c>
      <c r="I502" s="32">
        <v>145.22</v>
      </c>
      <c r="J502" s="23"/>
      <c r="K502" s="17"/>
      <c r="L502" s="32">
        <f t="shared" si="23"/>
        <v>3256.66</v>
      </c>
      <c r="M502" s="32">
        <f t="shared" si="24"/>
        <v>3111.44</v>
      </c>
      <c r="N502" s="17"/>
      <c r="O502" s="31"/>
    </row>
    <row r="503" spans="1:15" s="18" customFormat="1" ht="35.1" customHeight="1" x14ac:dyDescent="0.25">
      <c r="A503" s="21">
        <f t="shared" si="25"/>
        <v>492</v>
      </c>
      <c r="B503" s="27" t="s">
        <v>1151</v>
      </c>
      <c r="C503" s="27" t="s">
        <v>1251</v>
      </c>
      <c r="D503" s="29">
        <v>80.86</v>
      </c>
      <c r="E503" s="30">
        <v>31</v>
      </c>
      <c r="F503" s="29">
        <v>250</v>
      </c>
      <c r="G503" s="17"/>
      <c r="H503" s="29">
        <v>500</v>
      </c>
      <c r="I503" s="32">
        <v>145.22</v>
      </c>
      <c r="J503" s="23"/>
      <c r="K503" s="17"/>
      <c r="L503" s="32">
        <f t="shared" si="23"/>
        <v>3256.66</v>
      </c>
      <c r="M503" s="32">
        <f t="shared" si="24"/>
        <v>3111.44</v>
      </c>
      <c r="N503" s="17"/>
      <c r="O503" s="31"/>
    </row>
    <row r="504" spans="1:15" s="18" customFormat="1" ht="35.1" customHeight="1" x14ac:dyDescent="0.25">
      <c r="A504" s="21">
        <f t="shared" si="25"/>
        <v>493</v>
      </c>
      <c r="B504" s="27" t="s">
        <v>1152</v>
      </c>
      <c r="C504" s="27" t="s">
        <v>1251</v>
      </c>
      <c r="D504" s="29">
        <v>80.86</v>
      </c>
      <c r="E504" s="30">
        <v>31</v>
      </c>
      <c r="F504" s="29">
        <v>250</v>
      </c>
      <c r="G504" s="17"/>
      <c r="H504" s="29">
        <v>500</v>
      </c>
      <c r="I504" s="32">
        <v>145.22</v>
      </c>
      <c r="J504" s="23"/>
      <c r="K504" s="17"/>
      <c r="L504" s="32">
        <f t="shared" si="23"/>
        <v>3256.66</v>
      </c>
      <c r="M504" s="32">
        <f t="shared" si="24"/>
        <v>3111.44</v>
      </c>
      <c r="N504" s="17"/>
      <c r="O504" s="31"/>
    </row>
    <row r="505" spans="1:15" s="18" customFormat="1" ht="35.1" customHeight="1" x14ac:dyDescent="0.25">
      <c r="A505" s="21">
        <f t="shared" si="25"/>
        <v>494</v>
      </c>
      <c r="B505" s="27" t="s">
        <v>1153</v>
      </c>
      <c r="C505" s="27" t="s">
        <v>1251</v>
      </c>
      <c r="D505" s="29">
        <v>80.86</v>
      </c>
      <c r="E505" s="30">
        <v>31</v>
      </c>
      <c r="F505" s="29">
        <v>250</v>
      </c>
      <c r="G505" s="17"/>
      <c r="H505" s="29">
        <v>500</v>
      </c>
      <c r="I505" s="32">
        <v>145.22</v>
      </c>
      <c r="J505" s="23"/>
      <c r="K505" s="17"/>
      <c r="L505" s="32">
        <f t="shared" si="23"/>
        <v>3256.66</v>
      </c>
      <c r="M505" s="32">
        <f t="shared" si="24"/>
        <v>3111.44</v>
      </c>
      <c r="N505" s="17"/>
      <c r="O505" s="31"/>
    </row>
    <row r="506" spans="1:15" s="18" customFormat="1" ht="35.1" customHeight="1" x14ac:dyDescent="0.25">
      <c r="A506" s="21">
        <f t="shared" si="25"/>
        <v>495</v>
      </c>
      <c r="B506" s="27" t="s">
        <v>1154</v>
      </c>
      <c r="C506" s="27" t="s">
        <v>1251</v>
      </c>
      <c r="D506" s="29">
        <v>80.86</v>
      </c>
      <c r="E506" s="30">
        <v>31</v>
      </c>
      <c r="F506" s="29">
        <v>250</v>
      </c>
      <c r="G506" s="17"/>
      <c r="H506" s="29">
        <v>500</v>
      </c>
      <c r="I506" s="32">
        <v>145.22</v>
      </c>
      <c r="J506" s="23"/>
      <c r="K506" s="17"/>
      <c r="L506" s="32">
        <f t="shared" si="23"/>
        <v>3256.66</v>
      </c>
      <c r="M506" s="32">
        <f t="shared" si="24"/>
        <v>3111.44</v>
      </c>
      <c r="N506" s="17"/>
      <c r="O506" s="31"/>
    </row>
    <row r="507" spans="1:15" s="18" customFormat="1" ht="35.1" customHeight="1" x14ac:dyDescent="0.25">
      <c r="A507" s="21">
        <f t="shared" si="25"/>
        <v>496</v>
      </c>
      <c r="B507" s="27" t="s">
        <v>1155</v>
      </c>
      <c r="C507" s="27" t="s">
        <v>1251</v>
      </c>
      <c r="D507" s="29">
        <v>80.86</v>
      </c>
      <c r="E507" s="30">
        <v>31</v>
      </c>
      <c r="F507" s="29">
        <v>250</v>
      </c>
      <c r="G507" s="17"/>
      <c r="H507" s="29">
        <v>500</v>
      </c>
      <c r="I507" s="32">
        <v>145.22</v>
      </c>
      <c r="J507" s="23"/>
      <c r="K507" s="17"/>
      <c r="L507" s="32">
        <f t="shared" si="23"/>
        <v>3256.66</v>
      </c>
      <c r="M507" s="32">
        <f t="shared" si="24"/>
        <v>3111.44</v>
      </c>
      <c r="N507" s="17"/>
      <c r="O507" s="31"/>
    </row>
    <row r="508" spans="1:15" s="18" customFormat="1" ht="35.1" customHeight="1" x14ac:dyDescent="0.25">
      <c r="A508" s="21">
        <f t="shared" si="25"/>
        <v>497</v>
      </c>
      <c r="B508" s="27" t="s">
        <v>1156</v>
      </c>
      <c r="C508" s="27" t="s">
        <v>1251</v>
      </c>
      <c r="D508" s="29">
        <v>80.86</v>
      </c>
      <c r="E508" s="30">
        <v>31</v>
      </c>
      <c r="F508" s="29">
        <v>250</v>
      </c>
      <c r="G508" s="17"/>
      <c r="H508" s="29">
        <v>500</v>
      </c>
      <c r="I508" s="32">
        <v>145.22</v>
      </c>
      <c r="J508" s="23"/>
      <c r="K508" s="17"/>
      <c r="L508" s="32">
        <f t="shared" si="23"/>
        <v>3256.66</v>
      </c>
      <c r="M508" s="32">
        <f t="shared" si="24"/>
        <v>3111.44</v>
      </c>
      <c r="N508" s="17"/>
      <c r="O508" s="31"/>
    </row>
    <row r="509" spans="1:15" s="18" customFormat="1" ht="35.1" customHeight="1" x14ac:dyDescent="0.25">
      <c r="A509" s="21">
        <f t="shared" si="25"/>
        <v>498</v>
      </c>
      <c r="B509" s="27" t="s">
        <v>1157</v>
      </c>
      <c r="C509" s="27" t="s">
        <v>1251</v>
      </c>
      <c r="D509" s="29">
        <v>80.86</v>
      </c>
      <c r="E509" s="30">
        <v>31</v>
      </c>
      <c r="F509" s="29">
        <v>250</v>
      </c>
      <c r="G509" s="17"/>
      <c r="H509" s="29">
        <v>500</v>
      </c>
      <c r="I509" s="32">
        <v>145.22</v>
      </c>
      <c r="J509" s="23"/>
      <c r="K509" s="17"/>
      <c r="L509" s="32">
        <f t="shared" si="23"/>
        <v>3256.66</v>
      </c>
      <c r="M509" s="32">
        <f t="shared" si="24"/>
        <v>3111.44</v>
      </c>
      <c r="N509" s="17"/>
      <c r="O509" s="31"/>
    </row>
    <row r="510" spans="1:15" s="18" customFormat="1" ht="35.1" customHeight="1" x14ac:dyDescent="0.25">
      <c r="A510" s="21">
        <f t="shared" si="25"/>
        <v>499</v>
      </c>
      <c r="B510" s="27" t="s">
        <v>1158</v>
      </c>
      <c r="C510" s="27" t="s">
        <v>1251</v>
      </c>
      <c r="D510" s="29">
        <v>80.86</v>
      </c>
      <c r="E510" s="30">
        <v>31</v>
      </c>
      <c r="F510" s="29">
        <v>250</v>
      </c>
      <c r="G510" s="17"/>
      <c r="H510" s="29">
        <v>500</v>
      </c>
      <c r="I510" s="32">
        <v>145.22</v>
      </c>
      <c r="J510" s="23"/>
      <c r="K510" s="17"/>
      <c r="L510" s="32">
        <f t="shared" si="23"/>
        <v>3256.66</v>
      </c>
      <c r="M510" s="32">
        <f t="shared" si="24"/>
        <v>3111.44</v>
      </c>
      <c r="N510" s="17"/>
      <c r="O510" s="31"/>
    </row>
    <row r="511" spans="1:15" s="18" customFormat="1" ht="35.1" customHeight="1" x14ac:dyDescent="0.25">
      <c r="A511" s="21">
        <f t="shared" si="25"/>
        <v>500</v>
      </c>
      <c r="B511" s="27" t="s">
        <v>1159</v>
      </c>
      <c r="C511" s="27" t="s">
        <v>1251</v>
      </c>
      <c r="D511" s="29">
        <v>80.86</v>
      </c>
      <c r="E511" s="30">
        <v>31</v>
      </c>
      <c r="F511" s="29">
        <v>250</v>
      </c>
      <c r="G511" s="17"/>
      <c r="H511" s="29">
        <v>500</v>
      </c>
      <c r="I511" s="32">
        <v>145.22</v>
      </c>
      <c r="J511" s="23"/>
      <c r="K511" s="17"/>
      <c r="L511" s="32">
        <f t="shared" si="23"/>
        <v>3256.66</v>
      </c>
      <c r="M511" s="32">
        <f t="shared" si="24"/>
        <v>3111.44</v>
      </c>
      <c r="N511" s="17"/>
      <c r="O511" s="31"/>
    </row>
    <row r="512" spans="1:15" s="18" customFormat="1" ht="35.1" customHeight="1" x14ac:dyDescent="0.25">
      <c r="A512" s="21">
        <f t="shared" si="25"/>
        <v>501</v>
      </c>
      <c r="B512" s="27" t="s">
        <v>1160</v>
      </c>
      <c r="C512" s="27" t="s">
        <v>1251</v>
      </c>
      <c r="D512" s="29">
        <v>80.86</v>
      </c>
      <c r="E512" s="30">
        <v>31</v>
      </c>
      <c r="F512" s="29">
        <v>250</v>
      </c>
      <c r="G512" s="17"/>
      <c r="H512" s="29">
        <v>500</v>
      </c>
      <c r="I512" s="32">
        <v>145.22</v>
      </c>
      <c r="J512" s="23"/>
      <c r="K512" s="17"/>
      <c r="L512" s="32">
        <f t="shared" si="23"/>
        <v>3256.66</v>
      </c>
      <c r="M512" s="32">
        <f t="shared" si="24"/>
        <v>3111.44</v>
      </c>
      <c r="N512" s="17"/>
      <c r="O512" s="31"/>
    </row>
    <row r="513" spans="1:15" s="18" customFormat="1" ht="35.1" customHeight="1" x14ac:dyDescent="0.25">
      <c r="A513" s="21">
        <f t="shared" si="25"/>
        <v>502</v>
      </c>
      <c r="B513" s="27" t="s">
        <v>1161</v>
      </c>
      <c r="C513" s="27" t="s">
        <v>1251</v>
      </c>
      <c r="D513" s="29">
        <v>80.86</v>
      </c>
      <c r="E513" s="30">
        <v>31</v>
      </c>
      <c r="F513" s="29">
        <v>250</v>
      </c>
      <c r="G513" s="17"/>
      <c r="H513" s="29">
        <v>500</v>
      </c>
      <c r="I513" s="32">
        <v>145.22</v>
      </c>
      <c r="J513" s="23"/>
      <c r="K513" s="17"/>
      <c r="L513" s="32">
        <f t="shared" si="23"/>
        <v>3256.66</v>
      </c>
      <c r="M513" s="32">
        <f t="shared" si="24"/>
        <v>3111.44</v>
      </c>
      <c r="N513" s="17"/>
      <c r="O513" s="31"/>
    </row>
    <row r="514" spans="1:15" s="18" customFormat="1" ht="35.1" customHeight="1" x14ac:dyDescent="0.25">
      <c r="A514" s="21">
        <f t="shared" si="25"/>
        <v>503</v>
      </c>
      <c r="B514" s="27" t="s">
        <v>1162</v>
      </c>
      <c r="C514" s="27" t="s">
        <v>1251</v>
      </c>
      <c r="D514" s="29">
        <v>80.86</v>
      </c>
      <c r="E514" s="30">
        <v>31</v>
      </c>
      <c r="F514" s="29">
        <v>250</v>
      </c>
      <c r="G514" s="17"/>
      <c r="H514" s="29">
        <v>500</v>
      </c>
      <c r="I514" s="32">
        <v>145.22</v>
      </c>
      <c r="J514" s="23"/>
      <c r="K514" s="17"/>
      <c r="L514" s="32">
        <f t="shared" si="23"/>
        <v>3256.66</v>
      </c>
      <c r="M514" s="32">
        <f t="shared" si="24"/>
        <v>3111.44</v>
      </c>
      <c r="N514" s="17"/>
      <c r="O514" s="31"/>
    </row>
    <row r="515" spans="1:15" s="18" customFormat="1" ht="35.1" customHeight="1" x14ac:dyDescent="0.25">
      <c r="A515" s="21">
        <f t="shared" si="25"/>
        <v>504</v>
      </c>
      <c r="B515" s="27" t="s">
        <v>1163</v>
      </c>
      <c r="C515" s="27" t="s">
        <v>1251</v>
      </c>
      <c r="D515" s="29">
        <v>80.86</v>
      </c>
      <c r="E515" s="30">
        <v>31</v>
      </c>
      <c r="F515" s="29">
        <v>250</v>
      </c>
      <c r="G515" s="17"/>
      <c r="H515" s="29">
        <v>500</v>
      </c>
      <c r="I515" s="32">
        <v>145.22</v>
      </c>
      <c r="J515" s="23"/>
      <c r="K515" s="17"/>
      <c r="L515" s="32">
        <f t="shared" si="23"/>
        <v>3256.66</v>
      </c>
      <c r="M515" s="32">
        <f t="shared" si="24"/>
        <v>3111.44</v>
      </c>
      <c r="N515" s="17"/>
      <c r="O515" s="31"/>
    </row>
    <row r="516" spans="1:15" s="18" customFormat="1" ht="35.1" customHeight="1" x14ac:dyDescent="0.25">
      <c r="A516" s="21">
        <f t="shared" si="25"/>
        <v>505</v>
      </c>
      <c r="B516" s="27" t="s">
        <v>1164</v>
      </c>
      <c r="C516" s="27" t="s">
        <v>1251</v>
      </c>
      <c r="D516" s="29">
        <v>80.86</v>
      </c>
      <c r="E516" s="30">
        <v>31</v>
      </c>
      <c r="F516" s="29">
        <v>250</v>
      </c>
      <c r="G516" s="17"/>
      <c r="H516" s="29">
        <v>500</v>
      </c>
      <c r="I516" s="32">
        <v>145.22</v>
      </c>
      <c r="J516" s="23"/>
      <c r="K516" s="17"/>
      <c r="L516" s="32">
        <f t="shared" si="23"/>
        <v>3256.66</v>
      </c>
      <c r="M516" s="32">
        <f t="shared" si="24"/>
        <v>3111.44</v>
      </c>
      <c r="N516" s="17"/>
      <c r="O516" s="31"/>
    </row>
    <row r="517" spans="1:15" s="18" customFormat="1" ht="35.1" customHeight="1" x14ac:dyDescent="0.25">
      <c r="A517" s="21">
        <f t="shared" si="25"/>
        <v>506</v>
      </c>
      <c r="B517" s="27" t="s">
        <v>1165</v>
      </c>
      <c r="C517" s="27" t="s">
        <v>1251</v>
      </c>
      <c r="D517" s="29">
        <v>80.86</v>
      </c>
      <c r="E517" s="30">
        <v>31</v>
      </c>
      <c r="F517" s="29">
        <v>250</v>
      </c>
      <c r="G517" s="17"/>
      <c r="H517" s="29">
        <v>500</v>
      </c>
      <c r="I517" s="32">
        <v>145.22</v>
      </c>
      <c r="J517" s="23"/>
      <c r="K517" s="17"/>
      <c r="L517" s="32">
        <f t="shared" si="23"/>
        <v>3256.66</v>
      </c>
      <c r="M517" s="32">
        <f t="shared" si="24"/>
        <v>3111.44</v>
      </c>
      <c r="N517" s="17"/>
      <c r="O517" s="31"/>
    </row>
    <row r="518" spans="1:15" s="18" customFormat="1" ht="35.1" customHeight="1" x14ac:dyDescent="0.25">
      <c r="A518" s="21">
        <f t="shared" si="25"/>
        <v>507</v>
      </c>
      <c r="B518" s="27" t="s">
        <v>1166</v>
      </c>
      <c r="C518" s="27" t="s">
        <v>1251</v>
      </c>
      <c r="D518" s="29">
        <v>80.86</v>
      </c>
      <c r="E518" s="30">
        <v>31</v>
      </c>
      <c r="F518" s="29">
        <v>250</v>
      </c>
      <c r="G518" s="17"/>
      <c r="H518" s="29">
        <v>500</v>
      </c>
      <c r="I518" s="32">
        <v>145.22</v>
      </c>
      <c r="J518" s="23"/>
      <c r="K518" s="17"/>
      <c r="L518" s="32">
        <f t="shared" si="23"/>
        <v>3256.66</v>
      </c>
      <c r="M518" s="32">
        <f t="shared" si="24"/>
        <v>3111.44</v>
      </c>
      <c r="N518" s="17"/>
      <c r="O518" s="31"/>
    </row>
    <row r="519" spans="1:15" s="18" customFormat="1" ht="35.1" customHeight="1" x14ac:dyDescent="0.25">
      <c r="A519" s="21">
        <f t="shared" si="25"/>
        <v>508</v>
      </c>
      <c r="B519" s="27" t="s">
        <v>1167</v>
      </c>
      <c r="C519" s="27" t="s">
        <v>1251</v>
      </c>
      <c r="D519" s="29">
        <v>80.86</v>
      </c>
      <c r="E519" s="30">
        <v>31</v>
      </c>
      <c r="F519" s="29">
        <v>250</v>
      </c>
      <c r="G519" s="17"/>
      <c r="H519" s="29">
        <v>500</v>
      </c>
      <c r="I519" s="32">
        <v>145.22</v>
      </c>
      <c r="J519" s="23"/>
      <c r="K519" s="17"/>
      <c r="L519" s="32">
        <f t="shared" si="23"/>
        <v>3256.66</v>
      </c>
      <c r="M519" s="32">
        <f t="shared" si="24"/>
        <v>3111.44</v>
      </c>
      <c r="N519" s="17"/>
      <c r="O519" s="31"/>
    </row>
    <row r="520" spans="1:15" s="18" customFormat="1" ht="35.1" customHeight="1" x14ac:dyDescent="0.25">
      <c r="A520" s="21">
        <f t="shared" si="25"/>
        <v>509</v>
      </c>
      <c r="B520" s="27" t="s">
        <v>1168</v>
      </c>
      <c r="C520" s="27" t="s">
        <v>1251</v>
      </c>
      <c r="D520" s="29">
        <v>80.86</v>
      </c>
      <c r="E520" s="30">
        <v>31</v>
      </c>
      <c r="F520" s="29">
        <v>250</v>
      </c>
      <c r="G520" s="17"/>
      <c r="H520" s="29">
        <v>500</v>
      </c>
      <c r="I520" s="32">
        <v>145.22</v>
      </c>
      <c r="J520" s="23"/>
      <c r="K520" s="17"/>
      <c r="L520" s="32">
        <f t="shared" si="23"/>
        <v>3256.66</v>
      </c>
      <c r="M520" s="32">
        <f t="shared" si="24"/>
        <v>3111.44</v>
      </c>
      <c r="N520" s="17"/>
      <c r="O520" s="31"/>
    </row>
    <row r="521" spans="1:15" s="18" customFormat="1" ht="35.1" customHeight="1" x14ac:dyDescent="0.25">
      <c r="A521" s="21">
        <f t="shared" si="25"/>
        <v>510</v>
      </c>
      <c r="B521" s="27" t="s">
        <v>1169</v>
      </c>
      <c r="C521" s="27" t="s">
        <v>1251</v>
      </c>
      <c r="D521" s="29">
        <v>80.86</v>
      </c>
      <c r="E521" s="30">
        <v>31</v>
      </c>
      <c r="F521" s="29">
        <v>250</v>
      </c>
      <c r="G521" s="17"/>
      <c r="H521" s="29">
        <v>500</v>
      </c>
      <c r="I521" s="32">
        <v>145.22</v>
      </c>
      <c r="J521" s="23"/>
      <c r="K521" s="17"/>
      <c r="L521" s="32">
        <f t="shared" si="23"/>
        <v>3256.66</v>
      </c>
      <c r="M521" s="32">
        <f t="shared" si="24"/>
        <v>3111.44</v>
      </c>
      <c r="N521" s="17"/>
      <c r="O521" s="31"/>
    </row>
    <row r="522" spans="1:15" s="18" customFormat="1" ht="35.1" customHeight="1" x14ac:dyDescent="0.25">
      <c r="A522" s="21">
        <f t="shared" si="25"/>
        <v>511</v>
      </c>
      <c r="B522" s="27" t="s">
        <v>1170</v>
      </c>
      <c r="C522" s="27" t="s">
        <v>1251</v>
      </c>
      <c r="D522" s="29">
        <v>80.86</v>
      </c>
      <c r="E522" s="30">
        <v>31</v>
      </c>
      <c r="F522" s="29">
        <v>250</v>
      </c>
      <c r="G522" s="17"/>
      <c r="H522" s="29">
        <v>500</v>
      </c>
      <c r="I522" s="32">
        <v>145.22</v>
      </c>
      <c r="J522" s="23"/>
      <c r="K522" s="17"/>
      <c r="L522" s="32">
        <f t="shared" si="23"/>
        <v>3256.66</v>
      </c>
      <c r="M522" s="32">
        <f t="shared" si="24"/>
        <v>3111.44</v>
      </c>
      <c r="N522" s="17"/>
      <c r="O522" s="31"/>
    </row>
    <row r="523" spans="1:15" s="18" customFormat="1" ht="35.1" customHeight="1" x14ac:dyDescent="0.25">
      <c r="A523" s="21">
        <f t="shared" si="25"/>
        <v>512</v>
      </c>
      <c r="B523" s="27" t="s">
        <v>1171</v>
      </c>
      <c r="C523" s="27" t="s">
        <v>1251</v>
      </c>
      <c r="D523" s="29">
        <v>80.86</v>
      </c>
      <c r="E523" s="30">
        <v>31</v>
      </c>
      <c r="F523" s="29">
        <v>250</v>
      </c>
      <c r="G523" s="17"/>
      <c r="H523" s="29">
        <v>500</v>
      </c>
      <c r="I523" s="32">
        <v>145.22</v>
      </c>
      <c r="J523" s="23"/>
      <c r="K523" s="17"/>
      <c r="L523" s="32">
        <f t="shared" si="23"/>
        <v>3256.66</v>
      </c>
      <c r="M523" s="32">
        <f t="shared" si="24"/>
        <v>3111.44</v>
      </c>
      <c r="N523" s="17"/>
      <c r="O523" s="31"/>
    </row>
    <row r="524" spans="1:15" s="18" customFormat="1" ht="35.1" customHeight="1" x14ac:dyDescent="0.25">
      <c r="A524" s="21">
        <f t="shared" si="25"/>
        <v>513</v>
      </c>
      <c r="B524" s="27" t="s">
        <v>1172</v>
      </c>
      <c r="C524" s="27" t="s">
        <v>1251</v>
      </c>
      <c r="D524" s="29">
        <v>80.86</v>
      </c>
      <c r="E524" s="30">
        <v>31</v>
      </c>
      <c r="F524" s="29">
        <v>250</v>
      </c>
      <c r="G524" s="17"/>
      <c r="H524" s="29">
        <v>500</v>
      </c>
      <c r="I524" s="32">
        <v>145.22</v>
      </c>
      <c r="J524" s="23"/>
      <c r="K524" s="17"/>
      <c r="L524" s="32">
        <f t="shared" si="23"/>
        <v>3256.66</v>
      </c>
      <c r="M524" s="32">
        <f t="shared" si="24"/>
        <v>3111.44</v>
      </c>
      <c r="N524" s="17"/>
      <c r="O524" s="31"/>
    </row>
    <row r="525" spans="1:15" s="18" customFormat="1" ht="35.1" customHeight="1" x14ac:dyDescent="0.25">
      <c r="A525" s="21">
        <f t="shared" si="25"/>
        <v>514</v>
      </c>
      <c r="B525" s="27" t="s">
        <v>1173</v>
      </c>
      <c r="C525" s="27" t="s">
        <v>1251</v>
      </c>
      <c r="D525" s="29">
        <v>80.86</v>
      </c>
      <c r="E525" s="30">
        <v>31</v>
      </c>
      <c r="F525" s="29">
        <v>250</v>
      </c>
      <c r="G525" s="17"/>
      <c r="H525" s="29">
        <v>500</v>
      </c>
      <c r="I525" s="32">
        <v>145.22</v>
      </c>
      <c r="J525" s="23"/>
      <c r="K525" s="17"/>
      <c r="L525" s="32">
        <f t="shared" ref="L525:L588" si="26">(D525*E525)+F525+H525</f>
        <v>3256.66</v>
      </c>
      <c r="M525" s="32">
        <f t="shared" ref="M525:M588" si="27">L525-(I525+J525)</f>
        <v>3111.44</v>
      </c>
      <c r="N525" s="17"/>
      <c r="O525" s="31"/>
    </row>
    <row r="526" spans="1:15" s="18" customFormat="1" ht="35.1" customHeight="1" x14ac:dyDescent="0.25">
      <c r="A526" s="21">
        <f t="shared" ref="A526:A589" si="28">1+A525</f>
        <v>515</v>
      </c>
      <c r="B526" s="27" t="s">
        <v>1174</v>
      </c>
      <c r="C526" s="27" t="s">
        <v>1251</v>
      </c>
      <c r="D526" s="29">
        <v>80.86</v>
      </c>
      <c r="E526" s="30">
        <v>31</v>
      </c>
      <c r="F526" s="29">
        <v>250</v>
      </c>
      <c r="G526" s="17"/>
      <c r="H526" s="29">
        <v>500</v>
      </c>
      <c r="I526" s="32">
        <v>145.22</v>
      </c>
      <c r="J526" s="23"/>
      <c r="K526" s="17"/>
      <c r="L526" s="32">
        <f t="shared" si="26"/>
        <v>3256.66</v>
      </c>
      <c r="M526" s="32">
        <f t="shared" si="27"/>
        <v>3111.44</v>
      </c>
      <c r="N526" s="17"/>
      <c r="O526" s="31"/>
    </row>
    <row r="527" spans="1:15" s="18" customFormat="1" ht="35.1" customHeight="1" x14ac:dyDescent="0.25">
      <c r="A527" s="21">
        <f t="shared" si="28"/>
        <v>516</v>
      </c>
      <c r="B527" s="27" t="s">
        <v>1175</v>
      </c>
      <c r="C527" s="27" t="s">
        <v>1251</v>
      </c>
      <c r="D527" s="29">
        <v>80.86</v>
      </c>
      <c r="E527" s="30">
        <v>31</v>
      </c>
      <c r="F527" s="29">
        <v>250</v>
      </c>
      <c r="G527" s="17"/>
      <c r="H527" s="29">
        <v>500</v>
      </c>
      <c r="I527" s="32">
        <v>145.22</v>
      </c>
      <c r="J527" s="23"/>
      <c r="K527" s="17"/>
      <c r="L527" s="32">
        <f t="shared" si="26"/>
        <v>3256.66</v>
      </c>
      <c r="M527" s="32">
        <f t="shared" si="27"/>
        <v>3111.44</v>
      </c>
      <c r="N527" s="17"/>
      <c r="O527" s="31"/>
    </row>
    <row r="528" spans="1:15" s="18" customFormat="1" ht="35.1" customHeight="1" x14ac:dyDescent="0.25">
      <c r="A528" s="21">
        <f t="shared" si="28"/>
        <v>517</v>
      </c>
      <c r="B528" s="27" t="s">
        <v>1176</v>
      </c>
      <c r="C528" s="27" t="s">
        <v>1251</v>
      </c>
      <c r="D528" s="29">
        <v>80.86</v>
      </c>
      <c r="E528" s="30">
        <v>31</v>
      </c>
      <c r="F528" s="29">
        <v>250</v>
      </c>
      <c r="G528" s="17"/>
      <c r="H528" s="29">
        <v>500</v>
      </c>
      <c r="I528" s="32">
        <v>145.22</v>
      </c>
      <c r="J528" s="23"/>
      <c r="K528" s="17"/>
      <c r="L528" s="32">
        <f t="shared" si="26"/>
        <v>3256.66</v>
      </c>
      <c r="M528" s="32">
        <f t="shared" si="27"/>
        <v>3111.44</v>
      </c>
      <c r="N528" s="17"/>
      <c r="O528" s="31"/>
    </row>
    <row r="529" spans="1:15" s="18" customFormat="1" ht="35.1" customHeight="1" x14ac:dyDescent="0.25">
      <c r="A529" s="21">
        <f t="shared" si="28"/>
        <v>518</v>
      </c>
      <c r="B529" s="27" t="s">
        <v>1177</v>
      </c>
      <c r="C529" s="27" t="s">
        <v>1251</v>
      </c>
      <c r="D529" s="29">
        <v>80.86</v>
      </c>
      <c r="E529" s="30">
        <v>31</v>
      </c>
      <c r="F529" s="29">
        <v>250</v>
      </c>
      <c r="G529" s="17"/>
      <c r="H529" s="29">
        <v>500</v>
      </c>
      <c r="I529" s="32">
        <v>145.22</v>
      </c>
      <c r="J529" s="23"/>
      <c r="K529" s="17"/>
      <c r="L529" s="32">
        <f t="shared" si="26"/>
        <v>3256.66</v>
      </c>
      <c r="M529" s="32">
        <f t="shared" si="27"/>
        <v>3111.44</v>
      </c>
      <c r="N529" s="17"/>
      <c r="O529" s="31"/>
    </row>
    <row r="530" spans="1:15" s="18" customFormat="1" ht="35.1" customHeight="1" x14ac:dyDescent="0.25">
      <c r="A530" s="21">
        <f t="shared" si="28"/>
        <v>519</v>
      </c>
      <c r="B530" s="27" t="s">
        <v>1178</v>
      </c>
      <c r="C530" s="27" t="s">
        <v>1251</v>
      </c>
      <c r="D530" s="29">
        <v>80.86</v>
      </c>
      <c r="E530" s="30">
        <v>31</v>
      </c>
      <c r="F530" s="29">
        <v>250</v>
      </c>
      <c r="G530" s="17"/>
      <c r="H530" s="29">
        <v>500</v>
      </c>
      <c r="I530" s="32">
        <v>145.22</v>
      </c>
      <c r="J530" s="23"/>
      <c r="K530" s="17"/>
      <c r="L530" s="32">
        <f t="shared" si="26"/>
        <v>3256.66</v>
      </c>
      <c r="M530" s="32">
        <f t="shared" si="27"/>
        <v>3111.44</v>
      </c>
      <c r="N530" s="17"/>
      <c r="O530" s="31"/>
    </row>
    <row r="531" spans="1:15" s="18" customFormat="1" ht="35.1" customHeight="1" x14ac:dyDescent="0.25">
      <c r="A531" s="21">
        <f t="shared" si="28"/>
        <v>520</v>
      </c>
      <c r="B531" s="27" t="s">
        <v>1179</v>
      </c>
      <c r="C531" s="27" t="s">
        <v>1251</v>
      </c>
      <c r="D531" s="29">
        <v>80.86</v>
      </c>
      <c r="E531" s="30">
        <v>31</v>
      </c>
      <c r="F531" s="29">
        <v>250</v>
      </c>
      <c r="G531" s="17"/>
      <c r="H531" s="29">
        <v>500</v>
      </c>
      <c r="I531" s="32">
        <v>145.22</v>
      </c>
      <c r="J531" s="23"/>
      <c r="K531" s="17"/>
      <c r="L531" s="32">
        <f t="shared" si="26"/>
        <v>3256.66</v>
      </c>
      <c r="M531" s="32">
        <f t="shared" si="27"/>
        <v>3111.44</v>
      </c>
      <c r="N531" s="17"/>
      <c r="O531" s="31"/>
    </row>
    <row r="532" spans="1:15" s="18" customFormat="1" ht="35.1" customHeight="1" x14ac:dyDescent="0.25">
      <c r="A532" s="21">
        <f t="shared" si="28"/>
        <v>521</v>
      </c>
      <c r="B532" s="27" t="s">
        <v>1180</v>
      </c>
      <c r="C532" s="27" t="s">
        <v>1251</v>
      </c>
      <c r="D532" s="29">
        <v>80.86</v>
      </c>
      <c r="E532" s="30">
        <v>31</v>
      </c>
      <c r="F532" s="29">
        <v>250</v>
      </c>
      <c r="G532" s="17"/>
      <c r="H532" s="29">
        <v>500</v>
      </c>
      <c r="I532" s="32">
        <v>145.22</v>
      </c>
      <c r="J532" s="23"/>
      <c r="K532" s="17"/>
      <c r="L532" s="32">
        <f t="shared" si="26"/>
        <v>3256.66</v>
      </c>
      <c r="M532" s="32">
        <f t="shared" si="27"/>
        <v>3111.44</v>
      </c>
      <c r="N532" s="17"/>
      <c r="O532" s="31"/>
    </row>
    <row r="533" spans="1:15" s="18" customFormat="1" ht="35.1" customHeight="1" x14ac:dyDescent="0.25">
      <c r="A533" s="21">
        <f t="shared" si="28"/>
        <v>522</v>
      </c>
      <c r="B533" s="27" t="s">
        <v>1181</v>
      </c>
      <c r="C533" s="27" t="s">
        <v>1251</v>
      </c>
      <c r="D533" s="29">
        <v>80.86</v>
      </c>
      <c r="E533" s="30">
        <v>31</v>
      </c>
      <c r="F533" s="29">
        <v>250</v>
      </c>
      <c r="G533" s="17"/>
      <c r="H533" s="29">
        <v>500</v>
      </c>
      <c r="I533" s="32">
        <v>145.22</v>
      </c>
      <c r="J533" s="23"/>
      <c r="K533" s="17"/>
      <c r="L533" s="32">
        <f t="shared" si="26"/>
        <v>3256.66</v>
      </c>
      <c r="M533" s="32">
        <f t="shared" si="27"/>
        <v>3111.44</v>
      </c>
      <c r="N533" s="17"/>
      <c r="O533" s="31"/>
    </row>
    <row r="534" spans="1:15" s="18" customFormat="1" ht="35.1" customHeight="1" x14ac:dyDescent="0.25">
      <c r="A534" s="21">
        <f t="shared" si="28"/>
        <v>523</v>
      </c>
      <c r="B534" s="27" t="s">
        <v>1182</v>
      </c>
      <c r="C534" s="27" t="s">
        <v>1251</v>
      </c>
      <c r="D534" s="29">
        <v>80.86</v>
      </c>
      <c r="E534" s="30">
        <v>31</v>
      </c>
      <c r="F534" s="29">
        <v>250</v>
      </c>
      <c r="G534" s="17"/>
      <c r="H534" s="29">
        <v>500</v>
      </c>
      <c r="I534" s="32">
        <v>145.22</v>
      </c>
      <c r="J534" s="23"/>
      <c r="K534" s="17"/>
      <c r="L534" s="32">
        <f t="shared" si="26"/>
        <v>3256.66</v>
      </c>
      <c r="M534" s="32">
        <f t="shared" si="27"/>
        <v>3111.44</v>
      </c>
      <c r="N534" s="17"/>
      <c r="O534" s="31"/>
    </row>
    <row r="535" spans="1:15" s="18" customFormat="1" ht="35.1" customHeight="1" x14ac:dyDescent="0.25">
      <c r="A535" s="21">
        <f t="shared" si="28"/>
        <v>524</v>
      </c>
      <c r="B535" s="27" t="s">
        <v>1183</v>
      </c>
      <c r="C535" s="27" t="s">
        <v>1251</v>
      </c>
      <c r="D535" s="29">
        <v>80.86</v>
      </c>
      <c r="E535" s="30">
        <v>31</v>
      </c>
      <c r="F535" s="29">
        <v>250</v>
      </c>
      <c r="G535" s="17"/>
      <c r="H535" s="29">
        <v>500</v>
      </c>
      <c r="I535" s="32">
        <v>145.22</v>
      </c>
      <c r="J535" s="23"/>
      <c r="K535" s="17"/>
      <c r="L535" s="32">
        <f t="shared" si="26"/>
        <v>3256.66</v>
      </c>
      <c r="M535" s="32">
        <f t="shared" si="27"/>
        <v>3111.44</v>
      </c>
      <c r="N535" s="17"/>
      <c r="O535" s="31"/>
    </row>
    <row r="536" spans="1:15" s="18" customFormat="1" ht="35.1" customHeight="1" x14ac:dyDescent="0.25">
      <c r="A536" s="21">
        <f t="shared" si="28"/>
        <v>525</v>
      </c>
      <c r="B536" s="27" t="s">
        <v>1184</v>
      </c>
      <c r="C536" s="27" t="s">
        <v>1251</v>
      </c>
      <c r="D536" s="29">
        <v>80.86</v>
      </c>
      <c r="E536" s="30">
        <v>31</v>
      </c>
      <c r="F536" s="29">
        <v>250</v>
      </c>
      <c r="G536" s="17"/>
      <c r="H536" s="29">
        <v>500</v>
      </c>
      <c r="I536" s="32">
        <v>145.22</v>
      </c>
      <c r="J536" s="23"/>
      <c r="K536" s="17"/>
      <c r="L536" s="32">
        <f t="shared" si="26"/>
        <v>3256.66</v>
      </c>
      <c r="M536" s="32">
        <f t="shared" si="27"/>
        <v>3111.44</v>
      </c>
      <c r="N536" s="17"/>
      <c r="O536" s="31"/>
    </row>
    <row r="537" spans="1:15" s="18" customFormat="1" ht="35.1" customHeight="1" x14ac:dyDescent="0.25">
      <c r="A537" s="21">
        <f t="shared" si="28"/>
        <v>526</v>
      </c>
      <c r="B537" s="27" t="s">
        <v>1185</v>
      </c>
      <c r="C537" s="27" t="s">
        <v>1251</v>
      </c>
      <c r="D537" s="29">
        <v>80.86</v>
      </c>
      <c r="E537" s="30">
        <v>31</v>
      </c>
      <c r="F537" s="29">
        <v>250</v>
      </c>
      <c r="G537" s="17"/>
      <c r="H537" s="29">
        <v>500</v>
      </c>
      <c r="I537" s="32">
        <v>145.22</v>
      </c>
      <c r="J537" s="23"/>
      <c r="K537" s="17"/>
      <c r="L537" s="32">
        <f t="shared" si="26"/>
        <v>3256.66</v>
      </c>
      <c r="M537" s="32">
        <f t="shared" si="27"/>
        <v>3111.44</v>
      </c>
      <c r="N537" s="17"/>
      <c r="O537" s="31"/>
    </row>
    <row r="538" spans="1:15" s="18" customFormat="1" ht="35.1" customHeight="1" x14ac:dyDescent="0.25">
      <c r="A538" s="21">
        <f t="shared" si="28"/>
        <v>527</v>
      </c>
      <c r="B538" s="27" t="s">
        <v>1186</v>
      </c>
      <c r="C538" s="27" t="s">
        <v>1251</v>
      </c>
      <c r="D538" s="29">
        <v>80.86</v>
      </c>
      <c r="E538" s="30">
        <v>31</v>
      </c>
      <c r="F538" s="29">
        <v>250</v>
      </c>
      <c r="G538" s="17"/>
      <c r="H538" s="29">
        <v>500</v>
      </c>
      <c r="I538" s="32">
        <v>145.22</v>
      </c>
      <c r="J538" s="23"/>
      <c r="K538" s="17"/>
      <c r="L538" s="32">
        <f t="shared" si="26"/>
        <v>3256.66</v>
      </c>
      <c r="M538" s="32">
        <f t="shared" si="27"/>
        <v>3111.44</v>
      </c>
      <c r="N538" s="17"/>
      <c r="O538" s="31"/>
    </row>
    <row r="539" spans="1:15" s="18" customFormat="1" ht="35.1" customHeight="1" x14ac:dyDescent="0.25">
      <c r="A539" s="21">
        <f t="shared" si="28"/>
        <v>528</v>
      </c>
      <c r="B539" s="27" t="s">
        <v>1187</v>
      </c>
      <c r="C539" s="27" t="s">
        <v>1251</v>
      </c>
      <c r="D539" s="29">
        <v>80.86</v>
      </c>
      <c r="E539" s="30">
        <v>31</v>
      </c>
      <c r="F539" s="29">
        <v>250</v>
      </c>
      <c r="G539" s="17"/>
      <c r="H539" s="29">
        <v>500</v>
      </c>
      <c r="I539" s="32">
        <v>145.22</v>
      </c>
      <c r="J539" s="23"/>
      <c r="K539" s="17"/>
      <c r="L539" s="32">
        <f t="shared" si="26"/>
        <v>3256.66</v>
      </c>
      <c r="M539" s="32">
        <f t="shared" si="27"/>
        <v>3111.44</v>
      </c>
      <c r="N539" s="17"/>
      <c r="O539" s="31"/>
    </row>
    <row r="540" spans="1:15" s="18" customFormat="1" ht="35.1" customHeight="1" x14ac:dyDescent="0.25">
      <c r="A540" s="21">
        <f t="shared" si="28"/>
        <v>529</v>
      </c>
      <c r="B540" s="27" t="s">
        <v>1188</v>
      </c>
      <c r="C540" s="27" t="s">
        <v>1251</v>
      </c>
      <c r="D540" s="29">
        <v>80.86</v>
      </c>
      <c r="E540" s="30">
        <v>31</v>
      </c>
      <c r="F540" s="29">
        <v>250</v>
      </c>
      <c r="G540" s="17"/>
      <c r="H540" s="29">
        <v>500</v>
      </c>
      <c r="I540" s="32">
        <v>145.22</v>
      </c>
      <c r="J540" s="23"/>
      <c r="K540" s="17"/>
      <c r="L540" s="32">
        <f t="shared" si="26"/>
        <v>3256.66</v>
      </c>
      <c r="M540" s="32">
        <f t="shared" si="27"/>
        <v>3111.44</v>
      </c>
      <c r="N540" s="17"/>
      <c r="O540" s="31"/>
    </row>
    <row r="541" spans="1:15" s="18" customFormat="1" ht="35.1" customHeight="1" x14ac:dyDescent="0.25">
      <c r="A541" s="21">
        <f t="shared" si="28"/>
        <v>530</v>
      </c>
      <c r="B541" s="27" t="s">
        <v>1189</v>
      </c>
      <c r="C541" s="27" t="s">
        <v>1251</v>
      </c>
      <c r="D541" s="29">
        <v>80.86</v>
      </c>
      <c r="E541" s="30">
        <v>31</v>
      </c>
      <c r="F541" s="29">
        <v>250</v>
      </c>
      <c r="G541" s="17"/>
      <c r="H541" s="29">
        <v>500</v>
      </c>
      <c r="I541" s="32">
        <v>145.22</v>
      </c>
      <c r="J541" s="23"/>
      <c r="K541" s="17"/>
      <c r="L541" s="32">
        <f t="shared" si="26"/>
        <v>3256.66</v>
      </c>
      <c r="M541" s="32">
        <f t="shared" si="27"/>
        <v>3111.44</v>
      </c>
      <c r="N541" s="17"/>
      <c r="O541" s="31"/>
    </row>
    <row r="542" spans="1:15" s="18" customFormat="1" ht="35.1" customHeight="1" x14ac:dyDescent="0.25">
      <c r="A542" s="21">
        <f t="shared" si="28"/>
        <v>531</v>
      </c>
      <c r="B542" s="27" t="s">
        <v>1190</v>
      </c>
      <c r="C542" s="27" t="s">
        <v>1251</v>
      </c>
      <c r="D542" s="29">
        <v>80.86</v>
      </c>
      <c r="E542" s="30">
        <v>31</v>
      </c>
      <c r="F542" s="29">
        <v>250</v>
      </c>
      <c r="G542" s="17"/>
      <c r="H542" s="29">
        <v>500</v>
      </c>
      <c r="I542" s="32">
        <v>145.22</v>
      </c>
      <c r="J542" s="23"/>
      <c r="K542" s="17"/>
      <c r="L542" s="32">
        <f t="shared" si="26"/>
        <v>3256.66</v>
      </c>
      <c r="M542" s="32">
        <f t="shared" si="27"/>
        <v>3111.44</v>
      </c>
      <c r="N542" s="17"/>
      <c r="O542" s="31"/>
    </row>
    <row r="543" spans="1:15" s="18" customFormat="1" ht="35.1" customHeight="1" x14ac:dyDescent="0.25">
      <c r="A543" s="21">
        <f t="shared" si="28"/>
        <v>532</v>
      </c>
      <c r="B543" s="27" t="s">
        <v>1191</v>
      </c>
      <c r="C543" s="27" t="s">
        <v>1251</v>
      </c>
      <c r="D543" s="29">
        <v>80.86</v>
      </c>
      <c r="E543" s="30">
        <v>31</v>
      </c>
      <c r="F543" s="29">
        <v>250</v>
      </c>
      <c r="G543" s="17"/>
      <c r="H543" s="29">
        <v>500</v>
      </c>
      <c r="I543" s="32">
        <v>145.22</v>
      </c>
      <c r="J543" s="23"/>
      <c r="K543" s="17"/>
      <c r="L543" s="32">
        <f t="shared" si="26"/>
        <v>3256.66</v>
      </c>
      <c r="M543" s="32">
        <f t="shared" si="27"/>
        <v>3111.44</v>
      </c>
      <c r="N543" s="17"/>
      <c r="O543" s="31"/>
    </row>
    <row r="544" spans="1:15" s="18" customFormat="1" ht="35.1" customHeight="1" x14ac:dyDescent="0.25">
      <c r="A544" s="21">
        <f t="shared" si="28"/>
        <v>533</v>
      </c>
      <c r="B544" s="27" t="s">
        <v>1192</v>
      </c>
      <c r="C544" s="27" t="s">
        <v>1251</v>
      </c>
      <c r="D544" s="29">
        <v>80.86</v>
      </c>
      <c r="E544" s="30">
        <v>31</v>
      </c>
      <c r="F544" s="29">
        <v>250</v>
      </c>
      <c r="G544" s="17"/>
      <c r="H544" s="29">
        <v>500</v>
      </c>
      <c r="I544" s="32">
        <v>145.22</v>
      </c>
      <c r="J544" s="23"/>
      <c r="K544" s="17"/>
      <c r="L544" s="32">
        <f t="shared" si="26"/>
        <v>3256.66</v>
      </c>
      <c r="M544" s="32">
        <f t="shared" si="27"/>
        <v>3111.44</v>
      </c>
      <c r="N544" s="17"/>
      <c r="O544" s="31"/>
    </row>
    <row r="545" spans="1:15" s="18" customFormat="1" ht="35.1" customHeight="1" x14ac:dyDescent="0.25">
      <c r="A545" s="21">
        <f t="shared" si="28"/>
        <v>534</v>
      </c>
      <c r="B545" s="27" t="s">
        <v>1193</v>
      </c>
      <c r="C545" s="27" t="s">
        <v>1251</v>
      </c>
      <c r="D545" s="29">
        <v>80.86</v>
      </c>
      <c r="E545" s="30">
        <v>31</v>
      </c>
      <c r="F545" s="29">
        <v>250</v>
      </c>
      <c r="G545" s="17"/>
      <c r="H545" s="29">
        <v>500</v>
      </c>
      <c r="I545" s="32">
        <v>145.22</v>
      </c>
      <c r="J545" s="23"/>
      <c r="K545" s="17"/>
      <c r="L545" s="32">
        <f t="shared" si="26"/>
        <v>3256.66</v>
      </c>
      <c r="M545" s="32">
        <f t="shared" si="27"/>
        <v>3111.44</v>
      </c>
      <c r="N545" s="17"/>
      <c r="O545" s="31"/>
    </row>
    <row r="546" spans="1:15" s="18" customFormat="1" ht="35.1" customHeight="1" x14ac:dyDescent="0.25">
      <c r="A546" s="21">
        <f t="shared" si="28"/>
        <v>535</v>
      </c>
      <c r="B546" s="27" t="s">
        <v>1194</v>
      </c>
      <c r="C546" s="27" t="s">
        <v>1251</v>
      </c>
      <c r="D546" s="29">
        <v>80.86</v>
      </c>
      <c r="E546" s="30">
        <v>31</v>
      </c>
      <c r="F546" s="29">
        <v>250</v>
      </c>
      <c r="G546" s="17"/>
      <c r="H546" s="29">
        <v>500</v>
      </c>
      <c r="I546" s="32">
        <v>145.22</v>
      </c>
      <c r="J546" s="23"/>
      <c r="K546" s="17"/>
      <c r="L546" s="32">
        <f t="shared" si="26"/>
        <v>3256.66</v>
      </c>
      <c r="M546" s="32">
        <f t="shared" si="27"/>
        <v>3111.44</v>
      </c>
      <c r="N546" s="17"/>
      <c r="O546" s="31"/>
    </row>
    <row r="547" spans="1:15" s="18" customFormat="1" ht="35.1" customHeight="1" x14ac:dyDescent="0.25">
      <c r="A547" s="21">
        <f t="shared" si="28"/>
        <v>536</v>
      </c>
      <c r="B547" s="27" t="s">
        <v>1195</v>
      </c>
      <c r="C547" s="27" t="s">
        <v>1251</v>
      </c>
      <c r="D547" s="29">
        <v>80.86</v>
      </c>
      <c r="E547" s="30">
        <v>31</v>
      </c>
      <c r="F547" s="29">
        <v>250</v>
      </c>
      <c r="G547" s="17"/>
      <c r="H547" s="29">
        <v>500</v>
      </c>
      <c r="I547" s="32">
        <v>145.22</v>
      </c>
      <c r="J547" s="23"/>
      <c r="K547" s="17"/>
      <c r="L547" s="32">
        <f t="shared" si="26"/>
        <v>3256.66</v>
      </c>
      <c r="M547" s="32">
        <f t="shared" si="27"/>
        <v>3111.44</v>
      </c>
      <c r="N547" s="17"/>
      <c r="O547" s="31"/>
    </row>
    <row r="548" spans="1:15" s="18" customFormat="1" ht="35.1" customHeight="1" x14ac:dyDescent="0.25">
      <c r="A548" s="21">
        <f t="shared" si="28"/>
        <v>537</v>
      </c>
      <c r="B548" s="27" t="s">
        <v>1196</v>
      </c>
      <c r="C548" s="27" t="s">
        <v>1251</v>
      </c>
      <c r="D548" s="29">
        <v>80.86</v>
      </c>
      <c r="E548" s="30">
        <v>31</v>
      </c>
      <c r="F548" s="29">
        <v>250</v>
      </c>
      <c r="G548" s="17"/>
      <c r="H548" s="29">
        <v>500</v>
      </c>
      <c r="I548" s="32">
        <v>145.22</v>
      </c>
      <c r="J548" s="23"/>
      <c r="K548" s="17"/>
      <c r="L548" s="32">
        <f t="shared" si="26"/>
        <v>3256.66</v>
      </c>
      <c r="M548" s="32">
        <f t="shared" si="27"/>
        <v>3111.44</v>
      </c>
      <c r="N548" s="17"/>
      <c r="O548" s="31"/>
    </row>
    <row r="549" spans="1:15" s="18" customFormat="1" ht="35.1" customHeight="1" x14ac:dyDescent="0.25">
      <c r="A549" s="21">
        <f t="shared" si="28"/>
        <v>538</v>
      </c>
      <c r="B549" s="27" t="s">
        <v>1197</v>
      </c>
      <c r="C549" s="27" t="s">
        <v>1251</v>
      </c>
      <c r="D549" s="29">
        <v>80.86</v>
      </c>
      <c r="E549" s="30">
        <v>31</v>
      </c>
      <c r="F549" s="29">
        <v>250</v>
      </c>
      <c r="G549" s="17"/>
      <c r="H549" s="29">
        <v>500</v>
      </c>
      <c r="I549" s="32">
        <v>145.22</v>
      </c>
      <c r="J549" s="23"/>
      <c r="K549" s="17"/>
      <c r="L549" s="32">
        <f t="shared" si="26"/>
        <v>3256.66</v>
      </c>
      <c r="M549" s="32">
        <f t="shared" si="27"/>
        <v>3111.44</v>
      </c>
      <c r="N549" s="17"/>
      <c r="O549" s="31"/>
    </row>
    <row r="550" spans="1:15" s="18" customFormat="1" ht="35.1" customHeight="1" x14ac:dyDescent="0.25">
      <c r="A550" s="21">
        <f t="shared" si="28"/>
        <v>539</v>
      </c>
      <c r="B550" s="27" t="s">
        <v>1198</v>
      </c>
      <c r="C550" s="27" t="s">
        <v>1251</v>
      </c>
      <c r="D550" s="29">
        <v>80.86</v>
      </c>
      <c r="E550" s="30">
        <v>31</v>
      </c>
      <c r="F550" s="29">
        <v>250</v>
      </c>
      <c r="G550" s="17"/>
      <c r="H550" s="29">
        <v>500</v>
      </c>
      <c r="I550" s="32">
        <v>145.22</v>
      </c>
      <c r="J550" s="23"/>
      <c r="K550" s="17"/>
      <c r="L550" s="32">
        <f t="shared" si="26"/>
        <v>3256.66</v>
      </c>
      <c r="M550" s="32">
        <f t="shared" si="27"/>
        <v>3111.44</v>
      </c>
      <c r="N550" s="17"/>
      <c r="O550" s="31"/>
    </row>
    <row r="551" spans="1:15" s="18" customFormat="1" ht="35.1" customHeight="1" x14ac:dyDescent="0.25">
      <c r="A551" s="21">
        <f t="shared" si="28"/>
        <v>540</v>
      </c>
      <c r="B551" s="27" t="s">
        <v>1199</v>
      </c>
      <c r="C551" s="27" t="s">
        <v>1251</v>
      </c>
      <c r="D551" s="29">
        <v>80.86</v>
      </c>
      <c r="E551" s="30">
        <v>31</v>
      </c>
      <c r="F551" s="29">
        <v>250</v>
      </c>
      <c r="G551" s="17"/>
      <c r="H551" s="29">
        <v>500</v>
      </c>
      <c r="I551" s="32">
        <v>145.22</v>
      </c>
      <c r="J551" s="23"/>
      <c r="K551" s="17"/>
      <c r="L551" s="32">
        <f t="shared" si="26"/>
        <v>3256.66</v>
      </c>
      <c r="M551" s="32">
        <f t="shared" si="27"/>
        <v>3111.44</v>
      </c>
      <c r="N551" s="17"/>
      <c r="O551" s="31"/>
    </row>
    <row r="552" spans="1:15" s="18" customFormat="1" ht="35.1" customHeight="1" x14ac:dyDescent="0.25">
      <c r="A552" s="21">
        <f t="shared" si="28"/>
        <v>541</v>
      </c>
      <c r="B552" s="27" t="s">
        <v>1200</v>
      </c>
      <c r="C552" s="27" t="s">
        <v>1251</v>
      </c>
      <c r="D552" s="29">
        <v>80.86</v>
      </c>
      <c r="E552" s="30">
        <v>31</v>
      </c>
      <c r="F552" s="29">
        <v>250</v>
      </c>
      <c r="G552" s="17"/>
      <c r="H552" s="29">
        <v>500</v>
      </c>
      <c r="I552" s="32">
        <v>145.22</v>
      </c>
      <c r="J552" s="23"/>
      <c r="K552" s="17"/>
      <c r="L552" s="32">
        <f t="shared" si="26"/>
        <v>3256.66</v>
      </c>
      <c r="M552" s="32">
        <f t="shared" si="27"/>
        <v>3111.44</v>
      </c>
      <c r="N552" s="17"/>
      <c r="O552" s="31"/>
    </row>
    <row r="553" spans="1:15" s="18" customFormat="1" ht="35.1" customHeight="1" x14ac:dyDescent="0.25">
      <c r="A553" s="21">
        <f t="shared" si="28"/>
        <v>542</v>
      </c>
      <c r="B553" s="27" t="s">
        <v>1201</v>
      </c>
      <c r="C553" s="27" t="s">
        <v>1251</v>
      </c>
      <c r="D553" s="29">
        <v>80.86</v>
      </c>
      <c r="E553" s="30">
        <v>31</v>
      </c>
      <c r="F553" s="29">
        <v>250</v>
      </c>
      <c r="G553" s="17"/>
      <c r="H553" s="29">
        <v>500</v>
      </c>
      <c r="I553" s="32">
        <v>145.22</v>
      </c>
      <c r="J553" s="23"/>
      <c r="K553" s="17"/>
      <c r="L553" s="32">
        <f t="shared" si="26"/>
        <v>3256.66</v>
      </c>
      <c r="M553" s="32">
        <f t="shared" si="27"/>
        <v>3111.44</v>
      </c>
      <c r="N553" s="17"/>
      <c r="O553" s="31"/>
    </row>
    <row r="554" spans="1:15" s="18" customFormat="1" ht="35.1" customHeight="1" x14ac:dyDescent="0.25">
      <c r="A554" s="21">
        <f t="shared" si="28"/>
        <v>543</v>
      </c>
      <c r="B554" s="27" t="s">
        <v>1202</v>
      </c>
      <c r="C554" s="27" t="s">
        <v>1251</v>
      </c>
      <c r="D554" s="29">
        <v>80.86</v>
      </c>
      <c r="E554" s="30">
        <v>31</v>
      </c>
      <c r="F554" s="29">
        <v>250</v>
      </c>
      <c r="G554" s="17"/>
      <c r="H554" s="29">
        <v>500</v>
      </c>
      <c r="I554" s="32">
        <v>145.22</v>
      </c>
      <c r="J554" s="23"/>
      <c r="K554" s="17"/>
      <c r="L554" s="32">
        <f t="shared" si="26"/>
        <v>3256.66</v>
      </c>
      <c r="M554" s="32">
        <f t="shared" si="27"/>
        <v>3111.44</v>
      </c>
      <c r="N554" s="17"/>
      <c r="O554" s="31"/>
    </row>
    <row r="555" spans="1:15" s="18" customFormat="1" ht="35.1" customHeight="1" x14ac:dyDescent="0.25">
      <c r="A555" s="21">
        <f t="shared" si="28"/>
        <v>544</v>
      </c>
      <c r="B555" s="27" t="s">
        <v>1203</v>
      </c>
      <c r="C555" s="27" t="s">
        <v>1251</v>
      </c>
      <c r="D555" s="29">
        <v>80.86</v>
      </c>
      <c r="E555" s="30">
        <v>31</v>
      </c>
      <c r="F555" s="29">
        <v>250</v>
      </c>
      <c r="G555" s="17"/>
      <c r="H555" s="29">
        <v>500</v>
      </c>
      <c r="I555" s="32">
        <v>145.22</v>
      </c>
      <c r="J555" s="23"/>
      <c r="K555" s="17"/>
      <c r="L555" s="32">
        <f t="shared" si="26"/>
        <v>3256.66</v>
      </c>
      <c r="M555" s="32">
        <f t="shared" si="27"/>
        <v>3111.44</v>
      </c>
      <c r="N555" s="17"/>
      <c r="O555" s="31"/>
    </row>
    <row r="556" spans="1:15" s="18" customFormat="1" ht="35.1" customHeight="1" x14ac:dyDescent="0.25">
      <c r="A556" s="21">
        <f t="shared" si="28"/>
        <v>545</v>
      </c>
      <c r="B556" s="27" t="s">
        <v>1204</v>
      </c>
      <c r="C556" s="27" t="s">
        <v>1251</v>
      </c>
      <c r="D556" s="29">
        <v>80.86</v>
      </c>
      <c r="E556" s="30">
        <v>31</v>
      </c>
      <c r="F556" s="29">
        <v>250</v>
      </c>
      <c r="G556" s="17"/>
      <c r="H556" s="29">
        <v>500</v>
      </c>
      <c r="I556" s="32">
        <v>145.22</v>
      </c>
      <c r="J556" s="23"/>
      <c r="K556" s="17"/>
      <c r="L556" s="32">
        <f t="shared" si="26"/>
        <v>3256.66</v>
      </c>
      <c r="M556" s="32">
        <f t="shared" si="27"/>
        <v>3111.44</v>
      </c>
      <c r="N556" s="17"/>
      <c r="O556" s="31"/>
    </row>
    <row r="557" spans="1:15" s="18" customFormat="1" ht="35.1" customHeight="1" x14ac:dyDescent="0.25">
      <c r="A557" s="21">
        <f t="shared" si="28"/>
        <v>546</v>
      </c>
      <c r="B557" s="27" t="s">
        <v>1205</v>
      </c>
      <c r="C557" s="27" t="s">
        <v>1251</v>
      </c>
      <c r="D557" s="29">
        <v>80.86</v>
      </c>
      <c r="E557" s="30">
        <v>31</v>
      </c>
      <c r="F557" s="29">
        <v>250</v>
      </c>
      <c r="G557" s="17"/>
      <c r="H557" s="29">
        <v>500</v>
      </c>
      <c r="I557" s="32">
        <v>145.22</v>
      </c>
      <c r="J557" s="23"/>
      <c r="K557" s="17"/>
      <c r="L557" s="32">
        <f t="shared" si="26"/>
        <v>3256.66</v>
      </c>
      <c r="M557" s="32">
        <f t="shared" si="27"/>
        <v>3111.44</v>
      </c>
      <c r="N557" s="17"/>
      <c r="O557" s="31"/>
    </row>
    <row r="558" spans="1:15" s="18" customFormat="1" ht="35.1" customHeight="1" x14ac:dyDescent="0.25">
      <c r="A558" s="21">
        <f t="shared" si="28"/>
        <v>547</v>
      </c>
      <c r="B558" s="27" t="s">
        <v>1206</v>
      </c>
      <c r="C558" s="27" t="s">
        <v>1251</v>
      </c>
      <c r="D558" s="29">
        <v>80.86</v>
      </c>
      <c r="E558" s="30">
        <v>31</v>
      </c>
      <c r="F558" s="29">
        <v>250</v>
      </c>
      <c r="G558" s="17"/>
      <c r="H558" s="29">
        <v>500</v>
      </c>
      <c r="I558" s="32">
        <v>145.22</v>
      </c>
      <c r="J558" s="23"/>
      <c r="K558" s="17"/>
      <c r="L558" s="32">
        <f t="shared" si="26"/>
        <v>3256.66</v>
      </c>
      <c r="M558" s="32">
        <f t="shared" si="27"/>
        <v>3111.44</v>
      </c>
      <c r="N558" s="17"/>
      <c r="O558" s="31"/>
    </row>
    <row r="559" spans="1:15" s="18" customFormat="1" ht="35.1" customHeight="1" x14ac:dyDescent="0.25">
      <c r="A559" s="21">
        <f t="shared" si="28"/>
        <v>548</v>
      </c>
      <c r="B559" s="27" t="s">
        <v>1207</v>
      </c>
      <c r="C559" s="27" t="s">
        <v>1251</v>
      </c>
      <c r="D559" s="29">
        <v>80.86</v>
      </c>
      <c r="E559" s="30">
        <v>31</v>
      </c>
      <c r="F559" s="29">
        <v>250</v>
      </c>
      <c r="G559" s="17"/>
      <c r="H559" s="29">
        <v>500</v>
      </c>
      <c r="I559" s="32">
        <v>145.22</v>
      </c>
      <c r="J559" s="23"/>
      <c r="K559" s="17"/>
      <c r="L559" s="32">
        <f t="shared" si="26"/>
        <v>3256.66</v>
      </c>
      <c r="M559" s="32">
        <f t="shared" si="27"/>
        <v>3111.44</v>
      </c>
      <c r="N559" s="17"/>
      <c r="O559" s="31"/>
    </row>
    <row r="560" spans="1:15" s="18" customFormat="1" ht="35.1" customHeight="1" x14ac:dyDescent="0.25">
      <c r="A560" s="21">
        <f t="shared" si="28"/>
        <v>549</v>
      </c>
      <c r="B560" s="27" t="s">
        <v>1208</v>
      </c>
      <c r="C560" s="27" t="s">
        <v>1251</v>
      </c>
      <c r="D560" s="29">
        <v>80.86</v>
      </c>
      <c r="E560" s="30">
        <v>31</v>
      </c>
      <c r="F560" s="29">
        <v>250</v>
      </c>
      <c r="G560" s="17"/>
      <c r="H560" s="29">
        <v>500</v>
      </c>
      <c r="I560" s="32">
        <v>145.22</v>
      </c>
      <c r="J560" s="23"/>
      <c r="K560" s="17"/>
      <c r="L560" s="32">
        <f t="shared" si="26"/>
        <v>3256.66</v>
      </c>
      <c r="M560" s="32">
        <f t="shared" si="27"/>
        <v>3111.44</v>
      </c>
      <c r="N560" s="17"/>
      <c r="O560" s="31"/>
    </row>
    <row r="561" spans="1:15" s="18" customFormat="1" ht="35.1" customHeight="1" x14ac:dyDescent="0.25">
      <c r="A561" s="21">
        <f t="shared" si="28"/>
        <v>550</v>
      </c>
      <c r="B561" s="27" t="s">
        <v>1209</v>
      </c>
      <c r="C561" s="27" t="s">
        <v>1251</v>
      </c>
      <c r="D561" s="29">
        <v>80.86</v>
      </c>
      <c r="E561" s="30">
        <v>31</v>
      </c>
      <c r="F561" s="29">
        <v>250</v>
      </c>
      <c r="G561" s="17"/>
      <c r="H561" s="29">
        <v>500</v>
      </c>
      <c r="I561" s="32">
        <v>145.22</v>
      </c>
      <c r="J561" s="23"/>
      <c r="K561" s="17"/>
      <c r="L561" s="32">
        <f t="shared" si="26"/>
        <v>3256.66</v>
      </c>
      <c r="M561" s="32">
        <f t="shared" si="27"/>
        <v>3111.44</v>
      </c>
      <c r="N561" s="17"/>
      <c r="O561" s="31"/>
    </row>
    <row r="562" spans="1:15" s="18" customFormat="1" ht="35.1" customHeight="1" x14ac:dyDescent="0.25">
      <c r="A562" s="21">
        <f t="shared" si="28"/>
        <v>551</v>
      </c>
      <c r="B562" s="27" t="s">
        <v>1210</v>
      </c>
      <c r="C562" s="27" t="s">
        <v>1251</v>
      </c>
      <c r="D562" s="29">
        <v>80.86</v>
      </c>
      <c r="E562" s="30">
        <v>31</v>
      </c>
      <c r="F562" s="29">
        <v>250</v>
      </c>
      <c r="G562" s="17"/>
      <c r="H562" s="29">
        <v>500</v>
      </c>
      <c r="I562" s="32">
        <v>145.22</v>
      </c>
      <c r="J562" s="23"/>
      <c r="K562" s="17"/>
      <c r="L562" s="32">
        <f t="shared" si="26"/>
        <v>3256.66</v>
      </c>
      <c r="M562" s="32">
        <f t="shared" si="27"/>
        <v>3111.44</v>
      </c>
      <c r="N562" s="17"/>
      <c r="O562" s="31"/>
    </row>
    <row r="563" spans="1:15" s="18" customFormat="1" ht="35.1" customHeight="1" x14ac:dyDescent="0.25">
      <c r="A563" s="21">
        <f t="shared" si="28"/>
        <v>552</v>
      </c>
      <c r="B563" s="27" t="s">
        <v>1211</v>
      </c>
      <c r="C563" s="27" t="s">
        <v>1251</v>
      </c>
      <c r="D563" s="29">
        <v>80.86</v>
      </c>
      <c r="E563" s="30">
        <v>31</v>
      </c>
      <c r="F563" s="29">
        <v>250</v>
      </c>
      <c r="G563" s="17"/>
      <c r="H563" s="29">
        <v>500</v>
      </c>
      <c r="I563" s="32">
        <v>145.22</v>
      </c>
      <c r="J563" s="23"/>
      <c r="K563" s="17"/>
      <c r="L563" s="32">
        <f t="shared" si="26"/>
        <v>3256.66</v>
      </c>
      <c r="M563" s="32">
        <f t="shared" si="27"/>
        <v>3111.44</v>
      </c>
      <c r="N563" s="17"/>
      <c r="O563" s="31"/>
    </row>
    <row r="564" spans="1:15" s="18" customFormat="1" ht="35.1" customHeight="1" x14ac:dyDescent="0.25">
      <c r="A564" s="21">
        <f t="shared" si="28"/>
        <v>553</v>
      </c>
      <c r="B564" s="27" t="s">
        <v>1212</v>
      </c>
      <c r="C564" s="27" t="s">
        <v>1251</v>
      </c>
      <c r="D564" s="29">
        <v>80.86</v>
      </c>
      <c r="E564" s="30">
        <v>31</v>
      </c>
      <c r="F564" s="29">
        <v>250</v>
      </c>
      <c r="G564" s="17"/>
      <c r="H564" s="29">
        <v>500</v>
      </c>
      <c r="I564" s="32">
        <v>145.22</v>
      </c>
      <c r="J564" s="23"/>
      <c r="K564" s="17"/>
      <c r="L564" s="32">
        <f t="shared" si="26"/>
        <v>3256.66</v>
      </c>
      <c r="M564" s="32">
        <f t="shared" si="27"/>
        <v>3111.44</v>
      </c>
      <c r="N564" s="17"/>
      <c r="O564" s="31"/>
    </row>
    <row r="565" spans="1:15" s="18" customFormat="1" ht="35.1" customHeight="1" x14ac:dyDescent="0.25">
      <c r="A565" s="21">
        <f t="shared" si="28"/>
        <v>554</v>
      </c>
      <c r="B565" s="27" t="s">
        <v>1213</v>
      </c>
      <c r="C565" s="27" t="s">
        <v>1251</v>
      </c>
      <c r="D565" s="29">
        <v>80.86</v>
      </c>
      <c r="E565" s="30">
        <v>31</v>
      </c>
      <c r="F565" s="29">
        <v>250</v>
      </c>
      <c r="G565" s="17"/>
      <c r="H565" s="29">
        <v>500</v>
      </c>
      <c r="I565" s="32">
        <v>145.22</v>
      </c>
      <c r="J565" s="23"/>
      <c r="K565" s="17"/>
      <c r="L565" s="32">
        <f t="shared" si="26"/>
        <v>3256.66</v>
      </c>
      <c r="M565" s="32">
        <f t="shared" si="27"/>
        <v>3111.44</v>
      </c>
      <c r="N565" s="17"/>
      <c r="O565" s="31"/>
    </row>
    <row r="566" spans="1:15" s="18" customFormat="1" ht="35.1" customHeight="1" x14ac:dyDescent="0.25">
      <c r="A566" s="21">
        <f t="shared" si="28"/>
        <v>555</v>
      </c>
      <c r="B566" s="27" t="s">
        <v>1214</v>
      </c>
      <c r="C566" s="27" t="s">
        <v>1251</v>
      </c>
      <c r="D566" s="29">
        <v>80.86</v>
      </c>
      <c r="E566" s="30">
        <v>31</v>
      </c>
      <c r="F566" s="29">
        <v>250</v>
      </c>
      <c r="G566" s="17"/>
      <c r="H566" s="29">
        <v>500</v>
      </c>
      <c r="I566" s="32">
        <v>145.22</v>
      </c>
      <c r="J566" s="23"/>
      <c r="K566" s="17"/>
      <c r="L566" s="32">
        <f t="shared" si="26"/>
        <v>3256.66</v>
      </c>
      <c r="M566" s="32">
        <f t="shared" si="27"/>
        <v>3111.44</v>
      </c>
      <c r="N566" s="17"/>
      <c r="O566" s="31"/>
    </row>
    <row r="567" spans="1:15" s="18" customFormat="1" ht="35.1" customHeight="1" x14ac:dyDescent="0.25">
      <c r="A567" s="21">
        <f t="shared" si="28"/>
        <v>556</v>
      </c>
      <c r="B567" s="27" t="s">
        <v>1215</v>
      </c>
      <c r="C567" s="27" t="s">
        <v>1251</v>
      </c>
      <c r="D567" s="29">
        <v>80.86</v>
      </c>
      <c r="E567" s="30">
        <v>31</v>
      </c>
      <c r="F567" s="29">
        <v>250</v>
      </c>
      <c r="G567" s="17"/>
      <c r="H567" s="29">
        <v>500</v>
      </c>
      <c r="I567" s="32">
        <v>145.22</v>
      </c>
      <c r="J567" s="23"/>
      <c r="K567" s="17"/>
      <c r="L567" s="32">
        <f t="shared" si="26"/>
        <v>3256.66</v>
      </c>
      <c r="M567" s="32">
        <f t="shared" si="27"/>
        <v>3111.44</v>
      </c>
      <c r="N567" s="17"/>
      <c r="O567" s="31"/>
    </row>
    <row r="568" spans="1:15" s="18" customFormat="1" ht="35.1" customHeight="1" x14ac:dyDescent="0.25">
      <c r="A568" s="21">
        <f t="shared" si="28"/>
        <v>557</v>
      </c>
      <c r="B568" s="27" t="s">
        <v>1216</v>
      </c>
      <c r="C568" s="27" t="s">
        <v>1251</v>
      </c>
      <c r="D568" s="29">
        <v>80.86</v>
      </c>
      <c r="E568" s="30">
        <v>31</v>
      </c>
      <c r="F568" s="29">
        <v>250</v>
      </c>
      <c r="G568" s="17"/>
      <c r="H568" s="29">
        <v>500</v>
      </c>
      <c r="I568" s="32">
        <v>145.22</v>
      </c>
      <c r="J568" s="23"/>
      <c r="K568" s="17"/>
      <c r="L568" s="32">
        <f t="shared" si="26"/>
        <v>3256.66</v>
      </c>
      <c r="M568" s="32">
        <f t="shared" si="27"/>
        <v>3111.44</v>
      </c>
      <c r="N568" s="17"/>
      <c r="O568" s="31"/>
    </row>
    <row r="569" spans="1:15" s="18" customFormat="1" ht="35.1" customHeight="1" x14ac:dyDescent="0.25">
      <c r="A569" s="21">
        <f t="shared" si="28"/>
        <v>558</v>
      </c>
      <c r="B569" s="27" t="s">
        <v>1217</v>
      </c>
      <c r="C569" s="27" t="s">
        <v>1251</v>
      </c>
      <c r="D569" s="29">
        <v>80.86</v>
      </c>
      <c r="E569" s="30">
        <v>31</v>
      </c>
      <c r="F569" s="29">
        <v>250</v>
      </c>
      <c r="G569" s="17"/>
      <c r="H569" s="29">
        <v>500</v>
      </c>
      <c r="I569" s="32">
        <v>145.22</v>
      </c>
      <c r="J569" s="23"/>
      <c r="K569" s="17"/>
      <c r="L569" s="32">
        <f t="shared" si="26"/>
        <v>3256.66</v>
      </c>
      <c r="M569" s="32">
        <f t="shared" si="27"/>
        <v>3111.44</v>
      </c>
      <c r="N569" s="17"/>
      <c r="O569" s="31"/>
    </row>
    <row r="570" spans="1:15" s="18" customFormat="1" ht="35.1" customHeight="1" x14ac:dyDescent="0.25">
      <c r="A570" s="21">
        <f t="shared" si="28"/>
        <v>559</v>
      </c>
      <c r="B570" s="27" t="s">
        <v>1218</v>
      </c>
      <c r="C570" s="27" t="s">
        <v>1251</v>
      </c>
      <c r="D570" s="29">
        <v>80.86</v>
      </c>
      <c r="E570" s="30">
        <v>31</v>
      </c>
      <c r="F570" s="29">
        <v>250</v>
      </c>
      <c r="G570" s="17"/>
      <c r="H570" s="29">
        <v>500</v>
      </c>
      <c r="I570" s="32">
        <v>145.22</v>
      </c>
      <c r="J570" s="23"/>
      <c r="K570" s="17"/>
      <c r="L570" s="32">
        <f t="shared" si="26"/>
        <v>3256.66</v>
      </c>
      <c r="M570" s="32">
        <f t="shared" si="27"/>
        <v>3111.44</v>
      </c>
      <c r="N570" s="17"/>
      <c r="O570" s="31"/>
    </row>
    <row r="571" spans="1:15" s="18" customFormat="1" ht="35.1" customHeight="1" x14ac:dyDescent="0.25">
      <c r="A571" s="21">
        <f t="shared" si="28"/>
        <v>560</v>
      </c>
      <c r="B571" s="27" t="s">
        <v>1219</v>
      </c>
      <c r="C571" s="27" t="s">
        <v>1251</v>
      </c>
      <c r="D571" s="29">
        <v>80.86</v>
      </c>
      <c r="E571" s="30">
        <v>31</v>
      </c>
      <c r="F571" s="29">
        <v>250</v>
      </c>
      <c r="G571" s="17"/>
      <c r="H571" s="29">
        <v>500</v>
      </c>
      <c r="I571" s="32">
        <v>145.22</v>
      </c>
      <c r="J571" s="23"/>
      <c r="K571" s="17"/>
      <c r="L571" s="32">
        <f t="shared" si="26"/>
        <v>3256.66</v>
      </c>
      <c r="M571" s="32">
        <f t="shared" si="27"/>
        <v>3111.44</v>
      </c>
      <c r="N571" s="17"/>
      <c r="O571" s="31"/>
    </row>
    <row r="572" spans="1:15" s="18" customFormat="1" ht="35.1" customHeight="1" x14ac:dyDescent="0.25">
      <c r="A572" s="21">
        <f t="shared" si="28"/>
        <v>561</v>
      </c>
      <c r="B572" s="27" t="s">
        <v>1220</v>
      </c>
      <c r="C572" s="27" t="s">
        <v>1251</v>
      </c>
      <c r="D572" s="29">
        <v>80.86</v>
      </c>
      <c r="E572" s="30">
        <v>31</v>
      </c>
      <c r="F572" s="29">
        <v>250</v>
      </c>
      <c r="G572" s="17"/>
      <c r="H572" s="29">
        <v>500</v>
      </c>
      <c r="I572" s="32">
        <v>145.22</v>
      </c>
      <c r="J572" s="23"/>
      <c r="K572" s="17"/>
      <c r="L572" s="32">
        <f t="shared" si="26"/>
        <v>3256.66</v>
      </c>
      <c r="M572" s="32">
        <f t="shared" si="27"/>
        <v>3111.44</v>
      </c>
      <c r="N572" s="17"/>
      <c r="O572" s="31"/>
    </row>
    <row r="573" spans="1:15" s="18" customFormat="1" ht="35.1" customHeight="1" x14ac:dyDescent="0.25">
      <c r="A573" s="21">
        <f t="shared" si="28"/>
        <v>562</v>
      </c>
      <c r="B573" s="27" t="s">
        <v>1221</v>
      </c>
      <c r="C573" s="27" t="s">
        <v>1251</v>
      </c>
      <c r="D573" s="29">
        <v>80.86</v>
      </c>
      <c r="E573" s="30">
        <v>31</v>
      </c>
      <c r="F573" s="29">
        <v>250</v>
      </c>
      <c r="G573" s="17"/>
      <c r="H573" s="29">
        <v>500</v>
      </c>
      <c r="I573" s="32">
        <v>145.22</v>
      </c>
      <c r="J573" s="23"/>
      <c r="K573" s="17"/>
      <c r="L573" s="32">
        <f t="shared" si="26"/>
        <v>3256.66</v>
      </c>
      <c r="M573" s="32">
        <f t="shared" si="27"/>
        <v>3111.44</v>
      </c>
      <c r="N573" s="17"/>
      <c r="O573" s="31"/>
    </row>
    <row r="574" spans="1:15" s="18" customFormat="1" ht="35.1" customHeight="1" x14ac:dyDescent="0.25">
      <c r="A574" s="21">
        <f t="shared" si="28"/>
        <v>563</v>
      </c>
      <c r="B574" s="27" t="s">
        <v>1222</v>
      </c>
      <c r="C574" s="27" t="s">
        <v>1251</v>
      </c>
      <c r="D574" s="29">
        <v>80.86</v>
      </c>
      <c r="E574" s="30">
        <v>31</v>
      </c>
      <c r="F574" s="29">
        <v>250</v>
      </c>
      <c r="G574" s="17"/>
      <c r="H574" s="29">
        <v>500</v>
      </c>
      <c r="I574" s="32">
        <v>145.22</v>
      </c>
      <c r="J574" s="23"/>
      <c r="K574" s="17"/>
      <c r="L574" s="32">
        <f t="shared" si="26"/>
        <v>3256.66</v>
      </c>
      <c r="M574" s="32">
        <f t="shared" si="27"/>
        <v>3111.44</v>
      </c>
      <c r="N574" s="17"/>
      <c r="O574" s="31"/>
    </row>
    <row r="575" spans="1:15" s="18" customFormat="1" ht="35.1" customHeight="1" x14ac:dyDescent="0.25">
      <c r="A575" s="21">
        <f t="shared" si="28"/>
        <v>564</v>
      </c>
      <c r="B575" s="27" t="s">
        <v>1223</v>
      </c>
      <c r="C575" s="27" t="s">
        <v>1251</v>
      </c>
      <c r="D575" s="29">
        <v>80.86</v>
      </c>
      <c r="E575" s="30">
        <v>31</v>
      </c>
      <c r="F575" s="29">
        <v>250</v>
      </c>
      <c r="G575" s="17"/>
      <c r="H575" s="29">
        <v>500</v>
      </c>
      <c r="I575" s="32">
        <v>145.22</v>
      </c>
      <c r="J575" s="23"/>
      <c r="K575" s="17"/>
      <c r="L575" s="32">
        <f t="shared" si="26"/>
        <v>3256.66</v>
      </c>
      <c r="M575" s="32">
        <f t="shared" si="27"/>
        <v>3111.44</v>
      </c>
      <c r="N575" s="17"/>
      <c r="O575" s="31"/>
    </row>
    <row r="576" spans="1:15" s="18" customFormat="1" ht="35.1" customHeight="1" x14ac:dyDescent="0.25">
      <c r="A576" s="21">
        <f t="shared" si="28"/>
        <v>565</v>
      </c>
      <c r="B576" s="27" t="s">
        <v>1224</v>
      </c>
      <c r="C576" s="27" t="s">
        <v>1251</v>
      </c>
      <c r="D576" s="29">
        <v>80.86</v>
      </c>
      <c r="E576" s="30">
        <v>31</v>
      </c>
      <c r="F576" s="29">
        <v>250</v>
      </c>
      <c r="G576" s="17"/>
      <c r="H576" s="29">
        <v>500</v>
      </c>
      <c r="I576" s="32">
        <v>145.22</v>
      </c>
      <c r="J576" s="23"/>
      <c r="K576" s="17"/>
      <c r="L576" s="32">
        <f t="shared" si="26"/>
        <v>3256.66</v>
      </c>
      <c r="M576" s="32">
        <f t="shared" si="27"/>
        <v>3111.44</v>
      </c>
      <c r="N576" s="17"/>
      <c r="O576" s="31"/>
    </row>
    <row r="577" spans="1:15" s="18" customFormat="1" ht="35.1" customHeight="1" x14ac:dyDescent="0.25">
      <c r="A577" s="21">
        <f t="shared" si="28"/>
        <v>566</v>
      </c>
      <c r="B577" s="27" t="s">
        <v>1225</v>
      </c>
      <c r="C577" s="27" t="s">
        <v>1251</v>
      </c>
      <c r="D577" s="29">
        <v>80.86</v>
      </c>
      <c r="E577" s="30">
        <v>31</v>
      </c>
      <c r="F577" s="29">
        <v>250</v>
      </c>
      <c r="G577" s="17"/>
      <c r="H577" s="29">
        <v>500</v>
      </c>
      <c r="I577" s="32">
        <v>145.22</v>
      </c>
      <c r="J577" s="23"/>
      <c r="K577" s="17"/>
      <c r="L577" s="32">
        <f t="shared" si="26"/>
        <v>3256.66</v>
      </c>
      <c r="M577" s="32">
        <f t="shared" si="27"/>
        <v>3111.44</v>
      </c>
      <c r="N577" s="17"/>
      <c r="O577" s="31"/>
    </row>
    <row r="578" spans="1:15" s="18" customFormat="1" ht="35.1" customHeight="1" x14ac:dyDescent="0.25">
      <c r="A578" s="21">
        <f t="shared" si="28"/>
        <v>567</v>
      </c>
      <c r="B578" s="27" t="s">
        <v>1226</v>
      </c>
      <c r="C578" s="27" t="s">
        <v>1251</v>
      </c>
      <c r="D578" s="29">
        <v>80.86</v>
      </c>
      <c r="E578" s="30">
        <v>31</v>
      </c>
      <c r="F578" s="29">
        <v>250</v>
      </c>
      <c r="G578" s="17"/>
      <c r="H578" s="29">
        <v>500</v>
      </c>
      <c r="I578" s="32">
        <v>145.22</v>
      </c>
      <c r="J578" s="23"/>
      <c r="K578" s="17"/>
      <c r="L578" s="32">
        <f t="shared" si="26"/>
        <v>3256.66</v>
      </c>
      <c r="M578" s="32">
        <f t="shared" si="27"/>
        <v>3111.44</v>
      </c>
      <c r="N578" s="17"/>
      <c r="O578" s="31"/>
    </row>
    <row r="579" spans="1:15" s="18" customFormat="1" ht="35.1" customHeight="1" x14ac:dyDescent="0.25">
      <c r="A579" s="21">
        <f t="shared" si="28"/>
        <v>568</v>
      </c>
      <c r="B579" s="27" t="s">
        <v>1227</v>
      </c>
      <c r="C579" s="27" t="s">
        <v>1251</v>
      </c>
      <c r="D579" s="29">
        <v>80.86</v>
      </c>
      <c r="E579" s="30">
        <v>31</v>
      </c>
      <c r="F579" s="29">
        <v>250</v>
      </c>
      <c r="G579" s="17"/>
      <c r="H579" s="29">
        <v>500</v>
      </c>
      <c r="I579" s="32">
        <v>145.22</v>
      </c>
      <c r="J579" s="23"/>
      <c r="K579" s="17"/>
      <c r="L579" s="32">
        <f t="shared" si="26"/>
        <v>3256.66</v>
      </c>
      <c r="M579" s="32">
        <f t="shared" si="27"/>
        <v>3111.44</v>
      </c>
      <c r="N579" s="17"/>
      <c r="O579" s="31"/>
    </row>
    <row r="580" spans="1:15" s="18" customFormat="1" ht="35.1" customHeight="1" x14ac:dyDescent="0.25">
      <c r="A580" s="21">
        <f t="shared" si="28"/>
        <v>569</v>
      </c>
      <c r="B580" s="27" t="s">
        <v>1228</v>
      </c>
      <c r="C580" s="27" t="s">
        <v>1251</v>
      </c>
      <c r="D580" s="29">
        <v>80.86</v>
      </c>
      <c r="E580" s="30">
        <v>31</v>
      </c>
      <c r="F580" s="29">
        <v>250</v>
      </c>
      <c r="G580" s="17"/>
      <c r="H580" s="29">
        <v>500</v>
      </c>
      <c r="I580" s="32">
        <v>145.22</v>
      </c>
      <c r="J580" s="23"/>
      <c r="K580" s="17"/>
      <c r="L580" s="32">
        <f t="shared" si="26"/>
        <v>3256.66</v>
      </c>
      <c r="M580" s="32">
        <f t="shared" si="27"/>
        <v>3111.44</v>
      </c>
      <c r="N580" s="17"/>
      <c r="O580" s="31"/>
    </row>
    <row r="581" spans="1:15" s="18" customFormat="1" ht="35.1" customHeight="1" x14ac:dyDescent="0.25">
      <c r="A581" s="21">
        <f t="shared" si="28"/>
        <v>570</v>
      </c>
      <c r="B581" s="27" t="s">
        <v>1229</v>
      </c>
      <c r="C581" s="27" t="s">
        <v>1251</v>
      </c>
      <c r="D581" s="29">
        <v>80.86</v>
      </c>
      <c r="E581" s="30">
        <v>31</v>
      </c>
      <c r="F581" s="29">
        <v>250</v>
      </c>
      <c r="G581" s="17"/>
      <c r="H581" s="29">
        <v>500</v>
      </c>
      <c r="I581" s="32">
        <v>145.22</v>
      </c>
      <c r="J581" s="23"/>
      <c r="K581" s="17"/>
      <c r="L581" s="32">
        <f t="shared" si="26"/>
        <v>3256.66</v>
      </c>
      <c r="M581" s="32">
        <f t="shared" si="27"/>
        <v>3111.44</v>
      </c>
      <c r="N581" s="17"/>
      <c r="O581" s="31"/>
    </row>
    <row r="582" spans="1:15" s="18" customFormat="1" ht="35.1" customHeight="1" x14ac:dyDescent="0.25">
      <c r="A582" s="21">
        <f t="shared" si="28"/>
        <v>571</v>
      </c>
      <c r="B582" s="27" t="s">
        <v>1230</v>
      </c>
      <c r="C582" s="27" t="s">
        <v>1251</v>
      </c>
      <c r="D582" s="29">
        <v>80.86</v>
      </c>
      <c r="E582" s="30">
        <v>31</v>
      </c>
      <c r="F582" s="29">
        <v>250</v>
      </c>
      <c r="G582" s="17"/>
      <c r="H582" s="29">
        <v>500</v>
      </c>
      <c r="I582" s="32">
        <v>145.22</v>
      </c>
      <c r="J582" s="23"/>
      <c r="K582" s="17"/>
      <c r="L582" s="32">
        <f t="shared" si="26"/>
        <v>3256.66</v>
      </c>
      <c r="M582" s="32">
        <f t="shared" si="27"/>
        <v>3111.44</v>
      </c>
      <c r="N582" s="17"/>
      <c r="O582" s="31"/>
    </row>
    <row r="583" spans="1:15" s="18" customFormat="1" ht="35.1" customHeight="1" x14ac:dyDescent="0.25">
      <c r="A583" s="21">
        <f t="shared" si="28"/>
        <v>572</v>
      </c>
      <c r="B583" s="27" t="s">
        <v>1231</v>
      </c>
      <c r="C583" s="27" t="s">
        <v>1251</v>
      </c>
      <c r="D583" s="29">
        <v>80.86</v>
      </c>
      <c r="E583" s="30">
        <v>31</v>
      </c>
      <c r="F583" s="29">
        <v>250</v>
      </c>
      <c r="G583" s="17"/>
      <c r="H583" s="29">
        <v>500</v>
      </c>
      <c r="I583" s="32">
        <v>145.22</v>
      </c>
      <c r="J583" s="23"/>
      <c r="K583" s="17"/>
      <c r="L583" s="32">
        <f t="shared" si="26"/>
        <v>3256.66</v>
      </c>
      <c r="M583" s="32">
        <f t="shared" si="27"/>
        <v>3111.44</v>
      </c>
      <c r="N583" s="17"/>
      <c r="O583" s="31"/>
    </row>
    <row r="584" spans="1:15" s="18" customFormat="1" ht="35.1" customHeight="1" x14ac:dyDescent="0.25">
      <c r="A584" s="21">
        <f t="shared" si="28"/>
        <v>573</v>
      </c>
      <c r="B584" s="27" t="s">
        <v>1232</v>
      </c>
      <c r="C584" s="27" t="s">
        <v>1251</v>
      </c>
      <c r="D584" s="29">
        <v>80.86</v>
      </c>
      <c r="E584" s="30">
        <v>31</v>
      </c>
      <c r="F584" s="29">
        <v>250</v>
      </c>
      <c r="G584" s="17"/>
      <c r="H584" s="29">
        <v>500</v>
      </c>
      <c r="I584" s="32">
        <v>145.22</v>
      </c>
      <c r="J584" s="23"/>
      <c r="K584" s="17"/>
      <c r="L584" s="32">
        <f t="shared" si="26"/>
        <v>3256.66</v>
      </c>
      <c r="M584" s="32">
        <f t="shared" si="27"/>
        <v>3111.44</v>
      </c>
      <c r="N584" s="17"/>
      <c r="O584" s="31"/>
    </row>
    <row r="585" spans="1:15" s="18" customFormat="1" ht="35.1" customHeight="1" x14ac:dyDescent="0.25">
      <c r="A585" s="21">
        <f t="shared" si="28"/>
        <v>574</v>
      </c>
      <c r="B585" s="27" t="s">
        <v>1233</v>
      </c>
      <c r="C585" s="27" t="s">
        <v>1251</v>
      </c>
      <c r="D585" s="29">
        <v>80.86</v>
      </c>
      <c r="E585" s="30">
        <v>31</v>
      </c>
      <c r="F585" s="29">
        <v>250</v>
      </c>
      <c r="G585" s="17"/>
      <c r="H585" s="29">
        <v>500</v>
      </c>
      <c r="I585" s="32">
        <v>145.22</v>
      </c>
      <c r="J585" s="23"/>
      <c r="K585" s="17"/>
      <c r="L585" s="32">
        <f t="shared" si="26"/>
        <v>3256.66</v>
      </c>
      <c r="M585" s="32">
        <f t="shared" si="27"/>
        <v>3111.44</v>
      </c>
      <c r="N585" s="17"/>
      <c r="O585" s="31"/>
    </row>
    <row r="586" spans="1:15" s="18" customFormat="1" ht="35.1" customHeight="1" x14ac:dyDescent="0.25">
      <c r="A586" s="21">
        <f t="shared" si="28"/>
        <v>575</v>
      </c>
      <c r="B586" s="27" t="s">
        <v>1234</v>
      </c>
      <c r="C586" s="27" t="s">
        <v>1251</v>
      </c>
      <c r="D586" s="29">
        <v>80.86</v>
      </c>
      <c r="E586" s="30">
        <v>31</v>
      </c>
      <c r="F586" s="29">
        <v>250</v>
      </c>
      <c r="G586" s="17"/>
      <c r="H586" s="29">
        <v>500</v>
      </c>
      <c r="I586" s="32">
        <v>145.22</v>
      </c>
      <c r="J586" s="23"/>
      <c r="K586" s="17"/>
      <c r="L586" s="32">
        <f t="shared" si="26"/>
        <v>3256.66</v>
      </c>
      <c r="M586" s="32">
        <f t="shared" si="27"/>
        <v>3111.44</v>
      </c>
      <c r="N586" s="17"/>
      <c r="O586" s="31"/>
    </row>
    <row r="587" spans="1:15" s="18" customFormat="1" ht="35.1" customHeight="1" x14ac:dyDescent="0.25">
      <c r="A587" s="21">
        <f t="shared" si="28"/>
        <v>576</v>
      </c>
      <c r="B587" s="27" t="s">
        <v>1235</v>
      </c>
      <c r="C587" s="27" t="s">
        <v>1251</v>
      </c>
      <c r="D587" s="29">
        <v>80.86</v>
      </c>
      <c r="E587" s="30">
        <v>31</v>
      </c>
      <c r="F587" s="29">
        <v>250</v>
      </c>
      <c r="G587" s="17"/>
      <c r="H587" s="29">
        <v>500</v>
      </c>
      <c r="I587" s="32">
        <v>145.22</v>
      </c>
      <c r="J587" s="23"/>
      <c r="K587" s="17"/>
      <c r="L587" s="32">
        <f t="shared" si="26"/>
        <v>3256.66</v>
      </c>
      <c r="M587" s="32">
        <f t="shared" si="27"/>
        <v>3111.44</v>
      </c>
      <c r="N587" s="17"/>
      <c r="O587" s="31"/>
    </row>
    <row r="588" spans="1:15" s="18" customFormat="1" ht="35.1" customHeight="1" x14ac:dyDescent="0.25">
      <c r="A588" s="21">
        <f t="shared" si="28"/>
        <v>577</v>
      </c>
      <c r="B588" s="27" t="s">
        <v>1236</v>
      </c>
      <c r="C588" s="27" t="s">
        <v>1251</v>
      </c>
      <c r="D588" s="29">
        <v>80.86</v>
      </c>
      <c r="E588" s="30">
        <v>31</v>
      </c>
      <c r="F588" s="29">
        <v>250</v>
      </c>
      <c r="G588" s="17"/>
      <c r="H588" s="29">
        <v>500</v>
      </c>
      <c r="I588" s="32">
        <v>145.22</v>
      </c>
      <c r="J588" s="23"/>
      <c r="K588" s="17"/>
      <c r="L588" s="32">
        <f t="shared" si="26"/>
        <v>3256.66</v>
      </c>
      <c r="M588" s="32">
        <f t="shared" si="27"/>
        <v>3111.44</v>
      </c>
      <c r="N588" s="17"/>
      <c r="O588" s="31"/>
    </row>
    <row r="589" spans="1:15" s="18" customFormat="1" ht="35.1" customHeight="1" x14ac:dyDescent="0.25">
      <c r="A589" s="21">
        <f t="shared" si="28"/>
        <v>578</v>
      </c>
      <c r="B589" s="27" t="s">
        <v>1237</v>
      </c>
      <c r="C589" s="27" t="s">
        <v>1251</v>
      </c>
      <c r="D589" s="29">
        <v>80.86</v>
      </c>
      <c r="E589" s="30">
        <v>31</v>
      </c>
      <c r="F589" s="29">
        <v>250</v>
      </c>
      <c r="G589" s="17"/>
      <c r="H589" s="29">
        <v>500</v>
      </c>
      <c r="I589" s="32">
        <v>145.22</v>
      </c>
      <c r="J589" s="23"/>
      <c r="K589" s="17"/>
      <c r="L589" s="32">
        <f t="shared" ref="L589:L601" si="29">(D589*E589)+F589+H589</f>
        <v>3256.66</v>
      </c>
      <c r="M589" s="32">
        <f t="shared" ref="M589:M601" si="30">L589-(I589+J589)</f>
        <v>3111.44</v>
      </c>
      <c r="N589" s="17"/>
      <c r="O589" s="31"/>
    </row>
    <row r="590" spans="1:15" s="18" customFormat="1" ht="35.1" customHeight="1" x14ac:dyDescent="0.25">
      <c r="A590" s="21">
        <f t="shared" ref="A590:A601" si="31">1+A589</f>
        <v>579</v>
      </c>
      <c r="B590" s="27" t="s">
        <v>1238</v>
      </c>
      <c r="C590" s="27" t="s">
        <v>1251</v>
      </c>
      <c r="D590" s="29">
        <v>80.86</v>
      </c>
      <c r="E590" s="30">
        <v>31</v>
      </c>
      <c r="F590" s="29">
        <v>250</v>
      </c>
      <c r="G590" s="17"/>
      <c r="H590" s="29">
        <v>500</v>
      </c>
      <c r="I590" s="32">
        <v>145.22</v>
      </c>
      <c r="J590" s="23"/>
      <c r="K590" s="17"/>
      <c r="L590" s="32">
        <f t="shared" si="29"/>
        <v>3256.66</v>
      </c>
      <c r="M590" s="32">
        <f t="shared" si="30"/>
        <v>3111.44</v>
      </c>
      <c r="N590" s="17"/>
      <c r="O590" s="31"/>
    </row>
    <row r="591" spans="1:15" s="18" customFormat="1" ht="35.1" customHeight="1" x14ac:dyDescent="0.25">
      <c r="A591" s="21">
        <f t="shared" si="31"/>
        <v>580</v>
      </c>
      <c r="B591" s="27" t="s">
        <v>1239</v>
      </c>
      <c r="C591" s="27" t="s">
        <v>1251</v>
      </c>
      <c r="D591" s="29">
        <v>80.86</v>
      </c>
      <c r="E591" s="30">
        <v>31</v>
      </c>
      <c r="F591" s="29">
        <v>250</v>
      </c>
      <c r="G591" s="17"/>
      <c r="H591" s="29">
        <v>500</v>
      </c>
      <c r="I591" s="32">
        <v>145.22</v>
      </c>
      <c r="J591" s="23"/>
      <c r="K591" s="17"/>
      <c r="L591" s="32">
        <f t="shared" si="29"/>
        <v>3256.66</v>
      </c>
      <c r="M591" s="32">
        <f t="shared" si="30"/>
        <v>3111.44</v>
      </c>
      <c r="N591" s="17"/>
      <c r="O591" s="31"/>
    </row>
    <row r="592" spans="1:15" s="18" customFormat="1" ht="35.1" customHeight="1" x14ac:dyDescent="0.25">
      <c r="A592" s="21">
        <f t="shared" si="31"/>
        <v>581</v>
      </c>
      <c r="B592" s="27" t="s">
        <v>1240</v>
      </c>
      <c r="C592" s="27" t="s">
        <v>1251</v>
      </c>
      <c r="D592" s="29">
        <v>80.86</v>
      </c>
      <c r="E592" s="30">
        <v>31</v>
      </c>
      <c r="F592" s="29">
        <v>250</v>
      </c>
      <c r="G592" s="17"/>
      <c r="H592" s="29">
        <v>500</v>
      </c>
      <c r="I592" s="32">
        <v>145.22</v>
      </c>
      <c r="J592" s="23"/>
      <c r="K592" s="17"/>
      <c r="L592" s="32">
        <f t="shared" si="29"/>
        <v>3256.66</v>
      </c>
      <c r="M592" s="32">
        <f t="shared" si="30"/>
        <v>3111.44</v>
      </c>
      <c r="N592" s="17"/>
      <c r="O592" s="31"/>
    </row>
    <row r="593" spans="1:15" s="18" customFormat="1" ht="35.1" customHeight="1" x14ac:dyDescent="0.25">
      <c r="A593" s="21">
        <f t="shared" si="31"/>
        <v>582</v>
      </c>
      <c r="B593" s="27" t="s">
        <v>1241</v>
      </c>
      <c r="C593" s="27" t="s">
        <v>1251</v>
      </c>
      <c r="D593" s="29">
        <v>80.86</v>
      </c>
      <c r="E593" s="30">
        <v>31</v>
      </c>
      <c r="F593" s="29">
        <v>250</v>
      </c>
      <c r="G593" s="17"/>
      <c r="H593" s="29">
        <v>500</v>
      </c>
      <c r="I593" s="32">
        <v>145.22</v>
      </c>
      <c r="J593" s="23"/>
      <c r="K593" s="17"/>
      <c r="L593" s="32">
        <f t="shared" si="29"/>
        <v>3256.66</v>
      </c>
      <c r="M593" s="32">
        <f t="shared" si="30"/>
        <v>3111.44</v>
      </c>
      <c r="N593" s="17"/>
      <c r="O593" s="31"/>
    </row>
    <row r="594" spans="1:15" s="18" customFormat="1" ht="35.1" customHeight="1" x14ac:dyDescent="0.25">
      <c r="A594" s="21">
        <f t="shared" si="31"/>
        <v>583</v>
      </c>
      <c r="B594" s="27" t="s">
        <v>1242</v>
      </c>
      <c r="C594" s="27" t="s">
        <v>1251</v>
      </c>
      <c r="D594" s="29">
        <v>80.86</v>
      </c>
      <c r="E594" s="30">
        <v>31</v>
      </c>
      <c r="F594" s="29">
        <v>250</v>
      </c>
      <c r="G594" s="17"/>
      <c r="H594" s="29">
        <v>500</v>
      </c>
      <c r="I594" s="32">
        <v>145.22</v>
      </c>
      <c r="J594" s="23"/>
      <c r="K594" s="17"/>
      <c r="L594" s="32">
        <f t="shared" si="29"/>
        <v>3256.66</v>
      </c>
      <c r="M594" s="32">
        <f t="shared" si="30"/>
        <v>3111.44</v>
      </c>
      <c r="N594" s="17"/>
      <c r="O594" s="31"/>
    </row>
    <row r="595" spans="1:15" s="18" customFormat="1" ht="35.1" customHeight="1" x14ac:dyDescent="0.25">
      <c r="A595" s="21">
        <f t="shared" si="31"/>
        <v>584</v>
      </c>
      <c r="B595" s="27" t="s">
        <v>1243</v>
      </c>
      <c r="C595" s="27" t="s">
        <v>1251</v>
      </c>
      <c r="D595" s="29">
        <v>80.86</v>
      </c>
      <c r="E595" s="30">
        <v>31</v>
      </c>
      <c r="F595" s="29">
        <v>250</v>
      </c>
      <c r="G595" s="17"/>
      <c r="H595" s="29">
        <v>500</v>
      </c>
      <c r="I595" s="32">
        <v>145.22</v>
      </c>
      <c r="J595" s="23"/>
      <c r="K595" s="17"/>
      <c r="L595" s="32">
        <f t="shared" si="29"/>
        <v>3256.66</v>
      </c>
      <c r="M595" s="32">
        <f t="shared" si="30"/>
        <v>3111.44</v>
      </c>
      <c r="N595" s="17"/>
      <c r="O595" s="31"/>
    </row>
    <row r="596" spans="1:15" s="18" customFormat="1" ht="35.1" customHeight="1" x14ac:dyDescent="0.25">
      <c r="A596" s="21">
        <f t="shared" si="31"/>
        <v>585</v>
      </c>
      <c r="B596" s="27" t="s">
        <v>1244</v>
      </c>
      <c r="C596" s="27" t="s">
        <v>1251</v>
      </c>
      <c r="D596" s="29">
        <v>80.86</v>
      </c>
      <c r="E596" s="30">
        <v>31</v>
      </c>
      <c r="F596" s="29">
        <v>250</v>
      </c>
      <c r="G596" s="17"/>
      <c r="H596" s="29">
        <v>500</v>
      </c>
      <c r="I596" s="32">
        <v>145.22</v>
      </c>
      <c r="J596" s="23"/>
      <c r="K596" s="17"/>
      <c r="L596" s="32">
        <f t="shared" si="29"/>
        <v>3256.66</v>
      </c>
      <c r="M596" s="32">
        <f t="shared" si="30"/>
        <v>3111.44</v>
      </c>
      <c r="N596" s="17"/>
      <c r="O596" s="31"/>
    </row>
    <row r="597" spans="1:15" s="18" customFormat="1" ht="35.1" customHeight="1" x14ac:dyDescent="0.25">
      <c r="A597" s="21">
        <f t="shared" si="31"/>
        <v>586</v>
      </c>
      <c r="B597" s="27" t="s">
        <v>1245</v>
      </c>
      <c r="C597" s="27" t="s">
        <v>1251</v>
      </c>
      <c r="D597" s="29">
        <v>80.86</v>
      </c>
      <c r="E597" s="30">
        <f>31-6+1</f>
        <v>26</v>
      </c>
      <c r="F597" s="29">
        <f>ROUND(((250/31)*26),2)</f>
        <v>209.68</v>
      </c>
      <c r="G597" s="17"/>
      <c r="H597" s="29">
        <f>ROUND(((500/31)*26),2)</f>
        <v>419.35</v>
      </c>
      <c r="I597" s="32">
        <v>121.8</v>
      </c>
      <c r="J597" s="23"/>
      <c r="K597" s="17"/>
      <c r="L597" s="32">
        <f t="shared" si="29"/>
        <v>2731.39</v>
      </c>
      <c r="M597" s="32">
        <f t="shared" si="30"/>
        <v>2609.5899999999997</v>
      </c>
      <c r="N597" s="17"/>
      <c r="O597" s="31"/>
    </row>
    <row r="598" spans="1:15" s="18" customFormat="1" ht="35.1" customHeight="1" x14ac:dyDescent="0.25">
      <c r="A598" s="21">
        <f t="shared" si="31"/>
        <v>587</v>
      </c>
      <c r="B598" s="27" t="s">
        <v>1246</v>
      </c>
      <c r="C598" s="27" t="s">
        <v>1251</v>
      </c>
      <c r="D598" s="29">
        <v>80.86</v>
      </c>
      <c r="E598" s="30">
        <f>31-6+1</f>
        <v>26</v>
      </c>
      <c r="F598" s="29">
        <f>ROUND(((250/31)*26),2)</f>
        <v>209.68</v>
      </c>
      <c r="G598" s="17"/>
      <c r="H598" s="29">
        <f>ROUND(((500/31)*26),2)</f>
        <v>419.35</v>
      </c>
      <c r="I598" s="32">
        <v>121.8</v>
      </c>
      <c r="J598" s="23"/>
      <c r="K598" s="17"/>
      <c r="L598" s="32">
        <f t="shared" si="29"/>
        <v>2731.39</v>
      </c>
      <c r="M598" s="32">
        <f t="shared" si="30"/>
        <v>2609.5899999999997</v>
      </c>
      <c r="N598" s="17"/>
      <c r="O598" s="31"/>
    </row>
    <row r="599" spans="1:15" s="18" customFormat="1" ht="35.1" customHeight="1" x14ac:dyDescent="0.25">
      <c r="A599" s="21">
        <f t="shared" si="31"/>
        <v>588</v>
      </c>
      <c r="B599" s="27" t="s">
        <v>1247</v>
      </c>
      <c r="C599" s="27" t="s">
        <v>1251</v>
      </c>
      <c r="D599" s="29">
        <v>80.86</v>
      </c>
      <c r="E599" s="30">
        <f>31-6+1</f>
        <v>26</v>
      </c>
      <c r="F599" s="29">
        <f>ROUND(((250/31)*26),2)</f>
        <v>209.68</v>
      </c>
      <c r="G599" s="17"/>
      <c r="H599" s="29">
        <f>ROUND(((500/31)*26),2)</f>
        <v>419.35</v>
      </c>
      <c r="I599" s="32">
        <v>121.8</v>
      </c>
      <c r="J599" s="23"/>
      <c r="K599" s="17"/>
      <c r="L599" s="32">
        <f t="shared" si="29"/>
        <v>2731.39</v>
      </c>
      <c r="M599" s="32">
        <f t="shared" si="30"/>
        <v>2609.5899999999997</v>
      </c>
      <c r="N599" s="17"/>
      <c r="O599" s="31"/>
    </row>
    <row r="600" spans="1:15" s="18" customFormat="1" ht="35.1" customHeight="1" x14ac:dyDescent="0.25">
      <c r="A600" s="21">
        <f t="shared" si="31"/>
        <v>589</v>
      </c>
      <c r="B600" s="27" t="s">
        <v>1248</v>
      </c>
      <c r="C600" s="27" t="s">
        <v>1251</v>
      </c>
      <c r="D600" s="29">
        <v>80.86</v>
      </c>
      <c r="E600" s="30">
        <f>31-6+1</f>
        <v>26</v>
      </c>
      <c r="F600" s="29">
        <f>ROUND(((250/31)*26),2)</f>
        <v>209.68</v>
      </c>
      <c r="G600" s="17"/>
      <c r="H600" s="29">
        <f>ROUND(((500/31)*26),2)</f>
        <v>419.35</v>
      </c>
      <c r="I600" s="32">
        <v>121.8</v>
      </c>
      <c r="J600" s="23"/>
      <c r="K600" s="17"/>
      <c r="L600" s="32">
        <f t="shared" si="29"/>
        <v>2731.39</v>
      </c>
      <c r="M600" s="32">
        <f t="shared" si="30"/>
        <v>2609.5899999999997</v>
      </c>
      <c r="N600" s="17"/>
      <c r="O600" s="31"/>
    </row>
    <row r="601" spans="1:15" s="18" customFormat="1" ht="35.1" customHeight="1" x14ac:dyDescent="0.25">
      <c r="A601" s="21">
        <f t="shared" si="31"/>
        <v>590</v>
      </c>
      <c r="B601" s="27" t="s">
        <v>1249</v>
      </c>
      <c r="C601" s="27" t="s">
        <v>1251</v>
      </c>
      <c r="D601" s="29">
        <v>80.86</v>
      </c>
      <c r="E601" s="30">
        <f>31-6+1</f>
        <v>26</v>
      </c>
      <c r="F601" s="29">
        <f>ROUND(((250/31)*26),2)</f>
        <v>209.68</v>
      </c>
      <c r="G601" s="17"/>
      <c r="H601" s="29">
        <f>ROUND(((500/31)*26),2)</f>
        <v>419.35</v>
      </c>
      <c r="I601" s="32">
        <v>121.8</v>
      </c>
      <c r="J601" s="23"/>
      <c r="K601" s="17"/>
      <c r="L601" s="32">
        <f t="shared" si="29"/>
        <v>2731.39</v>
      </c>
      <c r="M601" s="32">
        <f t="shared" si="30"/>
        <v>2609.5899999999997</v>
      </c>
      <c r="N601" s="17"/>
      <c r="O601" s="31"/>
    </row>
  </sheetData>
  <mergeCells count="17">
    <mergeCell ref="A6:O6"/>
    <mergeCell ref="A7:O7"/>
    <mergeCell ref="A9:O9"/>
    <mergeCell ref="M10:M11"/>
    <mergeCell ref="N10:N11"/>
    <mergeCell ref="E10:K10"/>
    <mergeCell ref="L10:L11"/>
    <mergeCell ref="O10:O11"/>
    <mergeCell ref="A10:A11"/>
    <mergeCell ref="B10:B11"/>
    <mergeCell ref="C10:C11"/>
    <mergeCell ref="D10:D11"/>
    <mergeCell ref="A1:O1"/>
    <mergeCell ref="A2:O2"/>
    <mergeCell ref="A3:O3"/>
    <mergeCell ref="A4:O4"/>
    <mergeCell ref="A5:O5"/>
  </mergeCells>
  <pageMargins left="0.7" right="0.7" top="0.75" bottom="0.75" header="0.3" footer="0.3"/>
  <pageSetup scale="5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7"/>
  <sheetViews>
    <sheetView zoomScaleNormal="100" workbookViewId="0">
      <selection activeCell="A8" sqref="A8"/>
    </sheetView>
  </sheetViews>
  <sheetFormatPr baseColWidth="10" defaultRowHeight="15" x14ac:dyDescent="0.25"/>
  <cols>
    <col min="1" max="1" width="8.7109375" customWidth="1"/>
    <col min="2" max="2" width="45.28515625" style="37" customWidth="1"/>
    <col min="3" max="3" width="31" style="37" customWidth="1"/>
    <col min="4" max="4" width="19" style="40" customWidth="1"/>
    <col min="5" max="5" width="12.85546875" customWidth="1"/>
    <col min="6" max="6" width="22.7109375" customWidth="1"/>
    <col min="7" max="7" width="15.5703125" customWidth="1"/>
    <col min="8" max="8" width="15.5703125" style="40" customWidth="1"/>
    <col min="9" max="9" width="17.5703125" customWidth="1"/>
  </cols>
  <sheetData>
    <row r="1" spans="1:17" ht="23.2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1"/>
      <c r="K1" s="1"/>
      <c r="L1" s="1"/>
      <c r="M1" s="1"/>
      <c r="N1" s="1"/>
      <c r="O1" s="1"/>
      <c r="P1" s="1"/>
      <c r="Q1" s="1"/>
    </row>
    <row r="2" spans="1:17" s="1" customFormat="1" ht="23.25" customHeight="1" x14ac:dyDescent="0.25">
      <c r="A2" s="91" t="s">
        <v>1</v>
      </c>
      <c r="B2" s="91"/>
      <c r="C2" s="91"/>
      <c r="D2" s="91"/>
      <c r="E2" s="91"/>
      <c r="F2" s="91"/>
      <c r="G2" s="91"/>
      <c r="H2" s="91"/>
      <c r="I2" s="91"/>
    </row>
    <row r="3" spans="1:17" ht="21" customHeight="1" x14ac:dyDescent="0.25">
      <c r="A3" s="92" t="s">
        <v>1271</v>
      </c>
      <c r="B3" s="92"/>
      <c r="C3" s="92"/>
      <c r="D3" s="92"/>
      <c r="E3" s="92"/>
      <c r="F3" s="92"/>
      <c r="G3" s="92"/>
      <c r="H3" s="92"/>
      <c r="I3" s="92"/>
      <c r="J3" s="3"/>
      <c r="K3" s="3"/>
      <c r="L3" s="3"/>
      <c r="M3" s="3"/>
      <c r="N3" s="3"/>
      <c r="O3" s="3"/>
      <c r="P3" s="3"/>
      <c r="Q3" s="3"/>
    </row>
    <row r="4" spans="1:17" ht="18.75" customHeight="1" x14ac:dyDescent="0.25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4"/>
      <c r="K4" s="4"/>
      <c r="L4" s="4"/>
      <c r="M4" s="4"/>
      <c r="N4" s="4"/>
      <c r="O4" s="4"/>
      <c r="P4" s="4"/>
      <c r="Q4" s="4"/>
    </row>
    <row r="5" spans="1:17" ht="18.75" customHeight="1" x14ac:dyDescent="0.25">
      <c r="A5" s="93" t="s">
        <v>43</v>
      </c>
      <c r="B5" s="93"/>
      <c r="C5" s="93"/>
      <c r="D5" s="93"/>
      <c r="E5" s="93"/>
      <c r="F5" s="93"/>
      <c r="G5" s="93"/>
      <c r="H5" s="93"/>
      <c r="I5" s="93"/>
      <c r="J5" s="4"/>
      <c r="K5" s="4"/>
      <c r="L5" s="4"/>
      <c r="M5" s="4"/>
      <c r="N5" s="4"/>
      <c r="O5" s="4"/>
      <c r="P5" s="4"/>
      <c r="Q5" s="4"/>
    </row>
    <row r="6" spans="1:17" ht="15.75" customHeight="1" x14ac:dyDescent="0.25">
      <c r="A6" s="89">
        <v>43861</v>
      </c>
      <c r="B6" s="90"/>
      <c r="C6" s="90"/>
      <c r="D6" s="90"/>
      <c r="E6" s="90"/>
      <c r="F6" s="90"/>
      <c r="G6" s="90"/>
      <c r="H6" s="90"/>
      <c r="I6" s="90"/>
      <c r="J6" s="5"/>
      <c r="K6" s="5"/>
      <c r="L6" s="5"/>
      <c r="M6" s="5"/>
      <c r="N6" s="5"/>
      <c r="O6" s="5"/>
      <c r="P6" s="5"/>
      <c r="Q6" s="5"/>
    </row>
    <row r="7" spans="1:17" ht="15.75" customHeight="1" x14ac:dyDescent="0.25">
      <c r="A7" s="96" t="s">
        <v>1269</v>
      </c>
      <c r="B7" s="90"/>
      <c r="C7" s="90"/>
      <c r="D7" s="90"/>
      <c r="E7" s="90"/>
      <c r="F7" s="90"/>
      <c r="G7" s="90"/>
      <c r="H7" s="90"/>
      <c r="I7" s="90"/>
      <c r="J7" s="5"/>
      <c r="K7" s="5"/>
      <c r="L7" s="5"/>
      <c r="M7" s="5"/>
      <c r="N7" s="5"/>
      <c r="O7" s="5"/>
      <c r="P7" s="5"/>
      <c r="Q7" s="5"/>
    </row>
    <row r="8" spans="1:17" ht="15.75" customHeight="1" x14ac:dyDescent="0.25">
      <c r="A8" s="2"/>
      <c r="B8" s="35"/>
      <c r="C8" s="35"/>
      <c r="D8" s="38"/>
      <c r="E8" s="2"/>
      <c r="F8" s="2"/>
      <c r="G8" s="2"/>
      <c r="H8" s="38"/>
      <c r="I8" s="2"/>
    </row>
    <row r="9" spans="1:17" ht="21" customHeight="1" thickBot="1" x14ac:dyDescent="0.3">
      <c r="A9" s="97" t="s">
        <v>44</v>
      </c>
      <c r="B9" s="97"/>
      <c r="C9" s="97"/>
      <c r="D9" s="97"/>
      <c r="E9" s="97"/>
      <c r="F9" s="97"/>
      <c r="G9" s="97"/>
      <c r="H9" s="97"/>
      <c r="I9" s="97"/>
      <c r="J9" s="6"/>
      <c r="K9" s="6"/>
      <c r="L9" s="6"/>
      <c r="M9" s="6"/>
      <c r="N9" s="6"/>
      <c r="O9" s="6"/>
      <c r="P9" s="6"/>
      <c r="Q9" s="6"/>
    </row>
    <row r="10" spans="1:17" ht="25.5" x14ac:dyDescent="0.25">
      <c r="A10" s="9" t="s">
        <v>33</v>
      </c>
      <c r="B10" s="15" t="s">
        <v>34</v>
      </c>
      <c r="C10" s="15" t="s">
        <v>35</v>
      </c>
      <c r="D10" s="14" t="s">
        <v>36</v>
      </c>
      <c r="E10" s="9" t="s">
        <v>37</v>
      </c>
      <c r="F10" s="9" t="s">
        <v>38</v>
      </c>
      <c r="G10" s="9" t="s">
        <v>27</v>
      </c>
      <c r="H10" s="14" t="s">
        <v>26</v>
      </c>
      <c r="I10" s="9" t="s">
        <v>12</v>
      </c>
    </row>
    <row r="11" spans="1:17" s="34" customFormat="1" x14ac:dyDescent="0.25">
      <c r="A11" s="28">
        <v>1</v>
      </c>
      <c r="B11" s="36" t="s">
        <v>221</v>
      </c>
      <c r="C11" s="36" t="s">
        <v>222</v>
      </c>
      <c r="D11" s="39">
        <v>6000</v>
      </c>
      <c r="E11" s="28"/>
      <c r="F11" s="28"/>
      <c r="G11" s="28"/>
      <c r="H11" s="39">
        <v>5806.45</v>
      </c>
      <c r="I11" s="16"/>
    </row>
    <row r="12" spans="1:17" s="34" customFormat="1" x14ac:dyDescent="0.25">
      <c r="A12" s="28">
        <f>1+A11</f>
        <v>2</v>
      </c>
      <c r="B12" s="36" t="s">
        <v>223</v>
      </c>
      <c r="C12" s="36" t="s">
        <v>222</v>
      </c>
      <c r="D12" s="39">
        <v>12000</v>
      </c>
      <c r="E12" s="28"/>
      <c r="F12" s="28"/>
      <c r="G12" s="28"/>
      <c r="H12" s="39">
        <v>11612.9</v>
      </c>
      <c r="I12" s="16"/>
    </row>
    <row r="13" spans="1:17" s="34" customFormat="1" x14ac:dyDescent="0.25">
      <c r="A13" s="28">
        <f t="shared" ref="A13:A76" si="0">1+A12</f>
        <v>3</v>
      </c>
      <c r="B13" s="36" t="s">
        <v>224</v>
      </c>
      <c r="C13" s="36" t="s">
        <v>225</v>
      </c>
      <c r="D13" s="39">
        <v>13500</v>
      </c>
      <c r="E13" s="28"/>
      <c r="F13" s="28"/>
      <c r="G13" s="28"/>
      <c r="H13" s="39">
        <v>13064.52</v>
      </c>
      <c r="I13" s="16"/>
    </row>
    <row r="14" spans="1:17" s="34" customFormat="1" x14ac:dyDescent="0.25">
      <c r="A14" s="28">
        <f t="shared" si="0"/>
        <v>4</v>
      </c>
      <c r="B14" s="36" t="s">
        <v>226</v>
      </c>
      <c r="C14" s="36" t="s">
        <v>222</v>
      </c>
      <c r="D14" s="39">
        <v>13500</v>
      </c>
      <c r="E14" s="28"/>
      <c r="F14" s="28"/>
      <c r="G14" s="28"/>
      <c r="H14" s="39">
        <v>13064.52</v>
      </c>
      <c r="I14" s="16"/>
    </row>
    <row r="15" spans="1:17" s="34" customFormat="1" x14ac:dyDescent="0.25">
      <c r="A15" s="28">
        <f t="shared" si="0"/>
        <v>5</v>
      </c>
      <c r="B15" s="36" t="s">
        <v>227</v>
      </c>
      <c r="C15" s="36" t="s">
        <v>222</v>
      </c>
      <c r="D15" s="39">
        <v>18000</v>
      </c>
      <c r="E15" s="28"/>
      <c r="F15" s="28"/>
      <c r="G15" s="28"/>
      <c r="H15" s="39">
        <v>17419.349999999999</v>
      </c>
      <c r="I15" s="16"/>
    </row>
    <row r="16" spans="1:17" s="34" customFormat="1" x14ac:dyDescent="0.25">
      <c r="A16" s="28">
        <f t="shared" si="0"/>
        <v>6</v>
      </c>
      <c r="B16" s="36" t="s">
        <v>228</v>
      </c>
      <c r="C16" s="36" t="s">
        <v>225</v>
      </c>
      <c r="D16" s="39">
        <v>18000</v>
      </c>
      <c r="E16" s="28"/>
      <c r="F16" s="28"/>
      <c r="G16" s="28"/>
      <c r="H16" s="39">
        <v>17419.349999999999</v>
      </c>
      <c r="I16" s="16"/>
    </row>
    <row r="17" spans="1:9" s="34" customFormat="1" x14ac:dyDescent="0.25">
      <c r="A17" s="28">
        <f t="shared" si="0"/>
        <v>7</v>
      </c>
      <c r="B17" s="36" t="s">
        <v>229</v>
      </c>
      <c r="C17" s="36" t="s">
        <v>225</v>
      </c>
      <c r="D17" s="39">
        <v>20000</v>
      </c>
      <c r="E17" s="28"/>
      <c r="F17" s="28"/>
      <c r="G17" s="28"/>
      <c r="H17" s="39">
        <v>19354.84</v>
      </c>
      <c r="I17" s="16"/>
    </row>
    <row r="18" spans="1:9" s="34" customFormat="1" x14ac:dyDescent="0.25">
      <c r="A18" s="28">
        <f t="shared" si="0"/>
        <v>8</v>
      </c>
      <c r="B18" s="36" t="s">
        <v>230</v>
      </c>
      <c r="C18" s="36" t="s">
        <v>225</v>
      </c>
      <c r="D18" s="39">
        <v>23000</v>
      </c>
      <c r="E18" s="28"/>
      <c r="F18" s="28"/>
      <c r="G18" s="28"/>
      <c r="H18" s="39">
        <v>22258.06</v>
      </c>
      <c r="I18" s="16"/>
    </row>
    <row r="19" spans="1:9" s="34" customFormat="1" x14ac:dyDescent="0.25">
      <c r="A19" s="28">
        <f t="shared" si="0"/>
        <v>9</v>
      </c>
      <c r="B19" s="36" t="s">
        <v>231</v>
      </c>
      <c r="C19" s="36" t="s">
        <v>222</v>
      </c>
      <c r="D19" s="39">
        <v>4000</v>
      </c>
      <c r="E19" s="28"/>
      <c r="F19" s="28"/>
      <c r="G19" s="28"/>
      <c r="H19" s="39">
        <v>3870.97</v>
      </c>
      <c r="I19" s="16"/>
    </row>
    <row r="20" spans="1:9" s="34" customFormat="1" x14ac:dyDescent="0.25">
      <c r="A20" s="28">
        <f t="shared" si="0"/>
        <v>10</v>
      </c>
      <c r="B20" s="36" t="s">
        <v>232</v>
      </c>
      <c r="C20" s="36" t="s">
        <v>222</v>
      </c>
      <c r="D20" s="39">
        <v>6000</v>
      </c>
      <c r="E20" s="28"/>
      <c r="F20" s="28"/>
      <c r="G20" s="28"/>
      <c r="H20" s="39">
        <v>5806.45</v>
      </c>
      <c r="I20" s="16"/>
    </row>
    <row r="21" spans="1:9" s="34" customFormat="1" x14ac:dyDescent="0.25">
      <c r="A21" s="28">
        <f t="shared" si="0"/>
        <v>11</v>
      </c>
      <c r="B21" s="36" t="s">
        <v>233</v>
      </c>
      <c r="C21" s="36" t="s">
        <v>222</v>
      </c>
      <c r="D21" s="39">
        <v>6000</v>
      </c>
      <c r="E21" s="28"/>
      <c r="F21" s="28"/>
      <c r="G21" s="28"/>
      <c r="H21" s="39">
        <v>5806.45</v>
      </c>
      <c r="I21" s="16"/>
    </row>
    <row r="22" spans="1:9" s="34" customFormat="1" x14ac:dyDescent="0.25">
      <c r="A22" s="28">
        <f t="shared" si="0"/>
        <v>12</v>
      </c>
      <c r="B22" s="36" t="s">
        <v>234</v>
      </c>
      <c r="C22" s="36" t="s">
        <v>222</v>
      </c>
      <c r="D22" s="39">
        <v>7000</v>
      </c>
      <c r="E22" s="28"/>
      <c r="F22" s="28"/>
      <c r="G22" s="28"/>
      <c r="H22" s="39">
        <v>6774.19</v>
      </c>
      <c r="I22" s="16"/>
    </row>
    <row r="23" spans="1:9" s="34" customFormat="1" x14ac:dyDescent="0.25">
      <c r="A23" s="28">
        <f t="shared" si="0"/>
        <v>13</v>
      </c>
      <c r="B23" s="36" t="s">
        <v>235</v>
      </c>
      <c r="C23" s="36" t="s">
        <v>225</v>
      </c>
      <c r="D23" s="39">
        <v>9000</v>
      </c>
      <c r="E23" s="28"/>
      <c r="F23" s="28"/>
      <c r="G23" s="28"/>
      <c r="H23" s="39">
        <v>8709.68</v>
      </c>
      <c r="I23" s="16"/>
    </row>
    <row r="24" spans="1:9" s="34" customFormat="1" x14ac:dyDescent="0.25">
      <c r="A24" s="28">
        <f t="shared" si="0"/>
        <v>14</v>
      </c>
      <c r="B24" s="36" t="s">
        <v>236</v>
      </c>
      <c r="C24" s="36" t="s">
        <v>222</v>
      </c>
      <c r="D24" s="39">
        <v>12000</v>
      </c>
      <c r="E24" s="28"/>
      <c r="F24" s="28"/>
      <c r="G24" s="28"/>
      <c r="H24" s="39">
        <v>11612.9</v>
      </c>
      <c r="I24" s="16"/>
    </row>
    <row r="25" spans="1:9" s="34" customFormat="1" x14ac:dyDescent="0.25">
      <c r="A25" s="28">
        <f t="shared" si="0"/>
        <v>15</v>
      </c>
      <c r="B25" s="36" t="s">
        <v>237</v>
      </c>
      <c r="C25" s="36" t="s">
        <v>222</v>
      </c>
      <c r="D25" s="39">
        <v>10000</v>
      </c>
      <c r="E25" s="28"/>
      <c r="F25" s="28"/>
      <c r="G25" s="28"/>
      <c r="H25" s="39">
        <v>9677.42</v>
      </c>
      <c r="I25" s="16"/>
    </row>
    <row r="26" spans="1:9" s="34" customFormat="1" x14ac:dyDescent="0.25">
      <c r="A26" s="28">
        <f t="shared" si="0"/>
        <v>16</v>
      </c>
      <c r="B26" s="36" t="s">
        <v>238</v>
      </c>
      <c r="C26" s="36" t="s">
        <v>222</v>
      </c>
      <c r="D26" s="39">
        <v>10000</v>
      </c>
      <c r="E26" s="28"/>
      <c r="F26" s="28"/>
      <c r="G26" s="28"/>
      <c r="H26" s="39">
        <v>9677.42</v>
      </c>
      <c r="I26" s="16"/>
    </row>
    <row r="27" spans="1:9" s="34" customFormat="1" x14ac:dyDescent="0.25">
      <c r="A27" s="28">
        <f t="shared" si="0"/>
        <v>17</v>
      </c>
      <c r="B27" s="36" t="s">
        <v>239</v>
      </c>
      <c r="C27" s="36" t="s">
        <v>225</v>
      </c>
      <c r="D27" s="39">
        <v>14000</v>
      </c>
      <c r="E27" s="28"/>
      <c r="F27" s="28"/>
      <c r="G27" s="28"/>
      <c r="H27" s="39">
        <v>13548.39</v>
      </c>
      <c r="I27" s="16"/>
    </row>
    <row r="28" spans="1:9" s="34" customFormat="1" x14ac:dyDescent="0.25">
      <c r="A28" s="28">
        <f t="shared" si="0"/>
        <v>18</v>
      </c>
      <c r="B28" s="36" t="s">
        <v>240</v>
      </c>
      <c r="C28" s="36" t="s">
        <v>222</v>
      </c>
      <c r="D28" s="39">
        <v>14000</v>
      </c>
      <c r="E28" s="28"/>
      <c r="F28" s="28"/>
      <c r="G28" s="28"/>
      <c r="H28" s="39">
        <v>13548.39</v>
      </c>
      <c r="I28" s="16"/>
    </row>
    <row r="29" spans="1:9" s="34" customFormat="1" x14ac:dyDescent="0.25">
      <c r="A29" s="28">
        <f t="shared" si="0"/>
        <v>19</v>
      </c>
      <c r="B29" s="36" t="s">
        <v>241</v>
      </c>
      <c r="C29" s="36" t="s">
        <v>222</v>
      </c>
      <c r="D29" s="39">
        <v>16000</v>
      </c>
      <c r="E29" s="28"/>
      <c r="F29" s="28"/>
      <c r="G29" s="28"/>
      <c r="H29" s="39">
        <v>15483.87</v>
      </c>
      <c r="I29" s="16"/>
    </row>
    <row r="30" spans="1:9" s="34" customFormat="1" x14ac:dyDescent="0.25">
      <c r="A30" s="28">
        <f t="shared" si="0"/>
        <v>20</v>
      </c>
      <c r="B30" s="36" t="s">
        <v>242</v>
      </c>
      <c r="C30" s="36" t="s">
        <v>222</v>
      </c>
      <c r="D30" s="39">
        <v>5500</v>
      </c>
      <c r="E30" s="28"/>
      <c r="F30" s="28"/>
      <c r="G30" s="28"/>
      <c r="H30" s="39">
        <v>5322.58</v>
      </c>
      <c r="I30" s="16"/>
    </row>
    <row r="31" spans="1:9" s="34" customFormat="1" x14ac:dyDescent="0.25">
      <c r="A31" s="28">
        <f t="shared" si="0"/>
        <v>21</v>
      </c>
      <c r="B31" s="36" t="s">
        <v>243</v>
      </c>
      <c r="C31" s="36" t="s">
        <v>225</v>
      </c>
      <c r="D31" s="39">
        <v>7000</v>
      </c>
      <c r="E31" s="28"/>
      <c r="F31" s="28"/>
      <c r="G31" s="28"/>
      <c r="H31" s="39">
        <v>6774.19</v>
      </c>
      <c r="I31" s="16"/>
    </row>
    <row r="32" spans="1:9" s="34" customFormat="1" x14ac:dyDescent="0.25">
      <c r="A32" s="28">
        <f t="shared" si="0"/>
        <v>22</v>
      </c>
      <c r="B32" s="36" t="s">
        <v>244</v>
      </c>
      <c r="C32" s="36" t="s">
        <v>225</v>
      </c>
      <c r="D32" s="39">
        <v>8000</v>
      </c>
      <c r="E32" s="28"/>
      <c r="F32" s="28"/>
      <c r="G32" s="28"/>
      <c r="H32" s="39">
        <v>7741.94</v>
      </c>
      <c r="I32" s="16"/>
    </row>
    <row r="33" spans="1:9" s="34" customFormat="1" x14ac:dyDescent="0.25">
      <c r="A33" s="28">
        <f t="shared" si="0"/>
        <v>23</v>
      </c>
      <c r="B33" s="36" t="s">
        <v>245</v>
      </c>
      <c r="C33" s="36" t="s">
        <v>222</v>
      </c>
      <c r="D33" s="39">
        <v>10000</v>
      </c>
      <c r="E33" s="28"/>
      <c r="F33" s="28"/>
      <c r="G33" s="28"/>
      <c r="H33" s="39">
        <v>9677.42</v>
      </c>
      <c r="I33" s="16"/>
    </row>
    <row r="34" spans="1:9" s="34" customFormat="1" x14ac:dyDescent="0.25">
      <c r="A34" s="28">
        <f t="shared" si="0"/>
        <v>24</v>
      </c>
      <c r="B34" s="36" t="s">
        <v>246</v>
      </c>
      <c r="C34" s="36" t="s">
        <v>225</v>
      </c>
      <c r="D34" s="39">
        <v>12000</v>
      </c>
      <c r="E34" s="28"/>
      <c r="F34" s="28"/>
      <c r="G34" s="28"/>
      <c r="H34" s="39">
        <v>11612.9</v>
      </c>
      <c r="I34" s="16"/>
    </row>
    <row r="35" spans="1:9" s="34" customFormat="1" x14ac:dyDescent="0.25">
      <c r="A35" s="28">
        <f t="shared" si="0"/>
        <v>25</v>
      </c>
      <c r="B35" s="36" t="s">
        <v>247</v>
      </c>
      <c r="C35" s="36" t="s">
        <v>225</v>
      </c>
      <c r="D35" s="39">
        <v>12000</v>
      </c>
      <c r="E35" s="28"/>
      <c r="F35" s="28"/>
      <c r="G35" s="28"/>
      <c r="H35" s="39">
        <v>11612.9</v>
      </c>
      <c r="I35" s="16"/>
    </row>
    <row r="36" spans="1:9" s="34" customFormat="1" x14ac:dyDescent="0.25">
      <c r="A36" s="28">
        <f t="shared" si="0"/>
        <v>26</v>
      </c>
      <c r="B36" s="36" t="s">
        <v>248</v>
      </c>
      <c r="C36" s="36" t="s">
        <v>225</v>
      </c>
      <c r="D36" s="39">
        <v>12000</v>
      </c>
      <c r="E36" s="28"/>
      <c r="F36" s="28"/>
      <c r="G36" s="28"/>
      <c r="H36" s="39">
        <v>11612.9</v>
      </c>
      <c r="I36" s="16"/>
    </row>
    <row r="37" spans="1:9" s="34" customFormat="1" x14ac:dyDescent="0.25">
      <c r="A37" s="28">
        <f t="shared" si="0"/>
        <v>27</v>
      </c>
      <c r="B37" s="36" t="s">
        <v>249</v>
      </c>
      <c r="C37" s="36" t="s">
        <v>225</v>
      </c>
      <c r="D37" s="39">
        <v>16000</v>
      </c>
      <c r="E37" s="28"/>
      <c r="F37" s="28"/>
      <c r="G37" s="28"/>
      <c r="H37" s="39">
        <v>15483.87</v>
      </c>
      <c r="I37" s="16"/>
    </row>
    <row r="38" spans="1:9" s="34" customFormat="1" x14ac:dyDescent="0.25">
      <c r="A38" s="28">
        <f t="shared" si="0"/>
        <v>28</v>
      </c>
      <c r="B38" s="36" t="s">
        <v>250</v>
      </c>
      <c r="C38" s="36" t="s">
        <v>225</v>
      </c>
      <c r="D38" s="39">
        <v>18000</v>
      </c>
      <c r="E38" s="28"/>
      <c r="F38" s="28"/>
      <c r="G38" s="28"/>
      <c r="H38" s="39">
        <v>17419.349999999999</v>
      </c>
      <c r="I38" s="16"/>
    </row>
    <row r="39" spans="1:9" s="34" customFormat="1" x14ac:dyDescent="0.25">
      <c r="A39" s="28">
        <f t="shared" si="0"/>
        <v>29</v>
      </c>
      <c r="B39" s="36" t="s">
        <v>251</v>
      </c>
      <c r="C39" s="36" t="s">
        <v>222</v>
      </c>
      <c r="D39" s="39">
        <v>15000</v>
      </c>
      <c r="E39" s="28"/>
      <c r="F39" s="28"/>
      <c r="G39" s="28"/>
      <c r="H39" s="39">
        <v>14516.13</v>
      </c>
      <c r="I39" s="16"/>
    </row>
    <row r="40" spans="1:9" s="34" customFormat="1" x14ac:dyDescent="0.25">
      <c r="A40" s="28">
        <f t="shared" si="0"/>
        <v>30</v>
      </c>
      <c r="B40" s="36" t="s">
        <v>252</v>
      </c>
      <c r="C40" s="36" t="s">
        <v>222</v>
      </c>
      <c r="D40" s="39">
        <v>4000</v>
      </c>
      <c r="E40" s="28"/>
      <c r="F40" s="28"/>
      <c r="G40" s="28"/>
      <c r="H40" s="39">
        <v>3870.97</v>
      </c>
      <c r="I40" s="16"/>
    </row>
    <row r="41" spans="1:9" s="34" customFormat="1" x14ac:dyDescent="0.25">
      <c r="A41" s="28">
        <f t="shared" si="0"/>
        <v>31</v>
      </c>
      <c r="B41" s="36" t="s">
        <v>253</v>
      </c>
      <c r="C41" s="36" t="s">
        <v>222</v>
      </c>
      <c r="D41" s="39">
        <v>5000</v>
      </c>
      <c r="E41" s="28"/>
      <c r="F41" s="28"/>
      <c r="G41" s="28"/>
      <c r="H41" s="39">
        <v>4838.71</v>
      </c>
      <c r="I41" s="16"/>
    </row>
    <row r="42" spans="1:9" s="34" customFormat="1" x14ac:dyDescent="0.25">
      <c r="A42" s="28">
        <f t="shared" si="0"/>
        <v>32</v>
      </c>
      <c r="B42" s="36" t="s">
        <v>254</v>
      </c>
      <c r="C42" s="36" t="s">
        <v>222</v>
      </c>
      <c r="D42" s="39">
        <v>8000</v>
      </c>
      <c r="E42" s="28"/>
      <c r="F42" s="28"/>
      <c r="G42" s="28"/>
      <c r="H42" s="39">
        <v>7741.94</v>
      </c>
      <c r="I42" s="16"/>
    </row>
    <row r="43" spans="1:9" s="34" customFormat="1" x14ac:dyDescent="0.25">
      <c r="A43" s="28">
        <f t="shared" si="0"/>
        <v>33</v>
      </c>
      <c r="B43" s="36" t="s">
        <v>255</v>
      </c>
      <c r="C43" s="36" t="s">
        <v>222</v>
      </c>
      <c r="D43" s="39">
        <v>8500</v>
      </c>
      <c r="E43" s="28"/>
      <c r="F43" s="28"/>
      <c r="G43" s="28"/>
      <c r="H43" s="39">
        <v>8225.81</v>
      </c>
      <c r="I43" s="16"/>
    </row>
    <row r="44" spans="1:9" s="34" customFormat="1" x14ac:dyDescent="0.25">
      <c r="A44" s="28">
        <f t="shared" si="0"/>
        <v>34</v>
      </c>
      <c r="B44" s="36" t="s">
        <v>256</v>
      </c>
      <c r="C44" s="36" t="s">
        <v>222</v>
      </c>
      <c r="D44" s="39">
        <v>7500</v>
      </c>
      <c r="E44" s="28"/>
      <c r="F44" s="28"/>
      <c r="G44" s="28"/>
      <c r="H44" s="39">
        <v>7258.06</v>
      </c>
      <c r="I44" s="16"/>
    </row>
    <row r="45" spans="1:9" s="34" customFormat="1" x14ac:dyDescent="0.25">
      <c r="A45" s="28">
        <f t="shared" si="0"/>
        <v>35</v>
      </c>
      <c r="B45" s="36" t="s">
        <v>257</v>
      </c>
      <c r="C45" s="36" t="s">
        <v>222</v>
      </c>
      <c r="D45" s="39">
        <v>8000</v>
      </c>
      <c r="E45" s="28"/>
      <c r="F45" s="28"/>
      <c r="G45" s="28"/>
      <c r="H45" s="39">
        <v>7741.94</v>
      </c>
      <c r="I45" s="16"/>
    </row>
    <row r="46" spans="1:9" s="34" customFormat="1" x14ac:dyDescent="0.25">
      <c r="A46" s="28">
        <f t="shared" si="0"/>
        <v>36</v>
      </c>
      <c r="B46" s="36" t="s">
        <v>258</v>
      </c>
      <c r="C46" s="36" t="s">
        <v>225</v>
      </c>
      <c r="D46" s="39">
        <v>9000</v>
      </c>
      <c r="E46" s="28"/>
      <c r="F46" s="28"/>
      <c r="G46" s="28"/>
      <c r="H46" s="39">
        <v>8709.68</v>
      </c>
      <c r="I46" s="16"/>
    </row>
    <row r="47" spans="1:9" s="34" customFormat="1" x14ac:dyDescent="0.25">
      <c r="A47" s="28">
        <f t="shared" si="0"/>
        <v>37</v>
      </c>
      <c r="B47" s="36" t="s">
        <v>259</v>
      </c>
      <c r="C47" s="36" t="s">
        <v>222</v>
      </c>
      <c r="D47" s="39">
        <v>8000</v>
      </c>
      <c r="E47" s="28"/>
      <c r="F47" s="28"/>
      <c r="G47" s="28"/>
      <c r="H47" s="39">
        <v>7741.94</v>
      </c>
      <c r="I47" s="16"/>
    </row>
    <row r="48" spans="1:9" s="34" customFormat="1" x14ac:dyDescent="0.25">
      <c r="A48" s="28">
        <f t="shared" si="0"/>
        <v>38</v>
      </c>
      <c r="B48" s="36" t="s">
        <v>260</v>
      </c>
      <c r="C48" s="36" t="s">
        <v>225</v>
      </c>
      <c r="D48" s="39">
        <v>8500</v>
      </c>
      <c r="E48" s="28"/>
      <c r="F48" s="28"/>
      <c r="G48" s="28"/>
      <c r="H48" s="39">
        <v>8225.81</v>
      </c>
      <c r="I48" s="16"/>
    </row>
    <row r="49" spans="1:9" s="34" customFormat="1" x14ac:dyDescent="0.25">
      <c r="A49" s="28">
        <f t="shared" si="0"/>
        <v>39</v>
      </c>
      <c r="B49" s="36" t="s">
        <v>261</v>
      </c>
      <c r="C49" s="36" t="s">
        <v>225</v>
      </c>
      <c r="D49" s="39">
        <v>9000</v>
      </c>
      <c r="E49" s="28"/>
      <c r="F49" s="28"/>
      <c r="G49" s="28"/>
      <c r="H49" s="39">
        <v>8709.68</v>
      </c>
      <c r="I49" s="16"/>
    </row>
    <row r="50" spans="1:9" s="34" customFormat="1" x14ac:dyDescent="0.25">
      <c r="A50" s="28">
        <f t="shared" si="0"/>
        <v>40</v>
      </c>
      <c r="B50" s="36" t="s">
        <v>262</v>
      </c>
      <c r="C50" s="36" t="s">
        <v>225</v>
      </c>
      <c r="D50" s="39">
        <v>10000</v>
      </c>
      <c r="E50" s="28"/>
      <c r="F50" s="28"/>
      <c r="G50" s="28"/>
      <c r="H50" s="39">
        <v>9677.42</v>
      </c>
      <c r="I50" s="16"/>
    </row>
    <row r="51" spans="1:9" s="34" customFormat="1" x14ac:dyDescent="0.25">
      <c r="A51" s="28">
        <f t="shared" si="0"/>
        <v>41</v>
      </c>
      <c r="B51" s="36" t="s">
        <v>263</v>
      </c>
      <c r="C51" s="36" t="s">
        <v>225</v>
      </c>
      <c r="D51" s="39">
        <v>10000</v>
      </c>
      <c r="E51" s="28"/>
      <c r="F51" s="28"/>
      <c r="G51" s="28"/>
      <c r="H51" s="39">
        <v>9677.42</v>
      </c>
      <c r="I51" s="16"/>
    </row>
    <row r="52" spans="1:9" s="34" customFormat="1" x14ac:dyDescent="0.25">
      <c r="A52" s="28">
        <f t="shared" si="0"/>
        <v>42</v>
      </c>
      <c r="B52" s="36" t="s">
        <v>264</v>
      </c>
      <c r="C52" s="36" t="s">
        <v>225</v>
      </c>
      <c r="D52" s="39">
        <v>10000</v>
      </c>
      <c r="E52" s="28"/>
      <c r="F52" s="28"/>
      <c r="G52" s="28"/>
      <c r="H52" s="39">
        <v>9677.42</v>
      </c>
      <c r="I52" s="16"/>
    </row>
    <row r="53" spans="1:9" s="34" customFormat="1" x14ac:dyDescent="0.25">
      <c r="A53" s="28">
        <f t="shared" si="0"/>
        <v>43</v>
      </c>
      <c r="B53" s="36" t="s">
        <v>265</v>
      </c>
      <c r="C53" s="36" t="s">
        <v>225</v>
      </c>
      <c r="D53" s="39">
        <v>12000</v>
      </c>
      <c r="E53" s="28"/>
      <c r="F53" s="28"/>
      <c r="G53" s="28"/>
      <c r="H53" s="39">
        <v>11612.9</v>
      </c>
      <c r="I53" s="16"/>
    </row>
    <row r="54" spans="1:9" s="34" customFormat="1" x14ac:dyDescent="0.25">
      <c r="A54" s="28">
        <f t="shared" si="0"/>
        <v>44</v>
      </c>
      <c r="B54" s="36" t="s">
        <v>266</v>
      </c>
      <c r="C54" s="36" t="s">
        <v>222</v>
      </c>
      <c r="D54" s="39">
        <v>12000</v>
      </c>
      <c r="E54" s="28"/>
      <c r="F54" s="28"/>
      <c r="G54" s="28"/>
      <c r="H54" s="39">
        <v>11612.9</v>
      </c>
      <c r="I54" s="16"/>
    </row>
    <row r="55" spans="1:9" s="34" customFormat="1" x14ac:dyDescent="0.25">
      <c r="A55" s="28">
        <f t="shared" si="0"/>
        <v>45</v>
      </c>
      <c r="B55" s="36" t="s">
        <v>267</v>
      </c>
      <c r="C55" s="36" t="s">
        <v>225</v>
      </c>
      <c r="D55" s="39">
        <v>13000</v>
      </c>
      <c r="E55" s="28"/>
      <c r="F55" s="28"/>
      <c r="G55" s="28"/>
      <c r="H55" s="39">
        <v>12580.65</v>
      </c>
      <c r="I55" s="16"/>
    </row>
    <row r="56" spans="1:9" s="34" customFormat="1" x14ac:dyDescent="0.25">
      <c r="A56" s="28">
        <f t="shared" si="0"/>
        <v>46</v>
      </c>
      <c r="B56" s="36" t="s">
        <v>268</v>
      </c>
      <c r="C56" s="36" t="s">
        <v>222</v>
      </c>
      <c r="D56" s="39">
        <v>13000</v>
      </c>
      <c r="E56" s="28"/>
      <c r="F56" s="28"/>
      <c r="G56" s="28"/>
      <c r="H56" s="39">
        <v>12580.65</v>
      </c>
      <c r="I56" s="16"/>
    </row>
    <row r="57" spans="1:9" s="34" customFormat="1" x14ac:dyDescent="0.25">
      <c r="A57" s="28">
        <f t="shared" si="0"/>
        <v>47</v>
      </c>
      <c r="B57" s="36" t="s">
        <v>269</v>
      </c>
      <c r="C57" s="36" t="s">
        <v>222</v>
      </c>
      <c r="D57" s="39">
        <v>5000</v>
      </c>
      <c r="E57" s="28"/>
      <c r="F57" s="28"/>
      <c r="G57" s="28"/>
      <c r="H57" s="39">
        <v>4838.71</v>
      </c>
      <c r="I57" s="16"/>
    </row>
    <row r="58" spans="1:9" s="34" customFormat="1" x14ac:dyDescent="0.25">
      <c r="A58" s="28">
        <f t="shared" si="0"/>
        <v>48</v>
      </c>
      <c r="B58" s="36" t="s">
        <v>270</v>
      </c>
      <c r="C58" s="36" t="s">
        <v>222</v>
      </c>
      <c r="D58" s="39">
        <v>5000</v>
      </c>
      <c r="E58" s="28"/>
      <c r="F58" s="28"/>
      <c r="G58" s="28"/>
      <c r="H58" s="39">
        <v>4838.71</v>
      </c>
      <c r="I58" s="16"/>
    </row>
    <row r="59" spans="1:9" s="34" customFormat="1" x14ac:dyDescent="0.25">
      <c r="A59" s="28">
        <f t="shared" si="0"/>
        <v>49</v>
      </c>
      <c r="B59" s="36" t="s">
        <v>271</v>
      </c>
      <c r="C59" s="36" t="s">
        <v>222</v>
      </c>
      <c r="D59" s="39">
        <v>7500</v>
      </c>
      <c r="E59" s="28"/>
      <c r="F59" s="28"/>
      <c r="G59" s="28"/>
      <c r="H59" s="39">
        <v>7258.06</v>
      </c>
      <c r="I59" s="16"/>
    </row>
    <row r="60" spans="1:9" s="34" customFormat="1" x14ac:dyDescent="0.25">
      <c r="A60" s="28">
        <f t="shared" si="0"/>
        <v>50</v>
      </c>
      <c r="B60" s="36" t="s">
        <v>272</v>
      </c>
      <c r="C60" s="36" t="s">
        <v>222</v>
      </c>
      <c r="D60" s="39">
        <v>9000</v>
      </c>
      <c r="E60" s="28"/>
      <c r="F60" s="28"/>
      <c r="G60" s="28"/>
      <c r="H60" s="39">
        <v>8709.68</v>
      </c>
      <c r="I60" s="16"/>
    </row>
    <row r="61" spans="1:9" s="34" customFormat="1" x14ac:dyDescent="0.25">
      <c r="A61" s="28">
        <f t="shared" si="0"/>
        <v>51</v>
      </c>
      <c r="B61" s="36" t="s">
        <v>273</v>
      </c>
      <c r="C61" s="36" t="s">
        <v>225</v>
      </c>
      <c r="D61" s="39">
        <v>8500</v>
      </c>
      <c r="E61" s="28"/>
      <c r="F61" s="28"/>
      <c r="G61" s="28"/>
      <c r="H61" s="39">
        <v>8225.81</v>
      </c>
      <c r="I61" s="16"/>
    </row>
    <row r="62" spans="1:9" s="34" customFormat="1" x14ac:dyDescent="0.25">
      <c r="A62" s="28">
        <f t="shared" si="0"/>
        <v>52</v>
      </c>
      <c r="B62" s="36" t="s">
        <v>274</v>
      </c>
      <c r="C62" s="36" t="s">
        <v>225</v>
      </c>
      <c r="D62" s="39">
        <v>15000</v>
      </c>
      <c r="E62" s="28"/>
      <c r="F62" s="28"/>
      <c r="G62" s="28"/>
      <c r="H62" s="39">
        <v>14516.13</v>
      </c>
      <c r="I62" s="16"/>
    </row>
    <row r="63" spans="1:9" s="34" customFormat="1" x14ac:dyDescent="0.25">
      <c r="A63" s="28">
        <f t="shared" si="0"/>
        <v>53</v>
      </c>
      <c r="B63" s="36" t="s">
        <v>275</v>
      </c>
      <c r="C63" s="36" t="s">
        <v>225</v>
      </c>
      <c r="D63" s="39">
        <v>15000</v>
      </c>
      <c r="E63" s="28"/>
      <c r="F63" s="28"/>
      <c r="G63" s="28"/>
      <c r="H63" s="39">
        <v>14516.13</v>
      </c>
      <c r="I63" s="16"/>
    </row>
    <row r="64" spans="1:9" s="34" customFormat="1" x14ac:dyDescent="0.25">
      <c r="A64" s="28">
        <f t="shared" si="0"/>
        <v>54</v>
      </c>
      <c r="B64" s="36" t="s">
        <v>276</v>
      </c>
      <c r="C64" s="36" t="s">
        <v>222</v>
      </c>
      <c r="D64" s="39">
        <v>3500</v>
      </c>
      <c r="E64" s="28"/>
      <c r="F64" s="28"/>
      <c r="G64" s="28"/>
      <c r="H64" s="39">
        <v>3387.1</v>
      </c>
      <c r="I64" s="16"/>
    </row>
    <row r="65" spans="1:9" s="34" customFormat="1" x14ac:dyDescent="0.25">
      <c r="A65" s="28">
        <f t="shared" si="0"/>
        <v>55</v>
      </c>
      <c r="B65" s="36" t="s">
        <v>277</v>
      </c>
      <c r="C65" s="36" t="s">
        <v>222</v>
      </c>
      <c r="D65" s="39">
        <v>6000</v>
      </c>
      <c r="E65" s="28"/>
      <c r="F65" s="28"/>
      <c r="G65" s="28"/>
      <c r="H65" s="39">
        <v>5806.45</v>
      </c>
      <c r="I65" s="16"/>
    </row>
    <row r="66" spans="1:9" s="34" customFormat="1" x14ac:dyDescent="0.25">
      <c r="A66" s="28">
        <f t="shared" si="0"/>
        <v>56</v>
      </c>
      <c r="B66" s="36" t="s">
        <v>278</v>
      </c>
      <c r="C66" s="36" t="s">
        <v>222</v>
      </c>
      <c r="D66" s="39">
        <v>7000</v>
      </c>
      <c r="E66" s="28"/>
      <c r="F66" s="28"/>
      <c r="G66" s="28"/>
      <c r="H66" s="39">
        <v>6774.19</v>
      </c>
      <c r="I66" s="16"/>
    </row>
    <row r="67" spans="1:9" s="34" customFormat="1" x14ac:dyDescent="0.25">
      <c r="A67" s="28">
        <f t="shared" si="0"/>
        <v>57</v>
      </c>
      <c r="B67" s="36" t="s">
        <v>279</v>
      </c>
      <c r="C67" s="36" t="s">
        <v>222</v>
      </c>
      <c r="D67" s="39">
        <v>7000</v>
      </c>
      <c r="E67" s="28"/>
      <c r="F67" s="28"/>
      <c r="G67" s="28"/>
      <c r="H67" s="39">
        <v>6774.19</v>
      </c>
      <c r="I67" s="16"/>
    </row>
    <row r="68" spans="1:9" s="34" customFormat="1" x14ac:dyDescent="0.25">
      <c r="A68" s="28">
        <f t="shared" si="0"/>
        <v>58</v>
      </c>
      <c r="B68" s="36" t="s">
        <v>280</v>
      </c>
      <c r="C68" s="36" t="s">
        <v>222</v>
      </c>
      <c r="D68" s="39">
        <v>7000</v>
      </c>
      <c r="E68" s="28"/>
      <c r="F68" s="28"/>
      <c r="G68" s="28"/>
      <c r="H68" s="39">
        <v>6774.19</v>
      </c>
      <c r="I68" s="16"/>
    </row>
    <row r="69" spans="1:9" s="34" customFormat="1" x14ac:dyDescent="0.25">
      <c r="A69" s="28">
        <f t="shared" si="0"/>
        <v>59</v>
      </c>
      <c r="B69" s="36" t="s">
        <v>281</v>
      </c>
      <c r="C69" s="36" t="s">
        <v>222</v>
      </c>
      <c r="D69" s="39">
        <v>7000</v>
      </c>
      <c r="E69" s="28"/>
      <c r="F69" s="28"/>
      <c r="G69" s="28"/>
      <c r="H69" s="39">
        <v>6774.19</v>
      </c>
      <c r="I69" s="16"/>
    </row>
    <row r="70" spans="1:9" s="34" customFormat="1" x14ac:dyDescent="0.25">
      <c r="A70" s="28">
        <f t="shared" si="0"/>
        <v>60</v>
      </c>
      <c r="B70" s="36" t="s">
        <v>282</v>
      </c>
      <c r="C70" s="36" t="s">
        <v>222</v>
      </c>
      <c r="D70" s="39">
        <v>10000</v>
      </c>
      <c r="E70" s="28"/>
      <c r="F70" s="28"/>
      <c r="G70" s="28"/>
      <c r="H70" s="39">
        <v>9677.42</v>
      </c>
      <c r="I70" s="16"/>
    </row>
    <row r="71" spans="1:9" s="34" customFormat="1" x14ac:dyDescent="0.25">
      <c r="A71" s="28">
        <f t="shared" si="0"/>
        <v>61</v>
      </c>
      <c r="B71" s="36" t="s">
        <v>283</v>
      </c>
      <c r="C71" s="36" t="s">
        <v>222</v>
      </c>
      <c r="D71" s="39">
        <v>10000</v>
      </c>
      <c r="E71" s="28"/>
      <c r="F71" s="28"/>
      <c r="G71" s="28"/>
      <c r="H71" s="39">
        <v>9677.42</v>
      </c>
      <c r="I71" s="16"/>
    </row>
    <row r="72" spans="1:9" s="34" customFormat="1" x14ac:dyDescent="0.25">
      <c r="A72" s="28">
        <f t="shared" si="0"/>
        <v>62</v>
      </c>
      <c r="B72" s="36" t="s">
        <v>284</v>
      </c>
      <c r="C72" s="36" t="s">
        <v>222</v>
      </c>
      <c r="D72" s="39">
        <v>7000</v>
      </c>
      <c r="E72" s="28"/>
      <c r="F72" s="28"/>
      <c r="G72" s="28"/>
      <c r="H72" s="39">
        <v>6774.19</v>
      </c>
      <c r="I72" s="16"/>
    </row>
    <row r="73" spans="1:9" s="34" customFormat="1" x14ac:dyDescent="0.25">
      <c r="A73" s="28">
        <f t="shared" si="0"/>
        <v>63</v>
      </c>
      <c r="B73" s="36" t="s">
        <v>285</v>
      </c>
      <c r="C73" s="36" t="s">
        <v>222</v>
      </c>
      <c r="D73" s="39">
        <v>7000</v>
      </c>
      <c r="E73" s="28"/>
      <c r="F73" s="28"/>
      <c r="G73" s="28"/>
      <c r="H73" s="39">
        <v>6774.19</v>
      </c>
      <c r="I73" s="16"/>
    </row>
    <row r="74" spans="1:9" s="34" customFormat="1" x14ac:dyDescent="0.25">
      <c r="A74" s="28">
        <f t="shared" si="0"/>
        <v>64</v>
      </c>
      <c r="B74" s="36" t="s">
        <v>286</v>
      </c>
      <c r="C74" s="36" t="s">
        <v>222</v>
      </c>
      <c r="D74" s="39">
        <v>10000</v>
      </c>
      <c r="E74" s="28"/>
      <c r="F74" s="28"/>
      <c r="G74" s="28"/>
      <c r="H74" s="39">
        <v>9677.42</v>
      </c>
      <c r="I74" s="16"/>
    </row>
    <row r="75" spans="1:9" s="34" customFormat="1" x14ac:dyDescent="0.25">
      <c r="A75" s="28">
        <f t="shared" si="0"/>
        <v>65</v>
      </c>
      <c r="B75" s="36" t="s">
        <v>287</v>
      </c>
      <c r="C75" s="36" t="s">
        <v>225</v>
      </c>
      <c r="D75" s="39">
        <v>11000</v>
      </c>
      <c r="E75" s="28"/>
      <c r="F75" s="28"/>
      <c r="G75" s="28"/>
      <c r="H75" s="39">
        <v>10645.16</v>
      </c>
      <c r="I75" s="16"/>
    </row>
    <row r="76" spans="1:9" s="34" customFormat="1" x14ac:dyDescent="0.25">
      <c r="A76" s="28">
        <f t="shared" si="0"/>
        <v>66</v>
      </c>
      <c r="B76" s="36" t="s">
        <v>288</v>
      </c>
      <c r="C76" s="36" t="s">
        <v>225</v>
      </c>
      <c r="D76" s="39">
        <v>12000</v>
      </c>
      <c r="E76" s="28"/>
      <c r="F76" s="28"/>
      <c r="G76" s="28"/>
      <c r="H76" s="39">
        <v>11612.9</v>
      </c>
      <c r="I76" s="16"/>
    </row>
    <row r="77" spans="1:9" s="34" customFormat="1" x14ac:dyDescent="0.25">
      <c r="A77" s="28">
        <f t="shared" ref="A77:A140" si="1">1+A76</f>
        <v>67</v>
      </c>
      <c r="B77" s="36" t="s">
        <v>289</v>
      </c>
      <c r="C77" s="36" t="s">
        <v>225</v>
      </c>
      <c r="D77" s="39">
        <v>8000</v>
      </c>
      <c r="E77" s="28"/>
      <c r="F77" s="28"/>
      <c r="G77" s="28"/>
      <c r="H77" s="39">
        <v>7741.94</v>
      </c>
      <c r="I77" s="16"/>
    </row>
    <row r="78" spans="1:9" s="34" customFormat="1" x14ac:dyDescent="0.25">
      <c r="A78" s="28">
        <f t="shared" si="1"/>
        <v>68</v>
      </c>
      <c r="B78" s="36" t="s">
        <v>290</v>
      </c>
      <c r="C78" s="36" t="s">
        <v>222</v>
      </c>
      <c r="D78" s="39">
        <v>16000</v>
      </c>
      <c r="E78" s="28"/>
      <c r="F78" s="28"/>
      <c r="G78" s="28"/>
      <c r="H78" s="39">
        <v>15483.87</v>
      </c>
      <c r="I78" s="16"/>
    </row>
    <row r="79" spans="1:9" s="34" customFormat="1" x14ac:dyDescent="0.25">
      <c r="A79" s="28">
        <f t="shared" si="1"/>
        <v>69</v>
      </c>
      <c r="B79" s="36" t="s">
        <v>291</v>
      </c>
      <c r="C79" s="36" t="s">
        <v>222</v>
      </c>
      <c r="D79" s="39">
        <v>6000</v>
      </c>
      <c r="E79" s="28"/>
      <c r="F79" s="28"/>
      <c r="G79" s="28"/>
      <c r="H79" s="39">
        <v>5806.45</v>
      </c>
      <c r="I79" s="16"/>
    </row>
    <row r="80" spans="1:9" s="34" customFormat="1" x14ac:dyDescent="0.25">
      <c r="A80" s="28">
        <f t="shared" si="1"/>
        <v>70</v>
      </c>
      <c r="B80" s="36" t="s">
        <v>292</v>
      </c>
      <c r="C80" s="36" t="s">
        <v>225</v>
      </c>
      <c r="D80" s="39">
        <v>11000</v>
      </c>
      <c r="E80" s="28"/>
      <c r="F80" s="28"/>
      <c r="G80" s="28"/>
      <c r="H80" s="39">
        <v>10645.16</v>
      </c>
      <c r="I80" s="16"/>
    </row>
    <row r="81" spans="1:9" s="34" customFormat="1" x14ac:dyDescent="0.25">
      <c r="A81" s="28">
        <f t="shared" si="1"/>
        <v>71</v>
      </c>
      <c r="B81" s="36" t="s">
        <v>293</v>
      </c>
      <c r="C81" s="36" t="s">
        <v>225</v>
      </c>
      <c r="D81" s="39">
        <v>15000</v>
      </c>
      <c r="E81" s="28"/>
      <c r="F81" s="28"/>
      <c r="G81" s="28"/>
      <c r="H81" s="39">
        <v>14516.13</v>
      </c>
      <c r="I81" s="16"/>
    </row>
    <row r="82" spans="1:9" s="34" customFormat="1" x14ac:dyDescent="0.25">
      <c r="A82" s="28">
        <f t="shared" si="1"/>
        <v>72</v>
      </c>
      <c r="B82" s="36" t="s">
        <v>294</v>
      </c>
      <c r="C82" s="36" t="s">
        <v>222</v>
      </c>
      <c r="D82" s="39">
        <v>9000</v>
      </c>
      <c r="E82" s="28"/>
      <c r="F82" s="28"/>
      <c r="G82" s="28"/>
      <c r="H82" s="39">
        <v>8709.68</v>
      </c>
      <c r="I82" s="16"/>
    </row>
    <row r="83" spans="1:9" s="34" customFormat="1" x14ac:dyDescent="0.25">
      <c r="A83" s="28">
        <f t="shared" si="1"/>
        <v>73</v>
      </c>
      <c r="B83" s="36" t="s">
        <v>295</v>
      </c>
      <c r="C83" s="36" t="s">
        <v>225</v>
      </c>
      <c r="D83" s="39">
        <v>10000</v>
      </c>
      <c r="E83" s="28"/>
      <c r="F83" s="28"/>
      <c r="G83" s="28"/>
      <c r="H83" s="39">
        <v>9677.42</v>
      </c>
      <c r="I83" s="16"/>
    </row>
    <row r="84" spans="1:9" s="34" customFormat="1" x14ac:dyDescent="0.25">
      <c r="A84" s="28">
        <f t="shared" si="1"/>
        <v>74</v>
      </c>
      <c r="B84" s="36" t="s">
        <v>296</v>
      </c>
      <c r="C84" s="36" t="s">
        <v>225</v>
      </c>
      <c r="D84" s="39">
        <v>14000</v>
      </c>
      <c r="E84" s="28"/>
      <c r="F84" s="28"/>
      <c r="G84" s="28"/>
      <c r="H84" s="39">
        <v>13548.39</v>
      </c>
      <c r="I84" s="16"/>
    </row>
    <row r="85" spans="1:9" s="34" customFormat="1" x14ac:dyDescent="0.25">
      <c r="A85" s="28">
        <f t="shared" si="1"/>
        <v>75</v>
      </c>
      <c r="B85" s="36" t="s">
        <v>297</v>
      </c>
      <c r="C85" s="36" t="s">
        <v>225</v>
      </c>
      <c r="D85" s="39">
        <v>14000</v>
      </c>
      <c r="E85" s="28"/>
      <c r="F85" s="28"/>
      <c r="G85" s="28"/>
      <c r="H85" s="39">
        <v>13548.39</v>
      </c>
      <c r="I85" s="16"/>
    </row>
    <row r="86" spans="1:9" s="34" customFormat="1" x14ac:dyDescent="0.25">
      <c r="A86" s="28">
        <f t="shared" si="1"/>
        <v>76</v>
      </c>
      <c r="B86" s="36" t="s">
        <v>298</v>
      </c>
      <c r="C86" s="36" t="s">
        <v>222</v>
      </c>
      <c r="D86" s="39">
        <v>7000</v>
      </c>
      <c r="E86" s="28"/>
      <c r="F86" s="28"/>
      <c r="G86" s="28"/>
      <c r="H86" s="39">
        <v>6774.19</v>
      </c>
      <c r="I86" s="16"/>
    </row>
    <row r="87" spans="1:9" s="34" customFormat="1" x14ac:dyDescent="0.25">
      <c r="A87" s="28">
        <f t="shared" si="1"/>
        <v>77</v>
      </c>
      <c r="B87" s="36" t="s">
        <v>299</v>
      </c>
      <c r="C87" s="36" t="s">
        <v>222</v>
      </c>
      <c r="D87" s="39">
        <v>7000</v>
      </c>
      <c r="E87" s="28"/>
      <c r="F87" s="28"/>
      <c r="G87" s="28"/>
      <c r="H87" s="39">
        <v>6774.19</v>
      </c>
      <c r="I87" s="16"/>
    </row>
    <row r="88" spans="1:9" s="34" customFormat="1" x14ac:dyDescent="0.25">
      <c r="A88" s="28">
        <f t="shared" si="1"/>
        <v>78</v>
      </c>
      <c r="B88" s="36" t="s">
        <v>300</v>
      </c>
      <c r="C88" s="36" t="s">
        <v>222</v>
      </c>
      <c r="D88" s="39">
        <v>9000</v>
      </c>
      <c r="E88" s="28"/>
      <c r="F88" s="28"/>
      <c r="G88" s="28"/>
      <c r="H88" s="39">
        <v>8709.68</v>
      </c>
      <c r="I88" s="16"/>
    </row>
    <row r="89" spans="1:9" s="34" customFormat="1" x14ac:dyDescent="0.25">
      <c r="A89" s="28">
        <f t="shared" si="1"/>
        <v>79</v>
      </c>
      <c r="B89" s="36" t="s">
        <v>301</v>
      </c>
      <c r="C89" s="36" t="s">
        <v>222</v>
      </c>
      <c r="D89" s="39">
        <v>9500</v>
      </c>
      <c r="E89" s="28"/>
      <c r="F89" s="28"/>
      <c r="G89" s="28"/>
      <c r="H89" s="39">
        <v>9193.5499999999993</v>
      </c>
      <c r="I89" s="16"/>
    </row>
    <row r="90" spans="1:9" s="34" customFormat="1" x14ac:dyDescent="0.25">
      <c r="A90" s="28">
        <f t="shared" si="1"/>
        <v>80</v>
      </c>
      <c r="B90" s="36" t="s">
        <v>302</v>
      </c>
      <c r="C90" s="36" t="s">
        <v>222</v>
      </c>
      <c r="D90" s="39">
        <v>7000</v>
      </c>
      <c r="E90" s="28"/>
      <c r="F90" s="28"/>
      <c r="G90" s="28"/>
      <c r="H90" s="39">
        <v>6774.19</v>
      </c>
      <c r="I90" s="16"/>
    </row>
    <row r="91" spans="1:9" s="34" customFormat="1" x14ac:dyDescent="0.25">
      <c r="A91" s="28">
        <f t="shared" si="1"/>
        <v>81</v>
      </c>
      <c r="B91" s="36" t="s">
        <v>303</v>
      </c>
      <c r="C91" s="36" t="s">
        <v>225</v>
      </c>
      <c r="D91" s="39">
        <v>10000</v>
      </c>
      <c r="E91" s="28"/>
      <c r="F91" s="28"/>
      <c r="G91" s="28"/>
      <c r="H91" s="39">
        <v>9677.42</v>
      </c>
      <c r="I91" s="16"/>
    </row>
    <row r="92" spans="1:9" s="34" customFormat="1" x14ac:dyDescent="0.25">
      <c r="A92" s="28">
        <f t="shared" si="1"/>
        <v>82</v>
      </c>
      <c r="B92" s="36" t="s">
        <v>304</v>
      </c>
      <c r="C92" s="36" t="s">
        <v>225</v>
      </c>
      <c r="D92" s="39">
        <v>14000</v>
      </c>
      <c r="E92" s="28"/>
      <c r="F92" s="28"/>
      <c r="G92" s="28"/>
      <c r="H92" s="39">
        <v>13548.39</v>
      </c>
      <c r="I92" s="16"/>
    </row>
    <row r="93" spans="1:9" s="34" customFormat="1" x14ac:dyDescent="0.25">
      <c r="A93" s="28">
        <f t="shared" si="1"/>
        <v>83</v>
      </c>
      <c r="B93" s="36" t="s">
        <v>305</v>
      </c>
      <c r="C93" s="36" t="s">
        <v>222</v>
      </c>
      <c r="D93" s="39">
        <v>15000</v>
      </c>
      <c r="E93" s="28"/>
      <c r="F93" s="28"/>
      <c r="G93" s="28"/>
      <c r="H93" s="39">
        <v>14516.13</v>
      </c>
      <c r="I93" s="16"/>
    </row>
    <row r="94" spans="1:9" s="34" customFormat="1" x14ac:dyDescent="0.25">
      <c r="A94" s="28">
        <f t="shared" si="1"/>
        <v>84</v>
      </c>
      <c r="B94" s="36" t="s">
        <v>306</v>
      </c>
      <c r="C94" s="36" t="s">
        <v>225</v>
      </c>
      <c r="D94" s="39">
        <v>18000</v>
      </c>
      <c r="E94" s="28"/>
      <c r="F94" s="28"/>
      <c r="G94" s="28"/>
      <c r="H94" s="39">
        <v>17419.349999999999</v>
      </c>
      <c r="I94" s="16"/>
    </row>
    <row r="95" spans="1:9" s="34" customFormat="1" x14ac:dyDescent="0.25">
      <c r="A95" s="28">
        <f t="shared" si="1"/>
        <v>85</v>
      </c>
      <c r="B95" s="36" t="s">
        <v>307</v>
      </c>
      <c r="C95" s="36" t="s">
        <v>222</v>
      </c>
      <c r="D95" s="39">
        <v>6000</v>
      </c>
      <c r="E95" s="28"/>
      <c r="F95" s="28"/>
      <c r="G95" s="28"/>
      <c r="H95" s="39">
        <v>5806.45</v>
      </c>
      <c r="I95" s="16"/>
    </row>
    <row r="96" spans="1:9" s="34" customFormat="1" x14ac:dyDescent="0.25">
      <c r="A96" s="28">
        <f t="shared" si="1"/>
        <v>86</v>
      </c>
      <c r="B96" s="36" t="s">
        <v>308</v>
      </c>
      <c r="C96" s="36" t="s">
        <v>222</v>
      </c>
      <c r="D96" s="39">
        <v>7500</v>
      </c>
      <c r="E96" s="28"/>
      <c r="F96" s="28"/>
      <c r="G96" s="28"/>
      <c r="H96" s="39">
        <v>7258.06</v>
      </c>
      <c r="I96" s="16"/>
    </row>
    <row r="97" spans="1:9" s="34" customFormat="1" x14ac:dyDescent="0.25">
      <c r="A97" s="28">
        <f t="shared" si="1"/>
        <v>87</v>
      </c>
      <c r="B97" s="36" t="s">
        <v>309</v>
      </c>
      <c r="C97" s="36" t="s">
        <v>222</v>
      </c>
      <c r="D97" s="39">
        <v>8000</v>
      </c>
      <c r="E97" s="28"/>
      <c r="F97" s="28"/>
      <c r="G97" s="28"/>
      <c r="H97" s="39">
        <v>7741.94</v>
      </c>
      <c r="I97" s="16"/>
    </row>
    <row r="98" spans="1:9" s="34" customFormat="1" x14ac:dyDescent="0.25">
      <c r="A98" s="28">
        <f t="shared" si="1"/>
        <v>88</v>
      </c>
      <c r="B98" s="36" t="s">
        <v>310</v>
      </c>
      <c r="C98" s="36" t="s">
        <v>222</v>
      </c>
      <c r="D98" s="39">
        <v>5000</v>
      </c>
      <c r="E98" s="28"/>
      <c r="F98" s="28"/>
      <c r="G98" s="28"/>
      <c r="H98" s="39">
        <v>4838.71</v>
      </c>
      <c r="I98" s="16"/>
    </row>
    <row r="99" spans="1:9" s="34" customFormat="1" x14ac:dyDescent="0.25">
      <c r="A99" s="28">
        <f t="shared" si="1"/>
        <v>89</v>
      </c>
      <c r="B99" s="36" t="s">
        <v>311</v>
      </c>
      <c r="C99" s="36" t="s">
        <v>222</v>
      </c>
      <c r="D99" s="39">
        <v>6000</v>
      </c>
      <c r="E99" s="28"/>
      <c r="F99" s="28"/>
      <c r="G99" s="28"/>
      <c r="H99" s="39">
        <v>5806.45</v>
      </c>
      <c r="I99" s="16"/>
    </row>
    <row r="100" spans="1:9" s="34" customFormat="1" x14ac:dyDescent="0.25">
      <c r="A100" s="28">
        <f t="shared" si="1"/>
        <v>90</v>
      </c>
      <c r="B100" s="36" t="s">
        <v>312</v>
      </c>
      <c r="C100" s="36" t="s">
        <v>222</v>
      </c>
      <c r="D100" s="39">
        <v>7000</v>
      </c>
      <c r="E100" s="28"/>
      <c r="F100" s="28"/>
      <c r="G100" s="28"/>
      <c r="H100" s="39">
        <v>6774.19</v>
      </c>
      <c r="I100" s="16"/>
    </row>
    <row r="101" spans="1:9" s="34" customFormat="1" x14ac:dyDescent="0.25">
      <c r="A101" s="28">
        <f t="shared" si="1"/>
        <v>91</v>
      </c>
      <c r="B101" s="36" t="s">
        <v>313</v>
      </c>
      <c r="C101" s="36" t="s">
        <v>222</v>
      </c>
      <c r="D101" s="39">
        <v>7500</v>
      </c>
      <c r="E101" s="28"/>
      <c r="F101" s="28"/>
      <c r="G101" s="28"/>
      <c r="H101" s="39">
        <v>7258.06</v>
      </c>
      <c r="I101" s="16"/>
    </row>
    <row r="102" spans="1:9" s="34" customFormat="1" x14ac:dyDescent="0.25">
      <c r="A102" s="28">
        <f t="shared" si="1"/>
        <v>92</v>
      </c>
      <c r="B102" s="36" t="s">
        <v>314</v>
      </c>
      <c r="C102" s="36" t="s">
        <v>222</v>
      </c>
      <c r="D102" s="39">
        <v>7500</v>
      </c>
      <c r="E102" s="28"/>
      <c r="F102" s="28"/>
      <c r="G102" s="28"/>
      <c r="H102" s="39">
        <v>7258.06</v>
      </c>
      <c r="I102" s="16"/>
    </row>
    <row r="103" spans="1:9" s="34" customFormat="1" x14ac:dyDescent="0.25">
      <c r="A103" s="28">
        <f t="shared" si="1"/>
        <v>93</v>
      </c>
      <c r="B103" s="36" t="s">
        <v>315</v>
      </c>
      <c r="C103" s="36" t="s">
        <v>222</v>
      </c>
      <c r="D103" s="39">
        <v>10500</v>
      </c>
      <c r="E103" s="28"/>
      <c r="F103" s="28"/>
      <c r="G103" s="28"/>
      <c r="H103" s="39">
        <v>10161.290000000001</v>
      </c>
      <c r="I103" s="16"/>
    </row>
    <row r="104" spans="1:9" s="34" customFormat="1" x14ac:dyDescent="0.25">
      <c r="A104" s="28">
        <f t="shared" si="1"/>
        <v>94</v>
      </c>
      <c r="B104" s="36" t="s">
        <v>316</v>
      </c>
      <c r="C104" s="36" t="s">
        <v>222</v>
      </c>
      <c r="D104" s="39">
        <v>9500</v>
      </c>
      <c r="E104" s="28"/>
      <c r="F104" s="28"/>
      <c r="G104" s="28"/>
      <c r="H104" s="39">
        <v>9193.5499999999993</v>
      </c>
      <c r="I104" s="16"/>
    </row>
    <row r="105" spans="1:9" s="34" customFormat="1" x14ac:dyDescent="0.25">
      <c r="A105" s="28">
        <f t="shared" si="1"/>
        <v>95</v>
      </c>
      <c r="B105" s="36" t="s">
        <v>317</v>
      </c>
      <c r="C105" s="36" t="s">
        <v>222</v>
      </c>
      <c r="D105" s="39">
        <v>9500</v>
      </c>
      <c r="E105" s="28"/>
      <c r="F105" s="28"/>
      <c r="G105" s="28"/>
      <c r="H105" s="39">
        <v>9193.5499999999993</v>
      </c>
      <c r="I105" s="16"/>
    </row>
    <row r="106" spans="1:9" s="34" customFormat="1" x14ac:dyDescent="0.25">
      <c r="A106" s="28">
        <f t="shared" si="1"/>
        <v>96</v>
      </c>
      <c r="B106" s="36" t="s">
        <v>318</v>
      </c>
      <c r="C106" s="36" t="s">
        <v>225</v>
      </c>
      <c r="D106" s="39">
        <v>14000</v>
      </c>
      <c r="E106" s="28"/>
      <c r="F106" s="28"/>
      <c r="G106" s="28"/>
      <c r="H106" s="39">
        <v>13548.39</v>
      </c>
      <c r="I106" s="16"/>
    </row>
    <row r="107" spans="1:9" s="34" customFormat="1" x14ac:dyDescent="0.25">
      <c r="A107" s="28">
        <f t="shared" si="1"/>
        <v>97</v>
      </c>
      <c r="B107" s="36" t="s">
        <v>319</v>
      </c>
      <c r="C107" s="36" t="s">
        <v>222</v>
      </c>
      <c r="D107" s="39">
        <v>6000</v>
      </c>
      <c r="E107" s="28"/>
      <c r="F107" s="28"/>
      <c r="G107" s="28"/>
      <c r="H107" s="39">
        <v>5806.45</v>
      </c>
      <c r="I107" s="16"/>
    </row>
    <row r="108" spans="1:9" s="34" customFormat="1" x14ac:dyDescent="0.25">
      <c r="A108" s="28">
        <f t="shared" si="1"/>
        <v>98</v>
      </c>
      <c r="B108" s="36" t="s">
        <v>320</v>
      </c>
      <c r="C108" s="36" t="s">
        <v>222</v>
      </c>
      <c r="D108" s="39">
        <v>5000</v>
      </c>
      <c r="E108" s="28"/>
      <c r="F108" s="28"/>
      <c r="G108" s="28"/>
      <c r="H108" s="39">
        <v>4838.71</v>
      </c>
      <c r="I108" s="16"/>
    </row>
    <row r="109" spans="1:9" s="34" customFormat="1" x14ac:dyDescent="0.25">
      <c r="A109" s="28">
        <f t="shared" si="1"/>
        <v>99</v>
      </c>
      <c r="B109" s="36" t="s">
        <v>321</v>
      </c>
      <c r="C109" s="36" t="s">
        <v>222</v>
      </c>
      <c r="D109" s="39">
        <v>5000</v>
      </c>
      <c r="E109" s="28"/>
      <c r="F109" s="28"/>
      <c r="G109" s="28"/>
      <c r="H109" s="39">
        <v>4838.71</v>
      </c>
      <c r="I109" s="16"/>
    </row>
    <row r="110" spans="1:9" s="34" customFormat="1" x14ac:dyDescent="0.25">
      <c r="A110" s="28">
        <f t="shared" si="1"/>
        <v>100</v>
      </c>
      <c r="B110" s="36" t="s">
        <v>322</v>
      </c>
      <c r="C110" s="36" t="s">
        <v>222</v>
      </c>
      <c r="D110" s="39">
        <v>5000</v>
      </c>
      <c r="E110" s="28"/>
      <c r="F110" s="28"/>
      <c r="G110" s="28"/>
      <c r="H110" s="39">
        <v>4838.71</v>
      </c>
      <c r="I110" s="16"/>
    </row>
    <row r="111" spans="1:9" s="34" customFormat="1" x14ac:dyDescent="0.25">
      <c r="A111" s="28">
        <f t="shared" si="1"/>
        <v>101</v>
      </c>
      <c r="B111" s="36" t="s">
        <v>323</v>
      </c>
      <c r="C111" s="36" t="s">
        <v>222</v>
      </c>
      <c r="D111" s="39">
        <v>8000</v>
      </c>
      <c r="E111" s="28"/>
      <c r="F111" s="28"/>
      <c r="G111" s="28"/>
      <c r="H111" s="39">
        <v>7741.94</v>
      </c>
      <c r="I111" s="16"/>
    </row>
    <row r="112" spans="1:9" s="34" customFormat="1" x14ac:dyDescent="0.25">
      <c r="A112" s="28">
        <f t="shared" si="1"/>
        <v>102</v>
      </c>
      <c r="B112" s="36" t="s">
        <v>324</v>
      </c>
      <c r="C112" s="36" t="s">
        <v>225</v>
      </c>
      <c r="D112" s="39">
        <v>8000</v>
      </c>
      <c r="E112" s="28"/>
      <c r="F112" s="28"/>
      <c r="G112" s="28"/>
      <c r="H112" s="39">
        <v>7741.94</v>
      </c>
      <c r="I112" s="16"/>
    </row>
    <row r="113" spans="1:9" s="34" customFormat="1" x14ac:dyDescent="0.25">
      <c r="A113" s="28">
        <f t="shared" si="1"/>
        <v>103</v>
      </c>
      <c r="B113" s="36" t="s">
        <v>325</v>
      </c>
      <c r="C113" s="36" t="s">
        <v>222</v>
      </c>
      <c r="D113" s="39">
        <v>10000</v>
      </c>
      <c r="E113" s="28"/>
      <c r="F113" s="28"/>
      <c r="G113" s="28"/>
      <c r="H113" s="39">
        <v>9677.42</v>
      </c>
      <c r="I113" s="16"/>
    </row>
    <row r="114" spans="1:9" s="34" customFormat="1" x14ac:dyDescent="0.25">
      <c r="A114" s="28">
        <f t="shared" si="1"/>
        <v>104</v>
      </c>
      <c r="B114" s="36" t="s">
        <v>326</v>
      </c>
      <c r="C114" s="36" t="s">
        <v>222</v>
      </c>
      <c r="D114" s="39">
        <v>5500</v>
      </c>
      <c r="E114" s="28"/>
      <c r="F114" s="28"/>
      <c r="G114" s="28"/>
      <c r="H114" s="39">
        <v>5322.58</v>
      </c>
      <c r="I114" s="16"/>
    </row>
    <row r="115" spans="1:9" s="34" customFormat="1" x14ac:dyDescent="0.25">
      <c r="A115" s="28">
        <f t="shared" si="1"/>
        <v>105</v>
      </c>
      <c r="B115" s="36" t="s">
        <v>327</v>
      </c>
      <c r="C115" s="36" t="s">
        <v>222</v>
      </c>
      <c r="D115" s="39">
        <v>6000</v>
      </c>
      <c r="E115" s="28"/>
      <c r="F115" s="28"/>
      <c r="G115" s="28"/>
      <c r="H115" s="39">
        <v>5806.45</v>
      </c>
      <c r="I115" s="16"/>
    </row>
    <row r="116" spans="1:9" s="34" customFormat="1" x14ac:dyDescent="0.25">
      <c r="A116" s="28">
        <f t="shared" si="1"/>
        <v>106</v>
      </c>
      <c r="B116" s="36" t="s">
        <v>328</v>
      </c>
      <c r="C116" s="36" t="s">
        <v>225</v>
      </c>
      <c r="D116" s="39">
        <v>9000</v>
      </c>
      <c r="E116" s="28"/>
      <c r="F116" s="28"/>
      <c r="G116" s="28"/>
      <c r="H116" s="39">
        <v>8709.68</v>
      </c>
      <c r="I116" s="16"/>
    </row>
    <row r="117" spans="1:9" s="34" customFormat="1" x14ac:dyDescent="0.25">
      <c r="A117" s="28">
        <f t="shared" si="1"/>
        <v>107</v>
      </c>
      <c r="B117" s="36" t="s">
        <v>329</v>
      </c>
      <c r="C117" s="36" t="s">
        <v>222</v>
      </c>
      <c r="D117" s="39">
        <v>10000</v>
      </c>
      <c r="E117" s="28"/>
      <c r="F117" s="28"/>
      <c r="G117" s="28"/>
      <c r="H117" s="39">
        <v>9677.42</v>
      </c>
      <c r="I117" s="16"/>
    </row>
    <row r="118" spans="1:9" s="34" customFormat="1" x14ac:dyDescent="0.25">
      <c r="A118" s="28">
        <f t="shared" si="1"/>
        <v>108</v>
      </c>
      <c r="B118" s="36" t="s">
        <v>330</v>
      </c>
      <c r="C118" s="36" t="s">
        <v>222</v>
      </c>
      <c r="D118" s="39">
        <v>4000</v>
      </c>
      <c r="E118" s="28"/>
      <c r="F118" s="28"/>
      <c r="G118" s="28"/>
      <c r="H118" s="39">
        <v>3870.97</v>
      </c>
      <c r="I118" s="16"/>
    </row>
    <row r="119" spans="1:9" s="34" customFormat="1" x14ac:dyDescent="0.25">
      <c r="A119" s="28">
        <f t="shared" si="1"/>
        <v>109</v>
      </c>
      <c r="B119" s="36" t="s">
        <v>331</v>
      </c>
      <c r="C119" s="36" t="s">
        <v>222</v>
      </c>
      <c r="D119" s="39">
        <v>5000</v>
      </c>
      <c r="E119" s="28"/>
      <c r="F119" s="28"/>
      <c r="G119" s="28"/>
      <c r="H119" s="39">
        <v>4838.71</v>
      </c>
      <c r="I119" s="16"/>
    </row>
    <row r="120" spans="1:9" s="34" customFormat="1" x14ac:dyDescent="0.25">
      <c r="A120" s="28">
        <f t="shared" si="1"/>
        <v>110</v>
      </c>
      <c r="B120" s="36" t="s">
        <v>332</v>
      </c>
      <c r="C120" s="36" t="s">
        <v>222</v>
      </c>
      <c r="D120" s="39">
        <v>6000</v>
      </c>
      <c r="E120" s="28"/>
      <c r="F120" s="28"/>
      <c r="G120" s="28"/>
      <c r="H120" s="39">
        <v>5806.45</v>
      </c>
      <c r="I120" s="16"/>
    </row>
    <row r="121" spans="1:9" s="34" customFormat="1" x14ac:dyDescent="0.25">
      <c r="A121" s="28">
        <f t="shared" si="1"/>
        <v>111</v>
      </c>
      <c r="B121" s="36" t="s">
        <v>333</v>
      </c>
      <c r="C121" s="36" t="s">
        <v>222</v>
      </c>
      <c r="D121" s="39">
        <v>9000</v>
      </c>
      <c r="E121" s="28"/>
      <c r="F121" s="28"/>
      <c r="G121" s="28"/>
      <c r="H121" s="39">
        <v>8709.68</v>
      </c>
      <c r="I121" s="16"/>
    </row>
    <row r="122" spans="1:9" s="34" customFormat="1" x14ac:dyDescent="0.25">
      <c r="A122" s="28">
        <f t="shared" si="1"/>
        <v>112</v>
      </c>
      <c r="B122" s="36" t="s">
        <v>334</v>
      </c>
      <c r="C122" s="36" t="s">
        <v>222</v>
      </c>
      <c r="D122" s="39">
        <v>7000</v>
      </c>
      <c r="E122" s="28"/>
      <c r="F122" s="28"/>
      <c r="G122" s="28"/>
      <c r="H122" s="39">
        <v>6774.19</v>
      </c>
      <c r="I122" s="16"/>
    </row>
    <row r="123" spans="1:9" s="34" customFormat="1" x14ac:dyDescent="0.25">
      <c r="A123" s="28">
        <f t="shared" si="1"/>
        <v>113</v>
      </c>
      <c r="B123" s="36" t="s">
        <v>335</v>
      </c>
      <c r="C123" s="36" t="s">
        <v>222</v>
      </c>
      <c r="D123" s="39">
        <v>5000</v>
      </c>
      <c r="E123" s="28"/>
      <c r="F123" s="28"/>
      <c r="G123" s="28"/>
      <c r="H123" s="39">
        <v>4838.71</v>
      </c>
      <c r="I123" s="16"/>
    </row>
    <row r="124" spans="1:9" s="34" customFormat="1" x14ac:dyDescent="0.25">
      <c r="A124" s="28">
        <f t="shared" si="1"/>
        <v>114</v>
      </c>
      <c r="B124" s="36" t="s">
        <v>336</v>
      </c>
      <c r="C124" s="36" t="s">
        <v>222</v>
      </c>
      <c r="D124" s="39">
        <v>7000</v>
      </c>
      <c r="E124" s="28"/>
      <c r="F124" s="28"/>
      <c r="G124" s="28"/>
      <c r="H124" s="39">
        <v>6774.19</v>
      </c>
      <c r="I124" s="16"/>
    </row>
    <row r="125" spans="1:9" s="34" customFormat="1" x14ac:dyDescent="0.25">
      <c r="A125" s="28">
        <f t="shared" si="1"/>
        <v>115</v>
      </c>
      <c r="B125" s="36" t="s">
        <v>337</v>
      </c>
      <c r="C125" s="36" t="s">
        <v>222</v>
      </c>
      <c r="D125" s="39">
        <v>7000</v>
      </c>
      <c r="E125" s="28"/>
      <c r="F125" s="28"/>
      <c r="G125" s="28"/>
      <c r="H125" s="39">
        <v>6774.19</v>
      </c>
      <c r="I125" s="16"/>
    </row>
    <row r="126" spans="1:9" s="34" customFormat="1" x14ac:dyDescent="0.25">
      <c r="A126" s="28">
        <f t="shared" si="1"/>
        <v>116</v>
      </c>
      <c r="B126" s="36" t="s">
        <v>338</v>
      </c>
      <c r="C126" s="36" t="s">
        <v>222</v>
      </c>
      <c r="D126" s="39">
        <v>10000</v>
      </c>
      <c r="E126" s="28"/>
      <c r="F126" s="28"/>
      <c r="G126" s="28"/>
      <c r="H126" s="39">
        <v>9677.42</v>
      </c>
      <c r="I126" s="16"/>
    </row>
    <row r="127" spans="1:9" s="34" customFormat="1" x14ac:dyDescent="0.25">
      <c r="A127" s="28">
        <f t="shared" si="1"/>
        <v>117</v>
      </c>
      <c r="B127" s="36" t="s">
        <v>339</v>
      </c>
      <c r="C127" s="36" t="s">
        <v>222</v>
      </c>
      <c r="D127" s="39">
        <v>3000</v>
      </c>
      <c r="E127" s="28"/>
      <c r="F127" s="28"/>
      <c r="G127" s="28"/>
      <c r="H127" s="39">
        <v>2903.23</v>
      </c>
      <c r="I127" s="16"/>
    </row>
    <row r="128" spans="1:9" s="34" customFormat="1" x14ac:dyDescent="0.25">
      <c r="A128" s="28">
        <f t="shared" si="1"/>
        <v>118</v>
      </c>
      <c r="B128" s="36" t="s">
        <v>340</v>
      </c>
      <c r="C128" s="36" t="s">
        <v>222</v>
      </c>
      <c r="D128" s="39">
        <v>4500</v>
      </c>
      <c r="E128" s="28"/>
      <c r="F128" s="28"/>
      <c r="G128" s="28"/>
      <c r="H128" s="39">
        <v>4354.84</v>
      </c>
      <c r="I128" s="16"/>
    </row>
    <row r="129" spans="1:9" s="34" customFormat="1" x14ac:dyDescent="0.25">
      <c r="A129" s="28">
        <f t="shared" si="1"/>
        <v>119</v>
      </c>
      <c r="B129" s="36" t="s">
        <v>341</v>
      </c>
      <c r="C129" s="36" t="s">
        <v>222</v>
      </c>
      <c r="D129" s="39">
        <v>5000</v>
      </c>
      <c r="E129" s="28"/>
      <c r="F129" s="28"/>
      <c r="G129" s="28"/>
      <c r="H129" s="39">
        <v>4838.71</v>
      </c>
      <c r="I129" s="16"/>
    </row>
    <row r="130" spans="1:9" s="34" customFormat="1" x14ac:dyDescent="0.25">
      <c r="A130" s="28">
        <f t="shared" si="1"/>
        <v>120</v>
      </c>
      <c r="B130" s="36" t="s">
        <v>342</v>
      </c>
      <c r="C130" s="36" t="s">
        <v>222</v>
      </c>
      <c r="D130" s="39">
        <v>5000</v>
      </c>
      <c r="E130" s="28"/>
      <c r="F130" s="28"/>
      <c r="G130" s="28"/>
      <c r="H130" s="39">
        <v>4838.71</v>
      </c>
      <c r="I130" s="16"/>
    </row>
    <row r="131" spans="1:9" s="34" customFormat="1" x14ac:dyDescent="0.25">
      <c r="A131" s="28">
        <f t="shared" si="1"/>
        <v>121</v>
      </c>
      <c r="B131" s="36" t="s">
        <v>343</v>
      </c>
      <c r="C131" s="36" t="s">
        <v>222</v>
      </c>
      <c r="D131" s="39">
        <v>5000</v>
      </c>
      <c r="E131" s="28"/>
      <c r="F131" s="28"/>
      <c r="G131" s="28"/>
      <c r="H131" s="39">
        <v>4838.71</v>
      </c>
      <c r="I131" s="16"/>
    </row>
    <row r="132" spans="1:9" s="34" customFormat="1" x14ac:dyDescent="0.25">
      <c r="A132" s="28">
        <f t="shared" si="1"/>
        <v>122</v>
      </c>
      <c r="B132" s="36" t="s">
        <v>344</v>
      </c>
      <c r="C132" s="36" t="s">
        <v>222</v>
      </c>
      <c r="D132" s="39">
        <v>5500</v>
      </c>
      <c r="E132" s="28"/>
      <c r="F132" s="28"/>
      <c r="G132" s="28"/>
      <c r="H132" s="39">
        <v>5322.58</v>
      </c>
      <c r="I132" s="16"/>
    </row>
    <row r="133" spans="1:9" s="34" customFormat="1" x14ac:dyDescent="0.25">
      <c r="A133" s="28">
        <f t="shared" si="1"/>
        <v>123</v>
      </c>
      <c r="B133" s="36" t="s">
        <v>345</v>
      </c>
      <c r="C133" s="36" t="s">
        <v>222</v>
      </c>
      <c r="D133" s="39">
        <v>5500</v>
      </c>
      <c r="E133" s="28"/>
      <c r="F133" s="28"/>
      <c r="G133" s="28"/>
      <c r="H133" s="39">
        <v>5322.58</v>
      </c>
      <c r="I133" s="16"/>
    </row>
    <row r="134" spans="1:9" s="34" customFormat="1" x14ac:dyDescent="0.25">
      <c r="A134" s="28">
        <f t="shared" si="1"/>
        <v>124</v>
      </c>
      <c r="B134" s="36" t="s">
        <v>346</v>
      </c>
      <c r="C134" s="36" t="s">
        <v>222</v>
      </c>
      <c r="D134" s="39">
        <v>6000</v>
      </c>
      <c r="E134" s="28"/>
      <c r="F134" s="28"/>
      <c r="G134" s="28"/>
      <c r="H134" s="39">
        <v>5806.45</v>
      </c>
      <c r="I134" s="16"/>
    </row>
    <row r="135" spans="1:9" s="34" customFormat="1" x14ac:dyDescent="0.25">
      <c r="A135" s="28">
        <f t="shared" si="1"/>
        <v>125</v>
      </c>
      <c r="B135" s="36" t="s">
        <v>347</v>
      </c>
      <c r="C135" s="36" t="s">
        <v>222</v>
      </c>
      <c r="D135" s="39">
        <v>6000</v>
      </c>
      <c r="E135" s="28"/>
      <c r="F135" s="28"/>
      <c r="G135" s="28"/>
      <c r="H135" s="39">
        <v>5806.45</v>
      </c>
      <c r="I135" s="16"/>
    </row>
    <row r="136" spans="1:9" s="34" customFormat="1" x14ac:dyDescent="0.25">
      <c r="A136" s="28">
        <f t="shared" si="1"/>
        <v>126</v>
      </c>
      <c r="B136" s="36" t="s">
        <v>348</v>
      </c>
      <c r="C136" s="36" t="s">
        <v>222</v>
      </c>
      <c r="D136" s="39">
        <v>6500</v>
      </c>
      <c r="E136" s="28"/>
      <c r="F136" s="28"/>
      <c r="G136" s="28"/>
      <c r="H136" s="39">
        <v>6290.32</v>
      </c>
      <c r="I136" s="16"/>
    </row>
    <row r="137" spans="1:9" s="34" customFormat="1" x14ac:dyDescent="0.25">
      <c r="A137" s="28">
        <f t="shared" si="1"/>
        <v>127</v>
      </c>
      <c r="B137" s="36" t="s">
        <v>349</v>
      </c>
      <c r="C137" s="36" t="s">
        <v>222</v>
      </c>
      <c r="D137" s="39">
        <v>6500</v>
      </c>
      <c r="E137" s="28"/>
      <c r="F137" s="28"/>
      <c r="G137" s="28"/>
      <c r="H137" s="39">
        <v>6290.32</v>
      </c>
      <c r="I137" s="16"/>
    </row>
    <row r="138" spans="1:9" s="34" customFormat="1" x14ac:dyDescent="0.25">
      <c r="A138" s="28">
        <f t="shared" si="1"/>
        <v>128</v>
      </c>
      <c r="B138" s="36" t="s">
        <v>350</v>
      </c>
      <c r="C138" s="36" t="s">
        <v>222</v>
      </c>
      <c r="D138" s="39">
        <v>7000</v>
      </c>
      <c r="E138" s="28"/>
      <c r="F138" s="28"/>
      <c r="G138" s="28"/>
      <c r="H138" s="39">
        <v>6774.19</v>
      </c>
      <c r="I138" s="16"/>
    </row>
    <row r="139" spans="1:9" s="34" customFormat="1" x14ac:dyDescent="0.25">
      <c r="A139" s="28">
        <f t="shared" si="1"/>
        <v>129</v>
      </c>
      <c r="B139" s="36" t="s">
        <v>351</v>
      </c>
      <c r="C139" s="36" t="s">
        <v>222</v>
      </c>
      <c r="D139" s="39">
        <v>8000</v>
      </c>
      <c r="E139" s="28"/>
      <c r="F139" s="28"/>
      <c r="G139" s="28"/>
      <c r="H139" s="39">
        <v>7741.94</v>
      </c>
      <c r="I139" s="16"/>
    </row>
    <row r="140" spans="1:9" s="34" customFormat="1" x14ac:dyDescent="0.25">
      <c r="A140" s="28">
        <f t="shared" si="1"/>
        <v>130</v>
      </c>
      <c r="B140" s="36" t="s">
        <v>352</v>
      </c>
      <c r="C140" s="36" t="s">
        <v>222</v>
      </c>
      <c r="D140" s="39">
        <v>8000</v>
      </c>
      <c r="E140" s="28"/>
      <c r="F140" s="28"/>
      <c r="G140" s="28"/>
      <c r="H140" s="39">
        <v>7741.94</v>
      </c>
      <c r="I140" s="16"/>
    </row>
    <row r="141" spans="1:9" s="34" customFormat="1" x14ac:dyDescent="0.25">
      <c r="A141" s="28">
        <f t="shared" ref="A141:A204" si="2">1+A140</f>
        <v>131</v>
      </c>
      <c r="B141" s="36" t="s">
        <v>353</v>
      </c>
      <c r="C141" s="36" t="s">
        <v>222</v>
      </c>
      <c r="D141" s="39">
        <v>8500</v>
      </c>
      <c r="E141" s="28"/>
      <c r="F141" s="28"/>
      <c r="G141" s="28"/>
      <c r="H141" s="39">
        <v>8225.81</v>
      </c>
      <c r="I141" s="16"/>
    </row>
    <row r="142" spans="1:9" s="34" customFormat="1" x14ac:dyDescent="0.25">
      <c r="A142" s="28">
        <f t="shared" si="2"/>
        <v>132</v>
      </c>
      <c r="B142" s="36" t="s">
        <v>354</v>
      </c>
      <c r="C142" s="36" t="s">
        <v>222</v>
      </c>
      <c r="D142" s="39">
        <v>12500</v>
      </c>
      <c r="E142" s="28"/>
      <c r="F142" s="28"/>
      <c r="G142" s="28"/>
      <c r="H142" s="39">
        <v>12096.77</v>
      </c>
      <c r="I142" s="16"/>
    </row>
    <row r="143" spans="1:9" s="34" customFormat="1" x14ac:dyDescent="0.25">
      <c r="A143" s="28">
        <f t="shared" si="2"/>
        <v>133</v>
      </c>
      <c r="B143" s="36" t="s">
        <v>355</v>
      </c>
      <c r="C143" s="36" t="s">
        <v>222</v>
      </c>
      <c r="D143" s="39">
        <v>5000</v>
      </c>
      <c r="E143" s="28"/>
      <c r="F143" s="28"/>
      <c r="G143" s="28"/>
      <c r="H143" s="39">
        <v>4838.71</v>
      </c>
      <c r="I143" s="16"/>
    </row>
    <row r="144" spans="1:9" s="34" customFormat="1" x14ac:dyDescent="0.25">
      <c r="A144" s="28">
        <f t="shared" si="2"/>
        <v>134</v>
      </c>
      <c r="B144" s="36" t="s">
        <v>356</v>
      </c>
      <c r="C144" s="36" t="s">
        <v>222</v>
      </c>
      <c r="D144" s="39">
        <v>5000</v>
      </c>
      <c r="E144" s="28"/>
      <c r="F144" s="28"/>
      <c r="G144" s="28"/>
      <c r="H144" s="39">
        <v>4838.71</v>
      </c>
      <c r="I144" s="16"/>
    </row>
    <row r="145" spans="1:9" s="34" customFormat="1" x14ac:dyDescent="0.25">
      <c r="A145" s="28">
        <f t="shared" si="2"/>
        <v>135</v>
      </c>
      <c r="B145" s="36" t="s">
        <v>357</v>
      </c>
      <c r="C145" s="36" t="s">
        <v>222</v>
      </c>
      <c r="D145" s="39">
        <v>5000</v>
      </c>
      <c r="E145" s="28"/>
      <c r="F145" s="28"/>
      <c r="G145" s="28"/>
      <c r="H145" s="39">
        <v>4838.71</v>
      </c>
      <c r="I145" s="16"/>
    </row>
    <row r="146" spans="1:9" s="34" customFormat="1" x14ac:dyDescent="0.25">
      <c r="A146" s="28">
        <f t="shared" si="2"/>
        <v>136</v>
      </c>
      <c r="B146" s="36" t="s">
        <v>358</v>
      </c>
      <c r="C146" s="36" t="s">
        <v>222</v>
      </c>
      <c r="D146" s="39">
        <v>6000</v>
      </c>
      <c r="E146" s="28"/>
      <c r="F146" s="28"/>
      <c r="G146" s="28"/>
      <c r="H146" s="39">
        <v>5806.45</v>
      </c>
      <c r="I146" s="16"/>
    </row>
    <row r="147" spans="1:9" s="34" customFormat="1" x14ac:dyDescent="0.25">
      <c r="A147" s="28">
        <f t="shared" si="2"/>
        <v>137</v>
      </c>
      <c r="B147" s="36" t="s">
        <v>359</v>
      </c>
      <c r="C147" s="36" t="s">
        <v>222</v>
      </c>
      <c r="D147" s="39">
        <v>6500</v>
      </c>
      <c r="E147" s="28"/>
      <c r="F147" s="28"/>
      <c r="G147" s="28"/>
      <c r="H147" s="39">
        <v>6290.32</v>
      </c>
      <c r="I147" s="16"/>
    </row>
    <row r="148" spans="1:9" s="34" customFormat="1" x14ac:dyDescent="0.25">
      <c r="A148" s="28">
        <f t="shared" si="2"/>
        <v>138</v>
      </c>
      <c r="B148" s="36" t="s">
        <v>360</v>
      </c>
      <c r="C148" s="36" t="s">
        <v>222</v>
      </c>
      <c r="D148" s="39">
        <v>7000</v>
      </c>
      <c r="E148" s="28"/>
      <c r="F148" s="28"/>
      <c r="G148" s="28"/>
      <c r="H148" s="39">
        <v>6774.19</v>
      </c>
      <c r="I148" s="16"/>
    </row>
    <row r="149" spans="1:9" s="34" customFormat="1" x14ac:dyDescent="0.25">
      <c r="A149" s="28">
        <f t="shared" si="2"/>
        <v>139</v>
      </c>
      <c r="B149" s="36" t="s">
        <v>361</v>
      </c>
      <c r="C149" s="36" t="s">
        <v>222</v>
      </c>
      <c r="D149" s="39">
        <v>7000</v>
      </c>
      <c r="E149" s="28"/>
      <c r="F149" s="28"/>
      <c r="G149" s="28"/>
      <c r="H149" s="39">
        <v>6774.19</v>
      </c>
      <c r="I149" s="16"/>
    </row>
    <row r="150" spans="1:9" s="34" customFormat="1" x14ac:dyDescent="0.25">
      <c r="A150" s="28">
        <f t="shared" si="2"/>
        <v>140</v>
      </c>
      <c r="B150" s="36" t="s">
        <v>362</v>
      </c>
      <c r="C150" s="36" t="s">
        <v>222</v>
      </c>
      <c r="D150" s="39">
        <v>7000</v>
      </c>
      <c r="E150" s="28"/>
      <c r="F150" s="28"/>
      <c r="G150" s="28"/>
      <c r="H150" s="39">
        <v>6774.19</v>
      </c>
      <c r="I150" s="16"/>
    </row>
    <row r="151" spans="1:9" s="34" customFormat="1" x14ac:dyDescent="0.25">
      <c r="A151" s="28">
        <f t="shared" si="2"/>
        <v>141</v>
      </c>
      <c r="B151" s="36" t="s">
        <v>363</v>
      </c>
      <c r="C151" s="36" t="s">
        <v>222</v>
      </c>
      <c r="D151" s="39">
        <v>7000</v>
      </c>
      <c r="E151" s="28"/>
      <c r="F151" s="28"/>
      <c r="G151" s="28"/>
      <c r="H151" s="39">
        <v>6774.19</v>
      </c>
      <c r="I151" s="16"/>
    </row>
    <row r="152" spans="1:9" s="34" customFormat="1" x14ac:dyDescent="0.25">
      <c r="A152" s="28">
        <f t="shared" si="2"/>
        <v>142</v>
      </c>
      <c r="B152" s="36" t="s">
        <v>364</v>
      </c>
      <c r="C152" s="36" t="s">
        <v>222</v>
      </c>
      <c r="D152" s="39">
        <v>7500</v>
      </c>
      <c r="E152" s="28"/>
      <c r="F152" s="28"/>
      <c r="G152" s="28"/>
      <c r="H152" s="39">
        <v>7258.06</v>
      </c>
      <c r="I152" s="16"/>
    </row>
    <row r="153" spans="1:9" s="34" customFormat="1" x14ac:dyDescent="0.25">
      <c r="A153" s="28">
        <f t="shared" si="2"/>
        <v>143</v>
      </c>
      <c r="B153" s="36" t="s">
        <v>365</v>
      </c>
      <c r="C153" s="36" t="s">
        <v>222</v>
      </c>
      <c r="D153" s="39">
        <v>7500</v>
      </c>
      <c r="E153" s="28"/>
      <c r="F153" s="28"/>
      <c r="G153" s="28"/>
      <c r="H153" s="39">
        <v>7258.06</v>
      </c>
      <c r="I153" s="16"/>
    </row>
    <row r="154" spans="1:9" s="34" customFormat="1" x14ac:dyDescent="0.25">
      <c r="A154" s="28">
        <f t="shared" si="2"/>
        <v>144</v>
      </c>
      <c r="B154" s="36" t="s">
        <v>366</v>
      </c>
      <c r="C154" s="36" t="s">
        <v>222</v>
      </c>
      <c r="D154" s="39">
        <v>8000</v>
      </c>
      <c r="E154" s="28"/>
      <c r="F154" s="28"/>
      <c r="G154" s="28"/>
      <c r="H154" s="39">
        <v>7741.94</v>
      </c>
      <c r="I154" s="16"/>
    </row>
    <row r="155" spans="1:9" s="34" customFormat="1" x14ac:dyDescent="0.25">
      <c r="A155" s="28">
        <f t="shared" si="2"/>
        <v>145</v>
      </c>
      <c r="B155" s="36" t="s">
        <v>367</v>
      </c>
      <c r="C155" s="36" t="s">
        <v>222</v>
      </c>
      <c r="D155" s="39">
        <v>8000</v>
      </c>
      <c r="E155" s="28"/>
      <c r="F155" s="28"/>
      <c r="G155" s="28"/>
      <c r="H155" s="39">
        <v>7741.94</v>
      </c>
      <c r="I155" s="16"/>
    </row>
    <row r="156" spans="1:9" s="34" customFormat="1" x14ac:dyDescent="0.25">
      <c r="A156" s="28">
        <f t="shared" si="2"/>
        <v>146</v>
      </c>
      <c r="B156" s="36" t="s">
        <v>368</v>
      </c>
      <c r="C156" s="36" t="s">
        <v>225</v>
      </c>
      <c r="D156" s="39">
        <v>8500</v>
      </c>
      <c r="E156" s="28"/>
      <c r="F156" s="28"/>
      <c r="G156" s="28"/>
      <c r="H156" s="39">
        <v>8225.81</v>
      </c>
      <c r="I156" s="16"/>
    </row>
    <row r="157" spans="1:9" s="34" customFormat="1" x14ac:dyDescent="0.25">
      <c r="A157" s="28">
        <f t="shared" si="2"/>
        <v>147</v>
      </c>
      <c r="B157" s="36" t="s">
        <v>369</v>
      </c>
      <c r="C157" s="36" t="s">
        <v>225</v>
      </c>
      <c r="D157" s="39">
        <v>10000</v>
      </c>
      <c r="E157" s="28"/>
      <c r="F157" s="28"/>
      <c r="G157" s="28"/>
      <c r="H157" s="39">
        <v>9677.42</v>
      </c>
      <c r="I157" s="16"/>
    </row>
    <row r="158" spans="1:9" s="34" customFormat="1" x14ac:dyDescent="0.25">
      <c r="A158" s="28">
        <f t="shared" si="2"/>
        <v>148</v>
      </c>
      <c r="B158" s="36" t="s">
        <v>370</v>
      </c>
      <c r="C158" s="36" t="s">
        <v>225</v>
      </c>
      <c r="D158" s="39">
        <v>10000</v>
      </c>
      <c r="E158" s="28"/>
      <c r="F158" s="28"/>
      <c r="G158" s="28"/>
      <c r="H158" s="39">
        <v>9677.42</v>
      </c>
      <c r="I158" s="16"/>
    </row>
    <row r="159" spans="1:9" s="34" customFormat="1" x14ac:dyDescent="0.25">
      <c r="A159" s="28">
        <f t="shared" si="2"/>
        <v>149</v>
      </c>
      <c r="B159" s="36" t="s">
        <v>371</v>
      </c>
      <c r="C159" s="36" t="s">
        <v>225</v>
      </c>
      <c r="D159" s="39">
        <v>10000</v>
      </c>
      <c r="E159" s="28"/>
      <c r="F159" s="28"/>
      <c r="G159" s="28"/>
      <c r="H159" s="39">
        <v>9677.42</v>
      </c>
      <c r="I159" s="16"/>
    </row>
    <row r="160" spans="1:9" s="34" customFormat="1" x14ac:dyDescent="0.25">
      <c r="A160" s="28">
        <f t="shared" si="2"/>
        <v>150</v>
      </c>
      <c r="B160" s="36" t="s">
        <v>372</v>
      </c>
      <c r="C160" s="36" t="s">
        <v>222</v>
      </c>
      <c r="D160" s="39">
        <v>10000</v>
      </c>
      <c r="E160" s="28"/>
      <c r="F160" s="28"/>
      <c r="G160" s="28"/>
      <c r="H160" s="39">
        <v>9677.42</v>
      </c>
      <c r="I160" s="16"/>
    </row>
    <row r="161" spans="1:9" s="34" customFormat="1" x14ac:dyDescent="0.25">
      <c r="A161" s="28">
        <f t="shared" si="2"/>
        <v>151</v>
      </c>
      <c r="B161" s="36" t="s">
        <v>373</v>
      </c>
      <c r="C161" s="36" t="s">
        <v>225</v>
      </c>
      <c r="D161" s="39">
        <v>11500</v>
      </c>
      <c r="E161" s="28"/>
      <c r="F161" s="28"/>
      <c r="G161" s="28"/>
      <c r="H161" s="39">
        <v>11129.03</v>
      </c>
      <c r="I161" s="16"/>
    </row>
    <row r="162" spans="1:9" s="34" customFormat="1" x14ac:dyDescent="0.25">
      <c r="A162" s="28">
        <f t="shared" si="2"/>
        <v>152</v>
      </c>
      <c r="B162" s="36" t="s">
        <v>374</v>
      </c>
      <c r="C162" s="36" t="s">
        <v>222</v>
      </c>
      <c r="D162" s="39">
        <v>12000</v>
      </c>
      <c r="E162" s="28"/>
      <c r="F162" s="28"/>
      <c r="G162" s="28"/>
      <c r="H162" s="39">
        <v>11612.9</v>
      </c>
      <c r="I162" s="16"/>
    </row>
    <row r="163" spans="1:9" s="34" customFormat="1" x14ac:dyDescent="0.25">
      <c r="A163" s="28">
        <f t="shared" si="2"/>
        <v>153</v>
      </c>
      <c r="B163" s="36" t="s">
        <v>375</v>
      </c>
      <c r="C163" s="36" t="s">
        <v>225</v>
      </c>
      <c r="D163" s="39">
        <v>12000</v>
      </c>
      <c r="E163" s="28"/>
      <c r="F163" s="28"/>
      <c r="G163" s="28"/>
      <c r="H163" s="39">
        <v>11612.9</v>
      </c>
      <c r="I163" s="16"/>
    </row>
    <row r="164" spans="1:9" s="34" customFormat="1" x14ac:dyDescent="0.25">
      <c r="A164" s="28">
        <f t="shared" si="2"/>
        <v>154</v>
      </c>
      <c r="B164" s="36" t="s">
        <v>376</v>
      </c>
      <c r="C164" s="36" t="s">
        <v>225</v>
      </c>
      <c r="D164" s="39">
        <v>12000</v>
      </c>
      <c r="E164" s="28"/>
      <c r="F164" s="28"/>
      <c r="G164" s="28"/>
      <c r="H164" s="39">
        <v>11612.9</v>
      </c>
      <c r="I164" s="16"/>
    </row>
    <row r="165" spans="1:9" s="34" customFormat="1" x14ac:dyDescent="0.25">
      <c r="A165" s="28">
        <f t="shared" si="2"/>
        <v>155</v>
      </c>
      <c r="B165" s="36" t="s">
        <v>377</v>
      </c>
      <c r="C165" s="36" t="s">
        <v>225</v>
      </c>
      <c r="D165" s="39">
        <v>15000</v>
      </c>
      <c r="E165" s="28"/>
      <c r="F165" s="28"/>
      <c r="G165" s="28"/>
      <c r="H165" s="39">
        <v>14516.13</v>
      </c>
      <c r="I165" s="16"/>
    </row>
    <row r="166" spans="1:9" s="34" customFormat="1" x14ac:dyDescent="0.25">
      <c r="A166" s="28">
        <f t="shared" si="2"/>
        <v>156</v>
      </c>
      <c r="B166" s="36" t="s">
        <v>378</v>
      </c>
      <c r="C166" s="36" t="s">
        <v>222</v>
      </c>
      <c r="D166" s="39">
        <v>4000</v>
      </c>
      <c r="E166" s="28"/>
      <c r="F166" s="28"/>
      <c r="G166" s="28"/>
      <c r="H166" s="39">
        <v>3870.97</v>
      </c>
      <c r="I166" s="16"/>
    </row>
    <row r="167" spans="1:9" s="34" customFormat="1" x14ac:dyDescent="0.25">
      <c r="A167" s="28">
        <f t="shared" si="2"/>
        <v>157</v>
      </c>
      <c r="B167" s="36" t="s">
        <v>379</v>
      </c>
      <c r="C167" s="36" t="s">
        <v>222</v>
      </c>
      <c r="D167" s="39">
        <v>4000</v>
      </c>
      <c r="E167" s="28"/>
      <c r="F167" s="28"/>
      <c r="G167" s="28"/>
      <c r="H167" s="39">
        <v>3870.97</v>
      </c>
      <c r="I167" s="16"/>
    </row>
    <row r="168" spans="1:9" s="34" customFormat="1" x14ac:dyDescent="0.25">
      <c r="A168" s="28">
        <f t="shared" si="2"/>
        <v>158</v>
      </c>
      <c r="B168" s="36" t="s">
        <v>380</v>
      </c>
      <c r="C168" s="36" t="s">
        <v>222</v>
      </c>
      <c r="D168" s="39">
        <v>4000</v>
      </c>
      <c r="E168" s="28"/>
      <c r="F168" s="28"/>
      <c r="G168" s="28"/>
      <c r="H168" s="39">
        <v>3870.97</v>
      </c>
      <c r="I168" s="16"/>
    </row>
    <row r="169" spans="1:9" s="34" customFormat="1" x14ac:dyDescent="0.25">
      <c r="A169" s="28">
        <f t="shared" si="2"/>
        <v>159</v>
      </c>
      <c r="B169" s="36" t="s">
        <v>381</v>
      </c>
      <c r="C169" s="36" t="s">
        <v>222</v>
      </c>
      <c r="D169" s="39">
        <v>5000</v>
      </c>
      <c r="E169" s="28"/>
      <c r="F169" s="28"/>
      <c r="G169" s="28"/>
      <c r="H169" s="39">
        <v>4838.71</v>
      </c>
      <c r="I169" s="16"/>
    </row>
    <row r="170" spans="1:9" s="34" customFormat="1" x14ac:dyDescent="0.25">
      <c r="A170" s="28">
        <f t="shared" si="2"/>
        <v>160</v>
      </c>
      <c r="B170" s="36" t="s">
        <v>382</v>
      </c>
      <c r="C170" s="36" t="s">
        <v>222</v>
      </c>
      <c r="D170" s="39">
        <v>6000</v>
      </c>
      <c r="E170" s="28"/>
      <c r="F170" s="28"/>
      <c r="G170" s="28"/>
      <c r="H170" s="39">
        <v>5806.45</v>
      </c>
      <c r="I170" s="16"/>
    </row>
    <row r="171" spans="1:9" s="34" customFormat="1" x14ac:dyDescent="0.25">
      <c r="A171" s="28">
        <f t="shared" si="2"/>
        <v>161</v>
      </c>
      <c r="B171" s="36" t="s">
        <v>383</v>
      </c>
      <c r="C171" s="36" t="s">
        <v>222</v>
      </c>
      <c r="D171" s="39">
        <v>6000</v>
      </c>
      <c r="E171" s="28"/>
      <c r="F171" s="28"/>
      <c r="G171" s="28"/>
      <c r="H171" s="39">
        <v>5806.45</v>
      </c>
      <c r="I171" s="16"/>
    </row>
    <row r="172" spans="1:9" s="34" customFormat="1" x14ac:dyDescent="0.25">
      <c r="A172" s="28">
        <f t="shared" si="2"/>
        <v>162</v>
      </c>
      <c r="B172" s="36" t="s">
        <v>384</v>
      </c>
      <c r="C172" s="36" t="s">
        <v>222</v>
      </c>
      <c r="D172" s="39">
        <v>6000</v>
      </c>
      <c r="E172" s="28"/>
      <c r="F172" s="28"/>
      <c r="G172" s="28"/>
      <c r="H172" s="39">
        <v>5806.45</v>
      </c>
      <c r="I172" s="16"/>
    </row>
    <row r="173" spans="1:9" s="34" customFormat="1" x14ac:dyDescent="0.25">
      <c r="A173" s="28">
        <f t="shared" si="2"/>
        <v>163</v>
      </c>
      <c r="B173" s="36" t="s">
        <v>385</v>
      </c>
      <c r="C173" s="36" t="s">
        <v>222</v>
      </c>
      <c r="D173" s="39">
        <v>6000</v>
      </c>
      <c r="E173" s="28"/>
      <c r="F173" s="28"/>
      <c r="G173" s="28"/>
      <c r="H173" s="39">
        <v>5806.45</v>
      </c>
      <c r="I173" s="16"/>
    </row>
    <row r="174" spans="1:9" s="34" customFormat="1" x14ac:dyDescent="0.25">
      <c r="A174" s="28">
        <f t="shared" si="2"/>
        <v>164</v>
      </c>
      <c r="B174" s="36" t="s">
        <v>386</v>
      </c>
      <c r="C174" s="36" t="s">
        <v>222</v>
      </c>
      <c r="D174" s="39">
        <v>7000</v>
      </c>
      <c r="E174" s="28"/>
      <c r="F174" s="28"/>
      <c r="G174" s="28"/>
      <c r="H174" s="39">
        <v>6774.19</v>
      </c>
      <c r="I174" s="16"/>
    </row>
    <row r="175" spans="1:9" s="34" customFormat="1" x14ac:dyDescent="0.25">
      <c r="A175" s="28">
        <f t="shared" si="2"/>
        <v>165</v>
      </c>
      <c r="B175" s="36" t="s">
        <v>387</v>
      </c>
      <c r="C175" s="36" t="s">
        <v>222</v>
      </c>
      <c r="D175" s="39">
        <v>7000</v>
      </c>
      <c r="E175" s="28"/>
      <c r="F175" s="28"/>
      <c r="G175" s="28"/>
      <c r="H175" s="39">
        <v>6774.19</v>
      </c>
      <c r="I175" s="16"/>
    </row>
    <row r="176" spans="1:9" s="34" customFormat="1" x14ac:dyDescent="0.25">
      <c r="A176" s="28">
        <f t="shared" si="2"/>
        <v>166</v>
      </c>
      <c r="B176" s="36" t="s">
        <v>388</v>
      </c>
      <c r="C176" s="36" t="s">
        <v>222</v>
      </c>
      <c r="D176" s="39">
        <v>7000</v>
      </c>
      <c r="E176" s="28"/>
      <c r="F176" s="28"/>
      <c r="G176" s="28"/>
      <c r="H176" s="39">
        <v>6774.19</v>
      </c>
      <c r="I176" s="16"/>
    </row>
    <row r="177" spans="1:9" s="34" customFormat="1" x14ac:dyDescent="0.25">
      <c r="A177" s="28">
        <f t="shared" si="2"/>
        <v>167</v>
      </c>
      <c r="B177" s="36" t="s">
        <v>389</v>
      </c>
      <c r="C177" s="36" t="s">
        <v>222</v>
      </c>
      <c r="D177" s="39">
        <v>7500</v>
      </c>
      <c r="E177" s="28"/>
      <c r="F177" s="28"/>
      <c r="G177" s="28"/>
      <c r="H177" s="39">
        <v>7258.06</v>
      </c>
      <c r="I177" s="16"/>
    </row>
    <row r="178" spans="1:9" s="34" customFormat="1" x14ac:dyDescent="0.25">
      <c r="A178" s="28">
        <f t="shared" si="2"/>
        <v>168</v>
      </c>
      <c r="B178" s="36" t="s">
        <v>390</v>
      </c>
      <c r="C178" s="36" t="s">
        <v>222</v>
      </c>
      <c r="D178" s="39">
        <v>8000</v>
      </c>
      <c r="E178" s="28"/>
      <c r="F178" s="28"/>
      <c r="G178" s="28"/>
      <c r="H178" s="39">
        <v>7741.94</v>
      </c>
      <c r="I178" s="16"/>
    </row>
    <row r="179" spans="1:9" s="34" customFormat="1" x14ac:dyDescent="0.25">
      <c r="A179" s="28">
        <f t="shared" si="2"/>
        <v>169</v>
      </c>
      <c r="B179" s="36" t="s">
        <v>391</v>
      </c>
      <c r="C179" s="36" t="s">
        <v>222</v>
      </c>
      <c r="D179" s="39">
        <v>8000</v>
      </c>
      <c r="E179" s="28"/>
      <c r="F179" s="28"/>
      <c r="G179" s="28"/>
      <c r="H179" s="39">
        <v>7741.94</v>
      </c>
      <c r="I179" s="16"/>
    </row>
    <row r="180" spans="1:9" s="34" customFormat="1" x14ac:dyDescent="0.25">
      <c r="A180" s="28">
        <f t="shared" si="2"/>
        <v>170</v>
      </c>
      <c r="B180" s="36" t="s">
        <v>392</v>
      </c>
      <c r="C180" s="36" t="s">
        <v>222</v>
      </c>
      <c r="D180" s="39">
        <v>8000</v>
      </c>
      <c r="E180" s="28"/>
      <c r="F180" s="28"/>
      <c r="G180" s="28"/>
      <c r="H180" s="39">
        <v>7741.94</v>
      </c>
      <c r="I180" s="16"/>
    </row>
    <row r="181" spans="1:9" s="34" customFormat="1" x14ac:dyDescent="0.25">
      <c r="A181" s="28">
        <f t="shared" si="2"/>
        <v>171</v>
      </c>
      <c r="B181" s="36" t="s">
        <v>393</v>
      </c>
      <c r="C181" s="36" t="s">
        <v>225</v>
      </c>
      <c r="D181" s="39">
        <v>8000</v>
      </c>
      <c r="E181" s="28"/>
      <c r="F181" s="28"/>
      <c r="G181" s="28"/>
      <c r="H181" s="39">
        <v>7741.94</v>
      </c>
      <c r="I181" s="16"/>
    </row>
    <row r="182" spans="1:9" s="34" customFormat="1" x14ac:dyDescent="0.25">
      <c r="A182" s="28">
        <f t="shared" si="2"/>
        <v>172</v>
      </c>
      <c r="B182" s="36" t="s">
        <v>394</v>
      </c>
      <c r="C182" s="36" t="s">
        <v>222</v>
      </c>
      <c r="D182" s="39">
        <v>9000</v>
      </c>
      <c r="E182" s="28"/>
      <c r="F182" s="28"/>
      <c r="G182" s="28"/>
      <c r="H182" s="39">
        <v>8709.68</v>
      </c>
      <c r="I182" s="16"/>
    </row>
    <row r="183" spans="1:9" s="34" customFormat="1" x14ac:dyDescent="0.25">
      <c r="A183" s="28">
        <f t="shared" si="2"/>
        <v>173</v>
      </c>
      <c r="B183" s="36" t="s">
        <v>395</v>
      </c>
      <c r="C183" s="36" t="s">
        <v>222</v>
      </c>
      <c r="D183" s="39">
        <v>8000</v>
      </c>
      <c r="E183" s="28"/>
      <c r="F183" s="28"/>
      <c r="G183" s="28"/>
      <c r="H183" s="39">
        <v>7741.94</v>
      </c>
      <c r="I183" s="16"/>
    </row>
    <row r="184" spans="1:9" s="34" customFormat="1" x14ac:dyDescent="0.25">
      <c r="A184" s="28">
        <f t="shared" si="2"/>
        <v>174</v>
      </c>
      <c r="B184" s="36" t="s">
        <v>396</v>
      </c>
      <c r="C184" s="36" t="s">
        <v>222</v>
      </c>
      <c r="D184" s="39">
        <v>8000</v>
      </c>
      <c r="E184" s="28"/>
      <c r="F184" s="28"/>
      <c r="G184" s="28"/>
      <c r="H184" s="39">
        <v>7741.94</v>
      </c>
      <c r="I184" s="16"/>
    </row>
    <row r="185" spans="1:9" s="34" customFormat="1" x14ac:dyDescent="0.25">
      <c r="A185" s="28">
        <f t="shared" si="2"/>
        <v>175</v>
      </c>
      <c r="B185" s="36" t="s">
        <v>397</v>
      </c>
      <c r="C185" s="36" t="s">
        <v>222</v>
      </c>
      <c r="D185" s="39">
        <v>8500</v>
      </c>
      <c r="E185" s="28"/>
      <c r="F185" s="28"/>
      <c r="G185" s="28"/>
      <c r="H185" s="39">
        <v>8225.81</v>
      </c>
      <c r="I185" s="16"/>
    </row>
    <row r="186" spans="1:9" s="34" customFormat="1" x14ac:dyDescent="0.25">
      <c r="A186" s="28">
        <f t="shared" si="2"/>
        <v>176</v>
      </c>
      <c r="B186" s="36" t="s">
        <v>398</v>
      </c>
      <c r="C186" s="36" t="s">
        <v>225</v>
      </c>
      <c r="D186" s="39">
        <v>9500</v>
      </c>
      <c r="E186" s="28"/>
      <c r="F186" s="28"/>
      <c r="G186" s="28"/>
      <c r="H186" s="39">
        <v>9193.5499999999993</v>
      </c>
      <c r="I186" s="16"/>
    </row>
    <row r="187" spans="1:9" s="34" customFormat="1" x14ac:dyDescent="0.25">
      <c r="A187" s="28">
        <f t="shared" si="2"/>
        <v>177</v>
      </c>
      <c r="B187" s="36" t="s">
        <v>399</v>
      </c>
      <c r="C187" s="36" t="s">
        <v>222</v>
      </c>
      <c r="D187" s="39">
        <v>9000</v>
      </c>
      <c r="E187" s="28"/>
      <c r="F187" s="28"/>
      <c r="G187" s="28"/>
      <c r="H187" s="39">
        <v>8709.68</v>
      </c>
      <c r="I187" s="16"/>
    </row>
    <row r="188" spans="1:9" s="34" customFormat="1" x14ac:dyDescent="0.25">
      <c r="A188" s="28">
        <f t="shared" si="2"/>
        <v>178</v>
      </c>
      <c r="B188" s="36" t="s">
        <v>400</v>
      </c>
      <c r="C188" s="36" t="s">
        <v>222</v>
      </c>
      <c r="D188" s="39">
        <v>10000</v>
      </c>
      <c r="E188" s="28"/>
      <c r="F188" s="28"/>
      <c r="G188" s="28"/>
      <c r="H188" s="39">
        <v>9677.42</v>
      </c>
      <c r="I188" s="16"/>
    </row>
    <row r="189" spans="1:9" s="34" customFormat="1" x14ac:dyDescent="0.25">
      <c r="A189" s="28">
        <f t="shared" si="2"/>
        <v>179</v>
      </c>
      <c r="B189" s="36" t="s">
        <v>401</v>
      </c>
      <c r="C189" s="36" t="s">
        <v>222</v>
      </c>
      <c r="D189" s="39">
        <v>10000</v>
      </c>
      <c r="E189" s="28"/>
      <c r="F189" s="28"/>
      <c r="G189" s="28"/>
      <c r="H189" s="39">
        <v>9677.42</v>
      </c>
      <c r="I189" s="16"/>
    </row>
    <row r="190" spans="1:9" s="34" customFormat="1" x14ac:dyDescent="0.25">
      <c r="A190" s="28">
        <f t="shared" si="2"/>
        <v>180</v>
      </c>
      <c r="B190" s="36" t="s">
        <v>402</v>
      </c>
      <c r="C190" s="36" t="s">
        <v>222</v>
      </c>
      <c r="D190" s="39">
        <v>10000</v>
      </c>
      <c r="E190" s="28"/>
      <c r="F190" s="28"/>
      <c r="G190" s="28"/>
      <c r="H190" s="39">
        <v>9677.42</v>
      </c>
      <c r="I190" s="16"/>
    </row>
    <row r="191" spans="1:9" s="34" customFormat="1" x14ac:dyDescent="0.25">
      <c r="A191" s="28">
        <f t="shared" si="2"/>
        <v>181</v>
      </c>
      <c r="B191" s="36" t="s">
        <v>403</v>
      </c>
      <c r="C191" s="36" t="s">
        <v>222</v>
      </c>
      <c r="D191" s="39">
        <v>10000</v>
      </c>
      <c r="E191" s="28"/>
      <c r="F191" s="28"/>
      <c r="G191" s="28"/>
      <c r="H191" s="39">
        <v>9677.42</v>
      </c>
      <c r="I191" s="16"/>
    </row>
    <row r="192" spans="1:9" s="34" customFormat="1" x14ac:dyDescent="0.25">
      <c r="A192" s="28">
        <f t="shared" si="2"/>
        <v>182</v>
      </c>
      <c r="B192" s="36" t="s">
        <v>404</v>
      </c>
      <c r="C192" s="36" t="s">
        <v>222</v>
      </c>
      <c r="D192" s="39">
        <v>10000</v>
      </c>
      <c r="E192" s="28"/>
      <c r="F192" s="28"/>
      <c r="G192" s="28"/>
      <c r="H192" s="39">
        <v>9677.42</v>
      </c>
      <c r="I192" s="16"/>
    </row>
    <row r="193" spans="1:9" s="34" customFormat="1" x14ac:dyDescent="0.25">
      <c r="A193" s="28">
        <f t="shared" si="2"/>
        <v>183</v>
      </c>
      <c r="B193" s="36" t="s">
        <v>405</v>
      </c>
      <c r="C193" s="36" t="s">
        <v>225</v>
      </c>
      <c r="D193" s="39">
        <v>12000</v>
      </c>
      <c r="E193" s="28"/>
      <c r="F193" s="28"/>
      <c r="G193" s="28"/>
      <c r="H193" s="39">
        <v>11612.9</v>
      </c>
      <c r="I193" s="16"/>
    </row>
    <row r="194" spans="1:9" s="34" customFormat="1" x14ac:dyDescent="0.25">
      <c r="A194" s="28">
        <f t="shared" si="2"/>
        <v>184</v>
      </c>
      <c r="B194" s="36" t="s">
        <v>406</v>
      </c>
      <c r="C194" s="36" t="s">
        <v>222</v>
      </c>
      <c r="D194" s="39">
        <v>12000</v>
      </c>
      <c r="E194" s="28"/>
      <c r="F194" s="28"/>
      <c r="G194" s="28"/>
      <c r="H194" s="39">
        <v>11612.9</v>
      </c>
      <c r="I194" s="16"/>
    </row>
    <row r="195" spans="1:9" s="34" customFormat="1" x14ac:dyDescent="0.25">
      <c r="A195" s="28">
        <f t="shared" si="2"/>
        <v>185</v>
      </c>
      <c r="B195" s="36" t="s">
        <v>407</v>
      </c>
      <c r="C195" s="36" t="s">
        <v>222</v>
      </c>
      <c r="D195" s="39">
        <v>13000</v>
      </c>
      <c r="E195" s="28"/>
      <c r="F195" s="28"/>
      <c r="G195" s="28"/>
      <c r="H195" s="39">
        <v>12580.65</v>
      </c>
      <c r="I195" s="16"/>
    </row>
    <row r="196" spans="1:9" s="34" customFormat="1" x14ac:dyDescent="0.25">
      <c r="A196" s="28">
        <f t="shared" si="2"/>
        <v>186</v>
      </c>
      <c r="B196" s="36" t="s">
        <v>408</v>
      </c>
      <c r="C196" s="36" t="s">
        <v>222</v>
      </c>
      <c r="D196" s="39">
        <v>15000</v>
      </c>
      <c r="E196" s="28"/>
      <c r="F196" s="28"/>
      <c r="G196" s="28"/>
      <c r="H196" s="39">
        <v>14516.13</v>
      </c>
      <c r="I196" s="16"/>
    </row>
    <row r="197" spans="1:9" s="34" customFormat="1" x14ac:dyDescent="0.25">
      <c r="A197" s="28">
        <f t="shared" si="2"/>
        <v>187</v>
      </c>
      <c r="B197" s="36" t="s">
        <v>409</v>
      </c>
      <c r="C197" s="36" t="s">
        <v>222</v>
      </c>
      <c r="D197" s="39">
        <v>5000</v>
      </c>
      <c r="E197" s="28"/>
      <c r="F197" s="28"/>
      <c r="G197" s="28"/>
      <c r="H197" s="39">
        <v>4838.71</v>
      </c>
      <c r="I197" s="16"/>
    </row>
    <row r="198" spans="1:9" s="34" customFormat="1" x14ac:dyDescent="0.25">
      <c r="A198" s="28">
        <f t="shared" si="2"/>
        <v>188</v>
      </c>
      <c r="B198" s="36" t="s">
        <v>410</v>
      </c>
      <c r="C198" s="36" t="s">
        <v>222</v>
      </c>
      <c r="D198" s="39">
        <v>5000</v>
      </c>
      <c r="E198" s="28"/>
      <c r="F198" s="28"/>
      <c r="G198" s="28"/>
      <c r="H198" s="39">
        <v>4838.71</v>
      </c>
      <c r="I198" s="16"/>
    </row>
    <row r="199" spans="1:9" s="34" customFormat="1" x14ac:dyDescent="0.25">
      <c r="A199" s="28">
        <f t="shared" si="2"/>
        <v>189</v>
      </c>
      <c r="B199" s="36" t="s">
        <v>411</v>
      </c>
      <c r="C199" s="36" t="s">
        <v>222</v>
      </c>
      <c r="D199" s="39">
        <v>6000</v>
      </c>
      <c r="E199" s="28"/>
      <c r="F199" s="28"/>
      <c r="G199" s="28"/>
      <c r="H199" s="39">
        <v>5806.45</v>
      </c>
      <c r="I199" s="16"/>
    </row>
    <row r="200" spans="1:9" s="34" customFormat="1" x14ac:dyDescent="0.25">
      <c r="A200" s="28">
        <f t="shared" si="2"/>
        <v>190</v>
      </c>
      <c r="B200" s="36" t="s">
        <v>412</v>
      </c>
      <c r="C200" s="36" t="s">
        <v>222</v>
      </c>
      <c r="D200" s="39">
        <v>6000</v>
      </c>
      <c r="E200" s="28"/>
      <c r="F200" s="28"/>
      <c r="G200" s="28"/>
      <c r="H200" s="39">
        <v>5806.45</v>
      </c>
      <c r="I200" s="16"/>
    </row>
    <row r="201" spans="1:9" s="34" customFormat="1" x14ac:dyDescent="0.25">
      <c r="A201" s="28">
        <f t="shared" si="2"/>
        <v>191</v>
      </c>
      <c r="B201" s="36" t="s">
        <v>413</v>
      </c>
      <c r="C201" s="36" t="s">
        <v>222</v>
      </c>
      <c r="D201" s="39">
        <v>7000</v>
      </c>
      <c r="E201" s="28"/>
      <c r="F201" s="28"/>
      <c r="G201" s="28"/>
      <c r="H201" s="39">
        <v>6774.19</v>
      </c>
      <c r="I201" s="16"/>
    </row>
    <row r="202" spans="1:9" s="34" customFormat="1" x14ac:dyDescent="0.25">
      <c r="A202" s="28">
        <f t="shared" si="2"/>
        <v>192</v>
      </c>
      <c r="B202" s="36" t="s">
        <v>414</v>
      </c>
      <c r="C202" s="36" t="s">
        <v>222</v>
      </c>
      <c r="D202" s="39">
        <v>7500</v>
      </c>
      <c r="E202" s="28"/>
      <c r="F202" s="28"/>
      <c r="G202" s="28"/>
      <c r="H202" s="39">
        <v>7258.06</v>
      </c>
      <c r="I202" s="16"/>
    </row>
    <row r="203" spans="1:9" s="34" customFormat="1" x14ac:dyDescent="0.25">
      <c r="A203" s="28">
        <f t="shared" si="2"/>
        <v>193</v>
      </c>
      <c r="B203" s="36" t="s">
        <v>415</v>
      </c>
      <c r="C203" s="36" t="s">
        <v>222</v>
      </c>
      <c r="D203" s="39">
        <v>4000</v>
      </c>
      <c r="E203" s="28"/>
      <c r="F203" s="28"/>
      <c r="G203" s="28"/>
      <c r="H203" s="39">
        <v>3870.97</v>
      </c>
      <c r="I203" s="16"/>
    </row>
    <row r="204" spans="1:9" s="34" customFormat="1" x14ac:dyDescent="0.25">
      <c r="A204" s="28">
        <f t="shared" si="2"/>
        <v>194</v>
      </c>
      <c r="B204" s="36" t="s">
        <v>416</v>
      </c>
      <c r="C204" s="36" t="s">
        <v>222</v>
      </c>
      <c r="D204" s="39">
        <v>4000</v>
      </c>
      <c r="E204" s="28"/>
      <c r="F204" s="28"/>
      <c r="G204" s="28"/>
      <c r="H204" s="39">
        <v>3870.97</v>
      </c>
      <c r="I204" s="16"/>
    </row>
    <row r="205" spans="1:9" s="34" customFormat="1" x14ac:dyDescent="0.25">
      <c r="A205" s="28">
        <f t="shared" ref="A205:A268" si="3">1+A204</f>
        <v>195</v>
      </c>
      <c r="B205" s="36" t="s">
        <v>417</v>
      </c>
      <c r="C205" s="36" t="s">
        <v>222</v>
      </c>
      <c r="D205" s="39">
        <v>5000</v>
      </c>
      <c r="E205" s="28"/>
      <c r="F205" s="28"/>
      <c r="G205" s="28"/>
      <c r="H205" s="39">
        <v>4838.71</v>
      </c>
      <c r="I205" s="16"/>
    </row>
    <row r="206" spans="1:9" s="34" customFormat="1" x14ac:dyDescent="0.25">
      <c r="A206" s="28">
        <f t="shared" si="3"/>
        <v>196</v>
      </c>
      <c r="B206" s="36" t="s">
        <v>418</v>
      </c>
      <c r="C206" s="36" t="s">
        <v>222</v>
      </c>
      <c r="D206" s="39">
        <v>5000</v>
      </c>
      <c r="E206" s="28"/>
      <c r="F206" s="28"/>
      <c r="G206" s="28"/>
      <c r="H206" s="39">
        <v>4838.71</v>
      </c>
      <c r="I206" s="16"/>
    </row>
    <row r="207" spans="1:9" s="34" customFormat="1" x14ac:dyDescent="0.25">
      <c r="A207" s="28">
        <f t="shared" si="3"/>
        <v>197</v>
      </c>
      <c r="B207" s="36" t="s">
        <v>419</v>
      </c>
      <c r="C207" s="36" t="s">
        <v>222</v>
      </c>
      <c r="D207" s="39">
        <v>5000</v>
      </c>
      <c r="E207" s="28"/>
      <c r="F207" s="28"/>
      <c r="G207" s="28"/>
      <c r="H207" s="39">
        <v>4838.71</v>
      </c>
      <c r="I207" s="16"/>
    </row>
    <row r="208" spans="1:9" s="34" customFormat="1" x14ac:dyDescent="0.25">
      <c r="A208" s="28">
        <f t="shared" si="3"/>
        <v>198</v>
      </c>
      <c r="B208" s="36" t="s">
        <v>420</v>
      </c>
      <c r="C208" s="36" t="s">
        <v>222</v>
      </c>
      <c r="D208" s="39">
        <v>6000</v>
      </c>
      <c r="E208" s="28"/>
      <c r="F208" s="28"/>
      <c r="G208" s="28"/>
      <c r="H208" s="39">
        <v>5806.45</v>
      </c>
      <c r="I208" s="16"/>
    </row>
    <row r="209" spans="1:9" s="34" customFormat="1" x14ac:dyDescent="0.25">
      <c r="A209" s="28">
        <f t="shared" si="3"/>
        <v>199</v>
      </c>
      <c r="B209" s="36" t="s">
        <v>421</v>
      </c>
      <c r="C209" s="36" t="s">
        <v>222</v>
      </c>
      <c r="D209" s="39">
        <v>7000</v>
      </c>
      <c r="E209" s="28"/>
      <c r="F209" s="28"/>
      <c r="G209" s="28"/>
      <c r="H209" s="39">
        <v>6774.19</v>
      </c>
      <c r="I209" s="16"/>
    </row>
    <row r="210" spans="1:9" s="34" customFormat="1" x14ac:dyDescent="0.25">
      <c r="A210" s="28">
        <f t="shared" si="3"/>
        <v>200</v>
      </c>
      <c r="B210" s="36" t="s">
        <v>422</v>
      </c>
      <c r="C210" s="36" t="s">
        <v>222</v>
      </c>
      <c r="D210" s="39">
        <v>7000</v>
      </c>
      <c r="E210" s="28"/>
      <c r="F210" s="28"/>
      <c r="G210" s="28"/>
      <c r="H210" s="39">
        <v>6774.19</v>
      </c>
      <c r="I210" s="16"/>
    </row>
    <row r="211" spans="1:9" s="34" customFormat="1" x14ac:dyDescent="0.25">
      <c r="A211" s="28">
        <f t="shared" si="3"/>
        <v>201</v>
      </c>
      <c r="B211" s="36" t="s">
        <v>423</v>
      </c>
      <c r="C211" s="36" t="s">
        <v>225</v>
      </c>
      <c r="D211" s="39">
        <v>7000</v>
      </c>
      <c r="E211" s="28"/>
      <c r="F211" s="28"/>
      <c r="G211" s="28"/>
      <c r="H211" s="39">
        <v>6774.19</v>
      </c>
      <c r="I211" s="16"/>
    </row>
    <row r="212" spans="1:9" s="34" customFormat="1" x14ac:dyDescent="0.25">
      <c r="A212" s="28">
        <f t="shared" si="3"/>
        <v>202</v>
      </c>
      <c r="B212" s="36" t="s">
        <v>424</v>
      </c>
      <c r="C212" s="36" t="s">
        <v>222</v>
      </c>
      <c r="D212" s="39">
        <v>8000</v>
      </c>
      <c r="E212" s="28"/>
      <c r="F212" s="28"/>
      <c r="G212" s="28"/>
      <c r="H212" s="39">
        <v>7741.94</v>
      </c>
      <c r="I212" s="16"/>
    </row>
    <row r="213" spans="1:9" s="34" customFormat="1" x14ac:dyDescent="0.25">
      <c r="A213" s="28">
        <f t="shared" si="3"/>
        <v>203</v>
      </c>
      <c r="B213" s="36" t="s">
        <v>425</v>
      </c>
      <c r="C213" s="36" t="s">
        <v>222</v>
      </c>
      <c r="D213" s="39">
        <v>8000</v>
      </c>
      <c r="E213" s="28"/>
      <c r="F213" s="28"/>
      <c r="G213" s="28"/>
      <c r="H213" s="39">
        <v>7741.94</v>
      </c>
      <c r="I213" s="16"/>
    </row>
    <row r="214" spans="1:9" s="34" customFormat="1" x14ac:dyDescent="0.25">
      <c r="A214" s="28">
        <f t="shared" si="3"/>
        <v>204</v>
      </c>
      <c r="B214" s="36" t="s">
        <v>426</v>
      </c>
      <c r="C214" s="36" t="s">
        <v>222</v>
      </c>
      <c r="D214" s="39">
        <v>8000</v>
      </c>
      <c r="E214" s="28"/>
      <c r="F214" s="28"/>
      <c r="G214" s="28"/>
      <c r="H214" s="39">
        <v>7741.94</v>
      </c>
      <c r="I214" s="16"/>
    </row>
    <row r="215" spans="1:9" s="34" customFormat="1" x14ac:dyDescent="0.25">
      <c r="A215" s="28">
        <f t="shared" si="3"/>
        <v>205</v>
      </c>
      <c r="B215" s="36" t="s">
        <v>427</v>
      </c>
      <c r="C215" s="36" t="s">
        <v>225</v>
      </c>
      <c r="D215" s="39">
        <v>12500</v>
      </c>
      <c r="E215" s="28"/>
      <c r="F215" s="28"/>
      <c r="G215" s="28"/>
      <c r="H215" s="39">
        <v>12096.77</v>
      </c>
      <c r="I215" s="16"/>
    </row>
    <row r="216" spans="1:9" s="34" customFormat="1" x14ac:dyDescent="0.25">
      <c r="A216" s="28">
        <f t="shared" si="3"/>
        <v>206</v>
      </c>
      <c r="B216" s="36" t="s">
        <v>428</v>
      </c>
      <c r="C216" s="36" t="s">
        <v>225</v>
      </c>
      <c r="D216" s="39">
        <v>15000</v>
      </c>
      <c r="E216" s="28"/>
      <c r="F216" s="28"/>
      <c r="G216" s="28"/>
      <c r="H216" s="39">
        <v>14516.13</v>
      </c>
      <c r="I216" s="16"/>
    </row>
    <row r="217" spans="1:9" s="34" customFormat="1" x14ac:dyDescent="0.25">
      <c r="A217" s="28">
        <f t="shared" si="3"/>
        <v>207</v>
      </c>
      <c r="B217" s="36" t="s">
        <v>429</v>
      </c>
      <c r="C217" s="36" t="s">
        <v>225</v>
      </c>
      <c r="D217" s="39">
        <v>15000</v>
      </c>
      <c r="E217" s="28"/>
      <c r="F217" s="28"/>
      <c r="G217" s="28"/>
      <c r="H217" s="39">
        <v>14516.13</v>
      </c>
      <c r="I217" s="16"/>
    </row>
    <row r="218" spans="1:9" s="34" customFormat="1" x14ac:dyDescent="0.25">
      <c r="A218" s="28">
        <f t="shared" si="3"/>
        <v>208</v>
      </c>
      <c r="B218" s="36" t="s">
        <v>430</v>
      </c>
      <c r="C218" s="36" t="s">
        <v>222</v>
      </c>
      <c r="D218" s="39">
        <v>5000</v>
      </c>
      <c r="E218" s="28"/>
      <c r="F218" s="28"/>
      <c r="G218" s="28"/>
      <c r="H218" s="39">
        <v>4838.71</v>
      </c>
      <c r="I218" s="16"/>
    </row>
    <row r="219" spans="1:9" s="34" customFormat="1" x14ac:dyDescent="0.25">
      <c r="A219" s="28">
        <f t="shared" si="3"/>
        <v>209</v>
      </c>
      <c r="B219" s="36" t="s">
        <v>431</v>
      </c>
      <c r="C219" s="36" t="s">
        <v>222</v>
      </c>
      <c r="D219" s="39">
        <v>5000</v>
      </c>
      <c r="E219" s="28"/>
      <c r="F219" s="28"/>
      <c r="G219" s="28"/>
      <c r="H219" s="39">
        <v>4838.71</v>
      </c>
      <c r="I219" s="16"/>
    </row>
    <row r="220" spans="1:9" s="34" customFormat="1" x14ac:dyDescent="0.25">
      <c r="A220" s="28">
        <f t="shared" si="3"/>
        <v>210</v>
      </c>
      <c r="B220" s="36" t="s">
        <v>432</v>
      </c>
      <c r="C220" s="36" t="s">
        <v>222</v>
      </c>
      <c r="D220" s="39">
        <v>5000</v>
      </c>
      <c r="E220" s="28"/>
      <c r="F220" s="28"/>
      <c r="G220" s="28"/>
      <c r="H220" s="39">
        <v>4838.71</v>
      </c>
      <c r="I220" s="16"/>
    </row>
    <row r="221" spans="1:9" s="34" customFormat="1" x14ac:dyDescent="0.25">
      <c r="A221" s="28">
        <f t="shared" si="3"/>
        <v>211</v>
      </c>
      <c r="B221" s="36" t="s">
        <v>433</v>
      </c>
      <c r="C221" s="36" t="s">
        <v>222</v>
      </c>
      <c r="D221" s="39">
        <v>5000</v>
      </c>
      <c r="E221" s="28"/>
      <c r="F221" s="28"/>
      <c r="G221" s="28"/>
      <c r="H221" s="39">
        <v>4838.71</v>
      </c>
      <c r="I221" s="16"/>
    </row>
    <row r="222" spans="1:9" s="34" customFormat="1" x14ac:dyDescent="0.25">
      <c r="A222" s="28">
        <f t="shared" si="3"/>
        <v>212</v>
      </c>
      <c r="B222" s="36" t="s">
        <v>434</v>
      </c>
      <c r="C222" s="36" t="s">
        <v>222</v>
      </c>
      <c r="D222" s="39">
        <v>5000</v>
      </c>
      <c r="E222" s="28"/>
      <c r="F222" s="28"/>
      <c r="G222" s="28"/>
      <c r="H222" s="39">
        <v>4838.71</v>
      </c>
      <c r="I222" s="16"/>
    </row>
    <row r="223" spans="1:9" s="34" customFormat="1" x14ac:dyDescent="0.25">
      <c r="A223" s="28">
        <f t="shared" si="3"/>
        <v>213</v>
      </c>
      <c r="B223" s="36" t="s">
        <v>435</v>
      </c>
      <c r="C223" s="36" t="s">
        <v>222</v>
      </c>
      <c r="D223" s="39">
        <v>5500</v>
      </c>
      <c r="E223" s="28"/>
      <c r="F223" s="28"/>
      <c r="G223" s="28"/>
      <c r="H223" s="39">
        <v>5322.58</v>
      </c>
      <c r="I223" s="16"/>
    </row>
    <row r="224" spans="1:9" s="34" customFormat="1" x14ac:dyDescent="0.25">
      <c r="A224" s="28">
        <f t="shared" si="3"/>
        <v>214</v>
      </c>
      <c r="B224" s="36" t="s">
        <v>436</v>
      </c>
      <c r="C224" s="36" t="s">
        <v>222</v>
      </c>
      <c r="D224" s="39">
        <v>5000</v>
      </c>
      <c r="E224" s="28"/>
      <c r="F224" s="28"/>
      <c r="G224" s="28"/>
      <c r="H224" s="39">
        <v>4838.71</v>
      </c>
      <c r="I224" s="16"/>
    </row>
    <row r="225" spans="1:9" s="34" customFormat="1" x14ac:dyDescent="0.25">
      <c r="A225" s="28">
        <f t="shared" si="3"/>
        <v>215</v>
      </c>
      <c r="B225" s="36" t="s">
        <v>437</v>
      </c>
      <c r="C225" s="36" t="s">
        <v>222</v>
      </c>
      <c r="D225" s="39">
        <v>6000</v>
      </c>
      <c r="E225" s="28"/>
      <c r="F225" s="28"/>
      <c r="G225" s="28"/>
      <c r="H225" s="39">
        <v>5806.45</v>
      </c>
      <c r="I225" s="16"/>
    </row>
    <row r="226" spans="1:9" s="34" customFormat="1" x14ac:dyDescent="0.25">
      <c r="A226" s="28">
        <f t="shared" si="3"/>
        <v>216</v>
      </c>
      <c r="B226" s="36" t="s">
        <v>438</v>
      </c>
      <c r="C226" s="36" t="s">
        <v>222</v>
      </c>
      <c r="D226" s="39">
        <v>6000</v>
      </c>
      <c r="E226" s="28"/>
      <c r="F226" s="28"/>
      <c r="G226" s="28"/>
      <c r="H226" s="39">
        <v>5806.45</v>
      </c>
      <c r="I226" s="16"/>
    </row>
    <row r="227" spans="1:9" s="34" customFormat="1" x14ac:dyDescent="0.25">
      <c r="A227" s="28">
        <f t="shared" si="3"/>
        <v>217</v>
      </c>
      <c r="B227" s="36" t="s">
        <v>439</v>
      </c>
      <c r="C227" s="36" t="s">
        <v>222</v>
      </c>
      <c r="D227" s="39">
        <v>6000</v>
      </c>
      <c r="E227" s="28"/>
      <c r="F227" s="28"/>
      <c r="G227" s="28"/>
      <c r="H227" s="39">
        <v>5806.45</v>
      </c>
      <c r="I227" s="16"/>
    </row>
    <row r="228" spans="1:9" s="34" customFormat="1" x14ac:dyDescent="0.25">
      <c r="A228" s="28">
        <f t="shared" si="3"/>
        <v>218</v>
      </c>
      <c r="B228" s="36" t="s">
        <v>440</v>
      </c>
      <c r="C228" s="36" t="s">
        <v>222</v>
      </c>
      <c r="D228" s="39">
        <v>6000</v>
      </c>
      <c r="E228" s="28"/>
      <c r="F228" s="28"/>
      <c r="G228" s="28"/>
      <c r="H228" s="39">
        <v>5806.45</v>
      </c>
      <c r="I228" s="16"/>
    </row>
    <row r="229" spans="1:9" s="34" customFormat="1" x14ac:dyDescent="0.25">
      <c r="A229" s="28">
        <f t="shared" si="3"/>
        <v>219</v>
      </c>
      <c r="B229" s="36" t="s">
        <v>441</v>
      </c>
      <c r="C229" s="36" t="s">
        <v>222</v>
      </c>
      <c r="D229" s="39">
        <v>7000</v>
      </c>
      <c r="E229" s="28"/>
      <c r="F229" s="28"/>
      <c r="G229" s="28"/>
      <c r="H229" s="39">
        <v>6774.19</v>
      </c>
      <c r="I229" s="16"/>
    </row>
    <row r="230" spans="1:9" s="34" customFormat="1" x14ac:dyDescent="0.25">
      <c r="A230" s="28">
        <f t="shared" si="3"/>
        <v>220</v>
      </c>
      <c r="B230" s="36" t="s">
        <v>442</v>
      </c>
      <c r="C230" s="36" t="s">
        <v>222</v>
      </c>
      <c r="D230" s="39">
        <v>7000</v>
      </c>
      <c r="E230" s="28"/>
      <c r="F230" s="28"/>
      <c r="G230" s="28"/>
      <c r="H230" s="39">
        <v>6774.19</v>
      </c>
      <c r="I230" s="16"/>
    </row>
    <row r="231" spans="1:9" s="34" customFormat="1" x14ac:dyDescent="0.25">
      <c r="A231" s="28">
        <f t="shared" si="3"/>
        <v>221</v>
      </c>
      <c r="B231" s="36" t="s">
        <v>443</v>
      </c>
      <c r="C231" s="36" t="s">
        <v>222</v>
      </c>
      <c r="D231" s="39">
        <v>7000</v>
      </c>
      <c r="E231" s="28"/>
      <c r="F231" s="28"/>
      <c r="G231" s="28"/>
      <c r="H231" s="39">
        <v>6774.19</v>
      </c>
      <c r="I231" s="16"/>
    </row>
    <row r="232" spans="1:9" s="34" customFormat="1" x14ac:dyDescent="0.25">
      <c r="A232" s="28">
        <f t="shared" si="3"/>
        <v>222</v>
      </c>
      <c r="B232" s="36" t="s">
        <v>444</v>
      </c>
      <c r="C232" s="36" t="s">
        <v>222</v>
      </c>
      <c r="D232" s="39">
        <v>7000</v>
      </c>
      <c r="E232" s="28"/>
      <c r="F232" s="28"/>
      <c r="G232" s="28"/>
      <c r="H232" s="39">
        <v>6774.19</v>
      </c>
      <c r="I232" s="16"/>
    </row>
    <row r="233" spans="1:9" s="34" customFormat="1" x14ac:dyDescent="0.25">
      <c r="A233" s="28">
        <f t="shared" si="3"/>
        <v>223</v>
      </c>
      <c r="B233" s="36" t="s">
        <v>445</v>
      </c>
      <c r="C233" s="36" t="s">
        <v>222</v>
      </c>
      <c r="D233" s="39">
        <v>7000</v>
      </c>
      <c r="E233" s="28"/>
      <c r="F233" s="28"/>
      <c r="G233" s="28"/>
      <c r="H233" s="39">
        <v>6774.19</v>
      </c>
      <c r="I233" s="16"/>
    </row>
    <row r="234" spans="1:9" s="34" customFormat="1" x14ac:dyDescent="0.25">
      <c r="A234" s="28">
        <f t="shared" si="3"/>
        <v>224</v>
      </c>
      <c r="B234" s="36" t="s">
        <v>446</v>
      </c>
      <c r="C234" s="36" t="s">
        <v>222</v>
      </c>
      <c r="D234" s="39">
        <v>7000</v>
      </c>
      <c r="E234" s="28"/>
      <c r="F234" s="28"/>
      <c r="G234" s="28"/>
      <c r="H234" s="39">
        <v>6774.19</v>
      </c>
      <c r="I234" s="16"/>
    </row>
    <row r="235" spans="1:9" s="34" customFormat="1" x14ac:dyDescent="0.25">
      <c r="A235" s="28">
        <f t="shared" si="3"/>
        <v>225</v>
      </c>
      <c r="B235" s="36" t="s">
        <v>447</v>
      </c>
      <c r="C235" s="36" t="s">
        <v>222</v>
      </c>
      <c r="D235" s="39">
        <v>7500</v>
      </c>
      <c r="E235" s="28"/>
      <c r="F235" s="28"/>
      <c r="G235" s="28"/>
      <c r="H235" s="39">
        <v>7258.06</v>
      </c>
      <c r="I235" s="16"/>
    </row>
    <row r="236" spans="1:9" s="34" customFormat="1" x14ac:dyDescent="0.25">
      <c r="A236" s="28">
        <f t="shared" si="3"/>
        <v>226</v>
      </c>
      <c r="B236" s="36" t="s">
        <v>448</v>
      </c>
      <c r="C236" s="36" t="s">
        <v>225</v>
      </c>
      <c r="D236" s="39">
        <v>8500</v>
      </c>
      <c r="E236" s="28"/>
      <c r="F236" s="28"/>
      <c r="G236" s="28"/>
      <c r="H236" s="39">
        <v>8225.81</v>
      </c>
      <c r="I236" s="16"/>
    </row>
    <row r="237" spans="1:9" s="34" customFormat="1" x14ac:dyDescent="0.25">
      <c r="A237" s="28">
        <f t="shared" si="3"/>
        <v>227</v>
      </c>
      <c r="B237" s="36" t="s">
        <v>449</v>
      </c>
      <c r="C237" s="36" t="s">
        <v>222</v>
      </c>
      <c r="D237" s="39">
        <v>9500</v>
      </c>
      <c r="E237" s="28"/>
      <c r="F237" s="28"/>
      <c r="G237" s="28"/>
      <c r="H237" s="39">
        <v>9193.5499999999993</v>
      </c>
      <c r="I237" s="16"/>
    </row>
    <row r="238" spans="1:9" s="34" customFormat="1" x14ac:dyDescent="0.25">
      <c r="A238" s="28">
        <f t="shared" si="3"/>
        <v>228</v>
      </c>
      <c r="B238" s="36" t="s">
        <v>450</v>
      </c>
      <c r="C238" s="36" t="s">
        <v>222</v>
      </c>
      <c r="D238" s="39">
        <v>9000</v>
      </c>
      <c r="E238" s="28"/>
      <c r="F238" s="28"/>
      <c r="G238" s="28"/>
      <c r="H238" s="39">
        <v>8709.68</v>
      </c>
      <c r="I238" s="16"/>
    </row>
    <row r="239" spans="1:9" s="34" customFormat="1" x14ac:dyDescent="0.25">
      <c r="A239" s="28">
        <f t="shared" si="3"/>
        <v>229</v>
      </c>
      <c r="B239" s="36" t="s">
        <v>451</v>
      </c>
      <c r="C239" s="36" t="s">
        <v>222</v>
      </c>
      <c r="D239" s="39">
        <v>9500</v>
      </c>
      <c r="E239" s="28"/>
      <c r="F239" s="28"/>
      <c r="G239" s="28"/>
      <c r="H239" s="39">
        <v>9193.5499999999993</v>
      </c>
      <c r="I239" s="16"/>
    </row>
    <row r="240" spans="1:9" s="34" customFormat="1" x14ac:dyDescent="0.25">
      <c r="A240" s="28">
        <f t="shared" si="3"/>
        <v>230</v>
      </c>
      <c r="B240" s="36" t="s">
        <v>452</v>
      </c>
      <c r="C240" s="36" t="s">
        <v>225</v>
      </c>
      <c r="D240" s="39">
        <v>10000</v>
      </c>
      <c r="E240" s="28"/>
      <c r="F240" s="28"/>
      <c r="G240" s="28"/>
      <c r="H240" s="39">
        <v>9677.42</v>
      </c>
      <c r="I240" s="16"/>
    </row>
    <row r="241" spans="1:9" s="34" customFormat="1" x14ac:dyDescent="0.25">
      <c r="A241" s="28">
        <f t="shared" si="3"/>
        <v>231</v>
      </c>
      <c r="B241" s="36" t="s">
        <v>453</v>
      </c>
      <c r="C241" s="36" t="s">
        <v>225</v>
      </c>
      <c r="D241" s="39">
        <v>10000</v>
      </c>
      <c r="E241" s="28"/>
      <c r="F241" s="28"/>
      <c r="G241" s="28"/>
      <c r="H241" s="39">
        <v>9677.42</v>
      </c>
      <c r="I241" s="16"/>
    </row>
    <row r="242" spans="1:9" s="34" customFormat="1" x14ac:dyDescent="0.25">
      <c r="A242" s="28">
        <f t="shared" si="3"/>
        <v>232</v>
      </c>
      <c r="B242" s="36" t="s">
        <v>454</v>
      </c>
      <c r="C242" s="36" t="s">
        <v>222</v>
      </c>
      <c r="D242" s="39">
        <v>10000</v>
      </c>
      <c r="E242" s="28"/>
      <c r="F242" s="28"/>
      <c r="G242" s="28"/>
      <c r="H242" s="39">
        <v>9677.42</v>
      </c>
      <c r="I242" s="16"/>
    </row>
    <row r="243" spans="1:9" s="34" customFormat="1" x14ac:dyDescent="0.25">
      <c r="A243" s="28">
        <f t="shared" si="3"/>
        <v>233</v>
      </c>
      <c r="B243" s="36" t="s">
        <v>455</v>
      </c>
      <c r="C243" s="36" t="s">
        <v>225</v>
      </c>
      <c r="D243" s="39">
        <v>15000</v>
      </c>
      <c r="E243" s="28"/>
      <c r="F243" s="28"/>
      <c r="G243" s="28"/>
      <c r="H243" s="39">
        <v>14516.13</v>
      </c>
      <c r="I243" s="16"/>
    </row>
    <row r="244" spans="1:9" s="34" customFormat="1" x14ac:dyDescent="0.25">
      <c r="A244" s="28">
        <f t="shared" si="3"/>
        <v>234</v>
      </c>
      <c r="B244" s="36" t="s">
        <v>456</v>
      </c>
      <c r="C244" s="36" t="s">
        <v>222</v>
      </c>
      <c r="D244" s="39">
        <v>4000</v>
      </c>
      <c r="E244" s="28"/>
      <c r="F244" s="28"/>
      <c r="G244" s="28"/>
      <c r="H244" s="39">
        <v>3870.97</v>
      </c>
      <c r="I244" s="16"/>
    </row>
    <row r="245" spans="1:9" s="34" customFormat="1" x14ac:dyDescent="0.25">
      <c r="A245" s="28">
        <f t="shared" si="3"/>
        <v>235</v>
      </c>
      <c r="B245" s="36" t="s">
        <v>457</v>
      </c>
      <c r="C245" s="36" t="s">
        <v>222</v>
      </c>
      <c r="D245" s="39">
        <v>4000</v>
      </c>
      <c r="E245" s="28"/>
      <c r="F245" s="28"/>
      <c r="G245" s="28"/>
      <c r="H245" s="39">
        <v>3870.97</v>
      </c>
      <c r="I245" s="16"/>
    </row>
    <row r="246" spans="1:9" s="34" customFormat="1" x14ac:dyDescent="0.25">
      <c r="A246" s="28">
        <f t="shared" si="3"/>
        <v>236</v>
      </c>
      <c r="B246" s="36" t="s">
        <v>458</v>
      </c>
      <c r="C246" s="36" t="s">
        <v>222</v>
      </c>
      <c r="D246" s="39">
        <v>5000</v>
      </c>
      <c r="E246" s="28"/>
      <c r="F246" s="28"/>
      <c r="G246" s="28"/>
      <c r="H246" s="39">
        <v>4838.71</v>
      </c>
      <c r="I246" s="16"/>
    </row>
    <row r="247" spans="1:9" s="34" customFormat="1" x14ac:dyDescent="0.25">
      <c r="A247" s="28">
        <f t="shared" si="3"/>
        <v>237</v>
      </c>
      <c r="B247" s="36" t="s">
        <v>459</v>
      </c>
      <c r="C247" s="36" t="s">
        <v>222</v>
      </c>
      <c r="D247" s="39">
        <v>5000</v>
      </c>
      <c r="E247" s="28"/>
      <c r="F247" s="28"/>
      <c r="G247" s="28"/>
      <c r="H247" s="39">
        <v>4838.71</v>
      </c>
      <c r="I247" s="16"/>
    </row>
    <row r="248" spans="1:9" s="34" customFormat="1" x14ac:dyDescent="0.25">
      <c r="A248" s="28">
        <f t="shared" si="3"/>
        <v>238</v>
      </c>
      <c r="B248" s="36" t="s">
        <v>460</v>
      </c>
      <c r="C248" s="36" t="s">
        <v>222</v>
      </c>
      <c r="D248" s="39">
        <v>6000</v>
      </c>
      <c r="E248" s="28"/>
      <c r="F248" s="28"/>
      <c r="G248" s="28"/>
      <c r="H248" s="39">
        <v>5806.45</v>
      </c>
      <c r="I248" s="16"/>
    </row>
    <row r="249" spans="1:9" s="34" customFormat="1" x14ac:dyDescent="0.25">
      <c r="A249" s="28">
        <f t="shared" si="3"/>
        <v>239</v>
      </c>
      <c r="B249" s="36" t="s">
        <v>461</v>
      </c>
      <c r="C249" s="36" t="s">
        <v>222</v>
      </c>
      <c r="D249" s="39">
        <v>6000</v>
      </c>
      <c r="E249" s="28"/>
      <c r="F249" s="28"/>
      <c r="G249" s="28"/>
      <c r="H249" s="39">
        <v>5806.45</v>
      </c>
      <c r="I249" s="16"/>
    </row>
    <row r="250" spans="1:9" s="34" customFormat="1" x14ac:dyDescent="0.25">
      <c r="A250" s="28">
        <f t="shared" si="3"/>
        <v>240</v>
      </c>
      <c r="B250" s="36" t="s">
        <v>462</v>
      </c>
      <c r="C250" s="36" t="s">
        <v>222</v>
      </c>
      <c r="D250" s="39">
        <v>6000</v>
      </c>
      <c r="E250" s="28"/>
      <c r="F250" s="28"/>
      <c r="G250" s="28"/>
      <c r="H250" s="39">
        <v>5806.45</v>
      </c>
      <c r="I250" s="16"/>
    </row>
    <row r="251" spans="1:9" s="34" customFormat="1" x14ac:dyDescent="0.25">
      <c r="A251" s="28">
        <f t="shared" si="3"/>
        <v>241</v>
      </c>
      <c r="B251" s="36" t="s">
        <v>463</v>
      </c>
      <c r="C251" s="36" t="s">
        <v>225</v>
      </c>
      <c r="D251" s="39">
        <v>6000</v>
      </c>
      <c r="E251" s="28"/>
      <c r="F251" s="28"/>
      <c r="G251" s="28"/>
      <c r="H251" s="39">
        <v>5806.45</v>
      </c>
      <c r="I251" s="16"/>
    </row>
    <row r="252" spans="1:9" s="34" customFormat="1" x14ac:dyDescent="0.25">
      <c r="A252" s="28">
        <f t="shared" si="3"/>
        <v>242</v>
      </c>
      <c r="B252" s="36" t="s">
        <v>464</v>
      </c>
      <c r="C252" s="36" t="s">
        <v>222</v>
      </c>
      <c r="D252" s="39">
        <v>7000</v>
      </c>
      <c r="E252" s="28"/>
      <c r="F252" s="28"/>
      <c r="G252" s="28"/>
      <c r="H252" s="39">
        <v>6774.19</v>
      </c>
      <c r="I252" s="16"/>
    </row>
    <row r="253" spans="1:9" s="34" customFormat="1" x14ac:dyDescent="0.25">
      <c r="A253" s="28">
        <f t="shared" si="3"/>
        <v>243</v>
      </c>
      <c r="B253" s="36" t="s">
        <v>465</v>
      </c>
      <c r="C253" s="36" t="s">
        <v>222</v>
      </c>
      <c r="D253" s="39">
        <v>8000</v>
      </c>
      <c r="E253" s="28"/>
      <c r="F253" s="28"/>
      <c r="G253" s="28"/>
      <c r="H253" s="39">
        <v>7741.94</v>
      </c>
      <c r="I253" s="16"/>
    </row>
    <row r="254" spans="1:9" s="34" customFormat="1" x14ac:dyDescent="0.25">
      <c r="A254" s="28">
        <f t="shared" si="3"/>
        <v>244</v>
      </c>
      <c r="B254" s="36" t="s">
        <v>466</v>
      </c>
      <c r="C254" s="36" t="s">
        <v>222</v>
      </c>
      <c r="D254" s="39">
        <v>7000</v>
      </c>
      <c r="E254" s="28"/>
      <c r="F254" s="28"/>
      <c r="G254" s="28"/>
      <c r="H254" s="39">
        <v>6774.19</v>
      </c>
      <c r="I254" s="16"/>
    </row>
    <row r="255" spans="1:9" s="34" customFormat="1" x14ac:dyDescent="0.25">
      <c r="A255" s="28">
        <f t="shared" si="3"/>
        <v>245</v>
      </c>
      <c r="B255" s="36" t="s">
        <v>467</v>
      </c>
      <c r="C255" s="36" t="s">
        <v>222</v>
      </c>
      <c r="D255" s="39">
        <v>7000</v>
      </c>
      <c r="E255" s="28"/>
      <c r="F255" s="28"/>
      <c r="G255" s="28"/>
      <c r="H255" s="39">
        <v>6774.19</v>
      </c>
      <c r="I255" s="16"/>
    </row>
    <row r="256" spans="1:9" s="34" customFormat="1" x14ac:dyDescent="0.25">
      <c r="A256" s="28">
        <f t="shared" si="3"/>
        <v>246</v>
      </c>
      <c r="B256" s="36" t="s">
        <v>468</v>
      </c>
      <c r="C256" s="36" t="s">
        <v>222</v>
      </c>
      <c r="D256" s="39">
        <v>8000</v>
      </c>
      <c r="E256" s="28"/>
      <c r="F256" s="28"/>
      <c r="G256" s="28"/>
      <c r="H256" s="39">
        <v>7741.94</v>
      </c>
      <c r="I256" s="16"/>
    </row>
    <row r="257" spans="1:9" s="34" customFormat="1" x14ac:dyDescent="0.25">
      <c r="A257" s="28">
        <f t="shared" si="3"/>
        <v>247</v>
      </c>
      <c r="B257" s="36" t="s">
        <v>469</v>
      </c>
      <c r="C257" s="36" t="s">
        <v>222</v>
      </c>
      <c r="D257" s="39">
        <v>7000</v>
      </c>
      <c r="E257" s="28"/>
      <c r="F257" s="28"/>
      <c r="G257" s="28"/>
      <c r="H257" s="39">
        <v>6774.19</v>
      </c>
      <c r="I257" s="16"/>
    </row>
    <row r="258" spans="1:9" s="34" customFormat="1" x14ac:dyDescent="0.25">
      <c r="A258" s="28">
        <f t="shared" si="3"/>
        <v>248</v>
      </c>
      <c r="B258" s="36" t="s">
        <v>470</v>
      </c>
      <c r="C258" s="36" t="s">
        <v>222</v>
      </c>
      <c r="D258" s="39">
        <v>7000</v>
      </c>
      <c r="E258" s="28"/>
      <c r="F258" s="28"/>
      <c r="G258" s="28"/>
      <c r="H258" s="39">
        <v>6774.19</v>
      </c>
      <c r="I258" s="16"/>
    </row>
    <row r="259" spans="1:9" s="34" customFormat="1" x14ac:dyDescent="0.25">
      <c r="A259" s="28">
        <f t="shared" si="3"/>
        <v>249</v>
      </c>
      <c r="B259" s="36" t="s">
        <v>471</v>
      </c>
      <c r="C259" s="36" t="s">
        <v>222</v>
      </c>
      <c r="D259" s="39">
        <v>8000</v>
      </c>
      <c r="E259" s="28"/>
      <c r="F259" s="28"/>
      <c r="G259" s="28"/>
      <c r="H259" s="39">
        <v>7741.94</v>
      </c>
      <c r="I259" s="16"/>
    </row>
    <row r="260" spans="1:9" s="34" customFormat="1" x14ac:dyDescent="0.25">
      <c r="A260" s="28">
        <f t="shared" si="3"/>
        <v>250</v>
      </c>
      <c r="B260" s="36" t="s">
        <v>472</v>
      </c>
      <c r="C260" s="36" t="s">
        <v>225</v>
      </c>
      <c r="D260" s="39">
        <v>8000</v>
      </c>
      <c r="E260" s="28"/>
      <c r="F260" s="28"/>
      <c r="G260" s="28"/>
      <c r="H260" s="39">
        <v>7741.94</v>
      </c>
      <c r="I260" s="16"/>
    </row>
    <row r="261" spans="1:9" s="34" customFormat="1" x14ac:dyDescent="0.25">
      <c r="A261" s="28">
        <f t="shared" si="3"/>
        <v>251</v>
      </c>
      <c r="B261" s="36" t="s">
        <v>473</v>
      </c>
      <c r="C261" s="36" t="s">
        <v>222</v>
      </c>
      <c r="D261" s="39">
        <v>9000</v>
      </c>
      <c r="E261" s="28"/>
      <c r="F261" s="28"/>
      <c r="G261" s="28"/>
      <c r="H261" s="39">
        <v>8709.68</v>
      </c>
      <c r="I261" s="16"/>
    </row>
    <row r="262" spans="1:9" s="34" customFormat="1" x14ac:dyDescent="0.25">
      <c r="A262" s="28">
        <f t="shared" si="3"/>
        <v>252</v>
      </c>
      <c r="B262" s="36" t="s">
        <v>474</v>
      </c>
      <c r="C262" s="36" t="s">
        <v>222</v>
      </c>
      <c r="D262" s="39">
        <v>10000</v>
      </c>
      <c r="E262" s="28"/>
      <c r="F262" s="28"/>
      <c r="G262" s="28"/>
      <c r="H262" s="39">
        <v>9677.42</v>
      </c>
      <c r="I262" s="16"/>
    </row>
    <row r="263" spans="1:9" s="34" customFormat="1" x14ac:dyDescent="0.25">
      <c r="A263" s="28">
        <f t="shared" si="3"/>
        <v>253</v>
      </c>
      <c r="B263" s="36" t="s">
        <v>475</v>
      </c>
      <c r="C263" s="36" t="s">
        <v>225</v>
      </c>
      <c r="D263" s="39">
        <v>10000</v>
      </c>
      <c r="E263" s="28"/>
      <c r="F263" s="28"/>
      <c r="G263" s="28"/>
      <c r="H263" s="39">
        <v>9677.42</v>
      </c>
      <c r="I263" s="16"/>
    </row>
    <row r="264" spans="1:9" s="34" customFormat="1" x14ac:dyDescent="0.25">
      <c r="A264" s="28">
        <f t="shared" si="3"/>
        <v>254</v>
      </c>
      <c r="B264" s="36" t="s">
        <v>476</v>
      </c>
      <c r="C264" s="36" t="s">
        <v>222</v>
      </c>
      <c r="D264" s="39">
        <v>12000</v>
      </c>
      <c r="E264" s="28"/>
      <c r="F264" s="28"/>
      <c r="G264" s="28"/>
      <c r="H264" s="39">
        <v>11612.9</v>
      </c>
      <c r="I264" s="16"/>
    </row>
    <row r="265" spans="1:9" s="34" customFormat="1" x14ac:dyDescent="0.25">
      <c r="A265" s="28">
        <f t="shared" si="3"/>
        <v>255</v>
      </c>
      <c r="B265" s="36" t="s">
        <v>477</v>
      </c>
      <c r="C265" s="36" t="s">
        <v>222</v>
      </c>
      <c r="D265" s="39">
        <v>15000</v>
      </c>
      <c r="E265" s="28"/>
      <c r="F265" s="28"/>
      <c r="G265" s="28"/>
      <c r="H265" s="39">
        <v>14516.13</v>
      </c>
      <c r="I265" s="16"/>
    </row>
    <row r="266" spans="1:9" s="34" customFormat="1" x14ac:dyDescent="0.25">
      <c r="A266" s="28">
        <f t="shared" si="3"/>
        <v>256</v>
      </c>
      <c r="B266" s="36" t="s">
        <v>478</v>
      </c>
      <c r="C266" s="36" t="s">
        <v>222</v>
      </c>
      <c r="D266" s="39">
        <v>5000</v>
      </c>
      <c r="E266" s="28"/>
      <c r="F266" s="28"/>
      <c r="G266" s="28"/>
      <c r="H266" s="39">
        <v>4838.71</v>
      </c>
      <c r="I266" s="16"/>
    </row>
    <row r="267" spans="1:9" s="34" customFormat="1" x14ac:dyDescent="0.25">
      <c r="A267" s="28">
        <f t="shared" si="3"/>
        <v>257</v>
      </c>
      <c r="B267" s="36" t="s">
        <v>479</v>
      </c>
      <c r="C267" s="36" t="s">
        <v>222</v>
      </c>
      <c r="D267" s="39">
        <v>5000</v>
      </c>
      <c r="E267" s="28"/>
      <c r="F267" s="28"/>
      <c r="G267" s="28"/>
      <c r="H267" s="39">
        <v>4838.71</v>
      </c>
      <c r="I267" s="16"/>
    </row>
    <row r="268" spans="1:9" s="34" customFormat="1" x14ac:dyDescent="0.25">
      <c r="A268" s="28">
        <f t="shared" si="3"/>
        <v>258</v>
      </c>
      <c r="B268" s="36" t="s">
        <v>480</v>
      </c>
      <c r="C268" s="36" t="s">
        <v>222</v>
      </c>
      <c r="D268" s="39">
        <v>5000</v>
      </c>
      <c r="E268" s="28"/>
      <c r="F268" s="28"/>
      <c r="G268" s="28"/>
      <c r="H268" s="39">
        <v>4838.71</v>
      </c>
      <c r="I268" s="16"/>
    </row>
    <row r="269" spans="1:9" s="34" customFormat="1" x14ac:dyDescent="0.25">
      <c r="A269" s="28">
        <f t="shared" ref="A269:A332" si="4">1+A268</f>
        <v>259</v>
      </c>
      <c r="B269" s="36" t="s">
        <v>481</v>
      </c>
      <c r="C269" s="36" t="s">
        <v>222</v>
      </c>
      <c r="D269" s="39">
        <v>5000</v>
      </c>
      <c r="E269" s="28"/>
      <c r="F269" s="28"/>
      <c r="G269" s="28"/>
      <c r="H269" s="39">
        <v>4838.71</v>
      </c>
      <c r="I269" s="16"/>
    </row>
    <row r="270" spans="1:9" s="34" customFormat="1" x14ac:dyDescent="0.25">
      <c r="A270" s="28">
        <f t="shared" si="4"/>
        <v>260</v>
      </c>
      <c r="B270" s="36" t="s">
        <v>482</v>
      </c>
      <c r="C270" s="36" t="s">
        <v>222</v>
      </c>
      <c r="D270" s="39">
        <v>6000</v>
      </c>
      <c r="E270" s="28"/>
      <c r="F270" s="28"/>
      <c r="G270" s="28"/>
      <c r="H270" s="39">
        <v>5806.45</v>
      </c>
      <c r="I270" s="16"/>
    </row>
    <row r="271" spans="1:9" s="34" customFormat="1" x14ac:dyDescent="0.25">
      <c r="A271" s="28">
        <f t="shared" si="4"/>
        <v>261</v>
      </c>
      <c r="B271" s="36" t="s">
        <v>483</v>
      </c>
      <c r="C271" s="36" t="s">
        <v>222</v>
      </c>
      <c r="D271" s="39">
        <v>6000</v>
      </c>
      <c r="E271" s="28"/>
      <c r="F271" s="28"/>
      <c r="G271" s="28"/>
      <c r="H271" s="39">
        <v>5806.45</v>
      </c>
      <c r="I271" s="16"/>
    </row>
    <row r="272" spans="1:9" s="34" customFormat="1" x14ac:dyDescent="0.25">
      <c r="A272" s="28">
        <f t="shared" si="4"/>
        <v>262</v>
      </c>
      <c r="B272" s="36" t="s">
        <v>484</v>
      </c>
      <c r="C272" s="36" t="s">
        <v>222</v>
      </c>
      <c r="D272" s="39">
        <v>7000</v>
      </c>
      <c r="E272" s="28"/>
      <c r="F272" s="28"/>
      <c r="G272" s="28"/>
      <c r="H272" s="39">
        <v>6774.19</v>
      </c>
      <c r="I272" s="16"/>
    </row>
    <row r="273" spans="1:9" s="34" customFormat="1" x14ac:dyDescent="0.25">
      <c r="A273" s="28">
        <f t="shared" si="4"/>
        <v>263</v>
      </c>
      <c r="B273" s="36" t="s">
        <v>485</v>
      </c>
      <c r="C273" s="36" t="s">
        <v>222</v>
      </c>
      <c r="D273" s="39">
        <v>7000</v>
      </c>
      <c r="E273" s="28"/>
      <c r="F273" s="28"/>
      <c r="G273" s="28"/>
      <c r="H273" s="39">
        <v>6774.19</v>
      </c>
      <c r="I273" s="16"/>
    </row>
    <row r="274" spans="1:9" s="34" customFormat="1" x14ac:dyDescent="0.25">
      <c r="A274" s="28">
        <f t="shared" si="4"/>
        <v>264</v>
      </c>
      <c r="B274" s="36" t="s">
        <v>486</v>
      </c>
      <c r="C274" s="36" t="s">
        <v>225</v>
      </c>
      <c r="D274" s="39">
        <v>7000</v>
      </c>
      <c r="E274" s="28"/>
      <c r="F274" s="28"/>
      <c r="G274" s="28"/>
      <c r="H274" s="39">
        <v>6774.19</v>
      </c>
      <c r="I274" s="16"/>
    </row>
    <row r="275" spans="1:9" s="34" customFormat="1" x14ac:dyDescent="0.25">
      <c r="A275" s="28">
        <f t="shared" si="4"/>
        <v>265</v>
      </c>
      <c r="B275" s="36" t="s">
        <v>487</v>
      </c>
      <c r="C275" s="36" t="s">
        <v>222</v>
      </c>
      <c r="D275" s="39">
        <v>7000</v>
      </c>
      <c r="E275" s="28"/>
      <c r="F275" s="28"/>
      <c r="G275" s="28"/>
      <c r="H275" s="39">
        <v>6774.19</v>
      </c>
      <c r="I275" s="16"/>
    </row>
    <row r="276" spans="1:9" s="34" customFormat="1" x14ac:dyDescent="0.25">
      <c r="A276" s="28">
        <f t="shared" si="4"/>
        <v>266</v>
      </c>
      <c r="B276" s="36" t="s">
        <v>488</v>
      </c>
      <c r="C276" s="36" t="s">
        <v>222</v>
      </c>
      <c r="D276" s="39">
        <v>7000</v>
      </c>
      <c r="E276" s="28"/>
      <c r="F276" s="28"/>
      <c r="G276" s="28"/>
      <c r="H276" s="39">
        <v>6774.19</v>
      </c>
      <c r="I276" s="16"/>
    </row>
    <row r="277" spans="1:9" s="34" customFormat="1" x14ac:dyDescent="0.25">
      <c r="A277" s="28">
        <f t="shared" si="4"/>
        <v>267</v>
      </c>
      <c r="B277" s="36" t="s">
        <v>489</v>
      </c>
      <c r="C277" s="36" t="s">
        <v>222</v>
      </c>
      <c r="D277" s="39">
        <v>8000</v>
      </c>
      <c r="E277" s="28"/>
      <c r="F277" s="28"/>
      <c r="G277" s="28"/>
      <c r="H277" s="39">
        <v>7741.94</v>
      </c>
      <c r="I277" s="16"/>
    </row>
    <row r="278" spans="1:9" s="34" customFormat="1" x14ac:dyDescent="0.25">
      <c r="A278" s="28">
        <f t="shared" si="4"/>
        <v>268</v>
      </c>
      <c r="B278" s="36" t="s">
        <v>490</v>
      </c>
      <c r="C278" s="36" t="s">
        <v>225</v>
      </c>
      <c r="D278" s="39">
        <v>10000</v>
      </c>
      <c r="E278" s="28"/>
      <c r="F278" s="28"/>
      <c r="G278" s="28"/>
      <c r="H278" s="39">
        <v>9677.42</v>
      </c>
      <c r="I278" s="16"/>
    </row>
    <row r="279" spans="1:9" s="34" customFormat="1" x14ac:dyDescent="0.25">
      <c r="A279" s="28">
        <f t="shared" si="4"/>
        <v>269</v>
      </c>
      <c r="B279" s="36" t="s">
        <v>491</v>
      </c>
      <c r="C279" s="36" t="s">
        <v>222</v>
      </c>
      <c r="D279" s="39">
        <v>10000</v>
      </c>
      <c r="E279" s="28"/>
      <c r="F279" s="28"/>
      <c r="G279" s="28"/>
      <c r="H279" s="39">
        <v>9677.42</v>
      </c>
      <c r="I279" s="16"/>
    </row>
    <row r="280" spans="1:9" s="34" customFormat="1" x14ac:dyDescent="0.25">
      <c r="A280" s="28">
        <f t="shared" si="4"/>
        <v>270</v>
      </c>
      <c r="B280" s="36" t="s">
        <v>492</v>
      </c>
      <c r="C280" s="36" t="s">
        <v>222</v>
      </c>
      <c r="D280" s="39">
        <v>4000</v>
      </c>
      <c r="E280" s="28"/>
      <c r="F280" s="28"/>
      <c r="G280" s="28"/>
      <c r="H280" s="39">
        <v>3870.97</v>
      </c>
      <c r="I280" s="16"/>
    </row>
    <row r="281" spans="1:9" s="34" customFormat="1" x14ac:dyDescent="0.25">
      <c r="A281" s="28">
        <f t="shared" si="4"/>
        <v>271</v>
      </c>
      <c r="B281" s="36" t="s">
        <v>493</v>
      </c>
      <c r="C281" s="36" t="s">
        <v>222</v>
      </c>
      <c r="D281" s="39">
        <v>4000</v>
      </c>
      <c r="E281" s="28"/>
      <c r="F281" s="28"/>
      <c r="G281" s="28"/>
      <c r="H281" s="39">
        <v>3870.97</v>
      </c>
      <c r="I281" s="16"/>
    </row>
    <row r="282" spans="1:9" s="34" customFormat="1" x14ac:dyDescent="0.25">
      <c r="A282" s="28">
        <f t="shared" si="4"/>
        <v>272</v>
      </c>
      <c r="B282" s="36" t="s">
        <v>494</v>
      </c>
      <c r="C282" s="36" t="s">
        <v>222</v>
      </c>
      <c r="D282" s="39">
        <v>5000</v>
      </c>
      <c r="E282" s="28"/>
      <c r="F282" s="28"/>
      <c r="G282" s="28"/>
      <c r="H282" s="39">
        <v>4838.71</v>
      </c>
      <c r="I282" s="16"/>
    </row>
    <row r="283" spans="1:9" s="34" customFormat="1" x14ac:dyDescent="0.25">
      <c r="A283" s="28">
        <f t="shared" si="4"/>
        <v>273</v>
      </c>
      <c r="B283" s="36" t="s">
        <v>495</v>
      </c>
      <c r="C283" s="36" t="s">
        <v>222</v>
      </c>
      <c r="D283" s="39">
        <v>5000</v>
      </c>
      <c r="E283" s="28"/>
      <c r="F283" s="28"/>
      <c r="G283" s="28"/>
      <c r="H283" s="39">
        <v>4838.71</v>
      </c>
      <c r="I283" s="16"/>
    </row>
    <row r="284" spans="1:9" s="34" customFormat="1" x14ac:dyDescent="0.25">
      <c r="A284" s="28">
        <f t="shared" si="4"/>
        <v>274</v>
      </c>
      <c r="B284" s="36" t="s">
        <v>496</v>
      </c>
      <c r="C284" s="36" t="s">
        <v>222</v>
      </c>
      <c r="D284" s="39">
        <v>5000</v>
      </c>
      <c r="E284" s="28"/>
      <c r="F284" s="28"/>
      <c r="G284" s="28"/>
      <c r="H284" s="39">
        <v>4838.71</v>
      </c>
      <c r="I284" s="16"/>
    </row>
    <row r="285" spans="1:9" s="34" customFormat="1" x14ac:dyDescent="0.25">
      <c r="A285" s="28">
        <f t="shared" si="4"/>
        <v>275</v>
      </c>
      <c r="B285" s="36" t="s">
        <v>497</v>
      </c>
      <c r="C285" s="36" t="s">
        <v>222</v>
      </c>
      <c r="D285" s="39">
        <v>5000</v>
      </c>
      <c r="E285" s="28"/>
      <c r="F285" s="28"/>
      <c r="G285" s="28"/>
      <c r="H285" s="39">
        <v>4838.71</v>
      </c>
      <c r="I285" s="16"/>
    </row>
    <row r="286" spans="1:9" s="34" customFormat="1" x14ac:dyDescent="0.25">
      <c r="A286" s="28">
        <f t="shared" si="4"/>
        <v>276</v>
      </c>
      <c r="B286" s="36" t="s">
        <v>498</v>
      </c>
      <c r="C286" s="36" t="s">
        <v>222</v>
      </c>
      <c r="D286" s="39">
        <v>5000</v>
      </c>
      <c r="E286" s="28"/>
      <c r="F286" s="28"/>
      <c r="G286" s="28"/>
      <c r="H286" s="39">
        <v>4838.71</v>
      </c>
      <c r="I286" s="16"/>
    </row>
    <row r="287" spans="1:9" s="34" customFormat="1" x14ac:dyDescent="0.25">
      <c r="A287" s="28">
        <f t="shared" si="4"/>
        <v>277</v>
      </c>
      <c r="B287" s="36" t="s">
        <v>499</v>
      </c>
      <c r="C287" s="36" t="s">
        <v>222</v>
      </c>
      <c r="D287" s="39">
        <v>6500</v>
      </c>
      <c r="E287" s="28"/>
      <c r="F287" s="28"/>
      <c r="G287" s="28"/>
      <c r="H287" s="39">
        <v>6290.32</v>
      </c>
      <c r="I287" s="16"/>
    </row>
    <row r="288" spans="1:9" s="34" customFormat="1" x14ac:dyDescent="0.25">
      <c r="A288" s="28">
        <f t="shared" si="4"/>
        <v>278</v>
      </c>
      <c r="B288" s="36" t="s">
        <v>500</v>
      </c>
      <c r="C288" s="36" t="s">
        <v>222</v>
      </c>
      <c r="D288" s="39">
        <v>5000</v>
      </c>
      <c r="E288" s="28"/>
      <c r="F288" s="28"/>
      <c r="G288" s="28"/>
      <c r="H288" s="39">
        <v>4838.71</v>
      </c>
      <c r="I288" s="16"/>
    </row>
    <row r="289" spans="1:9" s="34" customFormat="1" x14ac:dyDescent="0.25">
      <c r="A289" s="28">
        <f t="shared" si="4"/>
        <v>279</v>
      </c>
      <c r="B289" s="36" t="s">
        <v>501</v>
      </c>
      <c r="C289" s="36" t="s">
        <v>222</v>
      </c>
      <c r="D289" s="39">
        <v>5000</v>
      </c>
      <c r="E289" s="28"/>
      <c r="F289" s="28"/>
      <c r="G289" s="28"/>
      <c r="H289" s="39">
        <v>4838.71</v>
      </c>
      <c r="I289" s="16"/>
    </row>
    <row r="290" spans="1:9" s="34" customFormat="1" x14ac:dyDescent="0.25">
      <c r="A290" s="28">
        <f t="shared" si="4"/>
        <v>280</v>
      </c>
      <c r="B290" s="36" t="s">
        <v>502</v>
      </c>
      <c r="C290" s="36" t="s">
        <v>222</v>
      </c>
      <c r="D290" s="39">
        <v>5000</v>
      </c>
      <c r="E290" s="28"/>
      <c r="F290" s="28"/>
      <c r="G290" s="28"/>
      <c r="H290" s="39">
        <v>4838.71</v>
      </c>
      <c r="I290" s="16"/>
    </row>
    <row r="291" spans="1:9" s="34" customFormat="1" x14ac:dyDescent="0.25">
      <c r="A291" s="28">
        <f t="shared" si="4"/>
        <v>281</v>
      </c>
      <c r="B291" s="36" t="s">
        <v>503</v>
      </c>
      <c r="C291" s="36" t="s">
        <v>222</v>
      </c>
      <c r="D291" s="39">
        <v>5000</v>
      </c>
      <c r="E291" s="28"/>
      <c r="F291" s="28"/>
      <c r="G291" s="28"/>
      <c r="H291" s="39">
        <v>4838.71</v>
      </c>
      <c r="I291" s="16"/>
    </row>
    <row r="292" spans="1:9" s="34" customFormat="1" x14ac:dyDescent="0.25">
      <c r="A292" s="28">
        <f t="shared" si="4"/>
        <v>282</v>
      </c>
      <c r="B292" s="36" t="s">
        <v>504</v>
      </c>
      <c r="C292" s="36" t="s">
        <v>222</v>
      </c>
      <c r="D292" s="39">
        <v>6000</v>
      </c>
      <c r="E292" s="28"/>
      <c r="F292" s="28"/>
      <c r="G292" s="28"/>
      <c r="H292" s="39">
        <v>5806.45</v>
      </c>
      <c r="I292" s="16"/>
    </row>
    <row r="293" spans="1:9" s="34" customFormat="1" x14ac:dyDescent="0.25">
      <c r="A293" s="28">
        <f t="shared" si="4"/>
        <v>283</v>
      </c>
      <c r="B293" s="36" t="s">
        <v>505</v>
      </c>
      <c r="C293" s="36" t="s">
        <v>222</v>
      </c>
      <c r="D293" s="39">
        <v>6000</v>
      </c>
      <c r="E293" s="28"/>
      <c r="F293" s="28"/>
      <c r="G293" s="28"/>
      <c r="H293" s="39">
        <v>5806.45</v>
      </c>
      <c r="I293" s="16"/>
    </row>
    <row r="294" spans="1:9" s="34" customFormat="1" x14ac:dyDescent="0.25">
      <c r="A294" s="28">
        <f t="shared" si="4"/>
        <v>284</v>
      </c>
      <c r="B294" s="36" t="s">
        <v>506</v>
      </c>
      <c r="C294" s="36" t="s">
        <v>222</v>
      </c>
      <c r="D294" s="39">
        <v>7000</v>
      </c>
      <c r="E294" s="28"/>
      <c r="F294" s="28"/>
      <c r="G294" s="28"/>
      <c r="H294" s="39">
        <v>6774.19</v>
      </c>
      <c r="I294" s="16"/>
    </row>
    <row r="295" spans="1:9" s="34" customFormat="1" x14ac:dyDescent="0.25">
      <c r="A295" s="28">
        <f t="shared" si="4"/>
        <v>285</v>
      </c>
      <c r="B295" s="36" t="s">
        <v>507</v>
      </c>
      <c r="C295" s="36" t="s">
        <v>222</v>
      </c>
      <c r="D295" s="39">
        <v>6000</v>
      </c>
      <c r="E295" s="28"/>
      <c r="F295" s="28"/>
      <c r="G295" s="28"/>
      <c r="H295" s="39">
        <v>5806.45</v>
      </c>
      <c r="I295" s="16"/>
    </row>
    <row r="296" spans="1:9" s="34" customFormat="1" x14ac:dyDescent="0.25">
      <c r="A296" s="28">
        <f t="shared" si="4"/>
        <v>286</v>
      </c>
      <c r="B296" s="36" t="s">
        <v>508</v>
      </c>
      <c r="C296" s="36" t="s">
        <v>222</v>
      </c>
      <c r="D296" s="39">
        <v>7000</v>
      </c>
      <c r="E296" s="28"/>
      <c r="F296" s="28"/>
      <c r="G296" s="28"/>
      <c r="H296" s="39">
        <v>6774.19</v>
      </c>
      <c r="I296" s="16"/>
    </row>
    <row r="297" spans="1:9" s="34" customFormat="1" x14ac:dyDescent="0.25">
      <c r="A297" s="28">
        <f t="shared" si="4"/>
        <v>287</v>
      </c>
      <c r="B297" s="36" t="s">
        <v>509</v>
      </c>
      <c r="C297" s="36" t="s">
        <v>225</v>
      </c>
      <c r="D297" s="39">
        <v>7000</v>
      </c>
      <c r="E297" s="28"/>
      <c r="F297" s="28"/>
      <c r="G297" s="28"/>
      <c r="H297" s="39">
        <v>6774.19</v>
      </c>
      <c r="I297" s="16"/>
    </row>
    <row r="298" spans="1:9" s="34" customFormat="1" x14ac:dyDescent="0.25">
      <c r="A298" s="28">
        <f t="shared" si="4"/>
        <v>288</v>
      </c>
      <c r="B298" s="36" t="s">
        <v>510</v>
      </c>
      <c r="C298" s="36" t="s">
        <v>222</v>
      </c>
      <c r="D298" s="39">
        <v>7000</v>
      </c>
      <c r="E298" s="28"/>
      <c r="F298" s="28"/>
      <c r="G298" s="28"/>
      <c r="H298" s="39">
        <v>6774.19</v>
      </c>
      <c r="I298" s="16"/>
    </row>
    <row r="299" spans="1:9" s="34" customFormat="1" x14ac:dyDescent="0.25">
      <c r="A299" s="28">
        <f t="shared" si="4"/>
        <v>289</v>
      </c>
      <c r="B299" s="36" t="s">
        <v>511</v>
      </c>
      <c r="C299" s="36" t="s">
        <v>222</v>
      </c>
      <c r="D299" s="39">
        <v>7000</v>
      </c>
      <c r="E299" s="28"/>
      <c r="F299" s="28"/>
      <c r="G299" s="28"/>
      <c r="H299" s="39">
        <v>6774.19</v>
      </c>
      <c r="I299" s="16"/>
    </row>
    <row r="300" spans="1:9" s="34" customFormat="1" x14ac:dyDescent="0.25">
      <c r="A300" s="28">
        <f t="shared" si="4"/>
        <v>290</v>
      </c>
      <c r="B300" s="36" t="s">
        <v>512</v>
      </c>
      <c r="C300" s="36" t="s">
        <v>222</v>
      </c>
      <c r="D300" s="39">
        <v>8000</v>
      </c>
      <c r="E300" s="28"/>
      <c r="F300" s="28"/>
      <c r="G300" s="28"/>
      <c r="H300" s="39">
        <v>7741.94</v>
      </c>
      <c r="I300" s="16"/>
    </row>
    <row r="301" spans="1:9" s="34" customFormat="1" x14ac:dyDescent="0.25">
      <c r="A301" s="28">
        <f t="shared" si="4"/>
        <v>291</v>
      </c>
      <c r="B301" s="36" t="s">
        <v>513</v>
      </c>
      <c r="C301" s="36" t="s">
        <v>222</v>
      </c>
      <c r="D301" s="39">
        <v>8000</v>
      </c>
      <c r="E301" s="28"/>
      <c r="F301" s="28"/>
      <c r="G301" s="28"/>
      <c r="H301" s="39">
        <v>7741.94</v>
      </c>
      <c r="I301" s="16"/>
    </row>
    <row r="302" spans="1:9" s="34" customFormat="1" x14ac:dyDescent="0.25">
      <c r="A302" s="28">
        <f t="shared" si="4"/>
        <v>292</v>
      </c>
      <c r="B302" s="36" t="s">
        <v>514</v>
      </c>
      <c r="C302" s="36" t="s">
        <v>222</v>
      </c>
      <c r="D302" s="39">
        <v>8000</v>
      </c>
      <c r="E302" s="28"/>
      <c r="F302" s="28"/>
      <c r="G302" s="28"/>
      <c r="H302" s="39">
        <v>7741.94</v>
      </c>
      <c r="I302" s="16"/>
    </row>
    <row r="303" spans="1:9" s="34" customFormat="1" x14ac:dyDescent="0.25">
      <c r="A303" s="28">
        <f t="shared" si="4"/>
        <v>293</v>
      </c>
      <c r="B303" s="36" t="s">
        <v>515</v>
      </c>
      <c r="C303" s="36" t="s">
        <v>225</v>
      </c>
      <c r="D303" s="39">
        <v>7000</v>
      </c>
      <c r="E303" s="28"/>
      <c r="F303" s="28"/>
      <c r="G303" s="28"/>
      <c r="H303" s="39">
        <v>6774.19</v>
      </c>
      <c r="I303" s="16"/>
    </row>
    <row r="304" spans="1:9" s="34" customFormat="1" x14ac:dyDescent="0.25">
      <c r="A304" s="28">
        <f t="shared" si="4"/>
        <v>294</v>
      </c>
      <c r="B304" s="36" t="s">
        <v>516</v>
      </c>
      <c r="C304" s="36" t="s">
        <v>225</v>
      </c>
      <c r="D304" s="39">
        <v>7000</v>
      </c>
      <c r="E304" s="28"/>
      <c r="F304" s="28"/>
      <c r="G304" s="28"/>
      <c r="H304" s="39">
        <v>6774.19</v>
      </c>
      <c r="I304" s="16"/>
    </row>
    <row r="305" spans="1:9" s="34" customFormat="1" x14ac:dyDescent="0.25">
      <c r="A305" s="28">
        <f t="shared" si="4"/>
        <v>295</v>
      </c>
      <c r="B305" s="36" t="s">
        <v>517</v>
      </c>
      <c r="C305" s="36" t="s">
        <v>222</v>
      </c>
      <c r="D305" s="39">
        <v>10000</v>
      </c>
      <c r="E305" s="28"/>
      <c r="F305" s="28"/>
      <c r="G305" s="28"/>
      <c r="H305" s="39">
        <v>9677.42</v>
      </c>
      <c r="I305" s="16"/>
    </row>
    <row r="306" spans="1:9" s="34" customFormat="1" x14ac:dyDescent="0.25">
      <c r="A306" s="28">
        <f t="shared" si="4"/>
        <v>296</v>
      </c>
      <c r="B306" s="36" t="s">
        <v>518</v>
      </c>
      <c r="C306" s="36" t="s">
        <v>222</v>
      </c>
      <c r="D306" s="39">
        <v>8000</v>
      </c>
      <c r="E306" s="28"/>
      <c r="F306" s="28"/>
      <c r="G306" s="28"/>
      <c r="H306" s="39">
        <v>7741.94</v>
      </c>
      <c r="I306" s="16"/>
    </row>
    <row r="307" spans="1:9" s="34" customFormat="1" x14ac:dyDescent="0.25">
      <c r="A307" s="28">
        <f t="shared" si="4"/>
        <v>297</v>
      </c>
      <c r="B307" s="36" t="s">
        <v>519</v>
      </c>
      <c r="C307" s="36" t="s">
        <v>225</v>
      </c>
      <c r="D307" s="39">
        <v>8000</v>
      </c>
      <c r="E307" s="28"/>
      <c r="F307" s="28"/>
      <c r="G307" s="28"/>
      <c r="H307" s="39">
        <v>7741.94</v>
      </c>
      <c r="I307" s="16"/>
    </row>
    <row r="308" spans="1:9" s="34" customFormat="1" x14ac:dyDescent="0.25">
      <c r="A308" s="28">
        <f t="shared" si="4"/>
        <v>298</v>
      </c>
      <c r="B308" s="36" t="s">
        <v>520</v>
      </c>
      <c r="C308" s="36" t="s">
        <v>222</v>
      </c>
      <c r="D308" s="39">
        <v>8000</v>
      </c>
      <c r="E308" s="28"/>
      <c r="F308" s="28"/>
      <c r="G308" s="28"/>
      <c r="H308" s="39">
        <v>7741.94</v>
      </c>
      <c r="I308" s="16"/>
    </row>
    <row r="309" spans="1:9" s="34" customFormat="1" x14ac:dyDescent="0.25">
      <c r="A309" s="28">
        <f t="shared" si="4"/>
        <v>299</v>
      </c>
      <c r="B309" s="36" t="s">
        <v>521</v>
      </c>
      <c r="C309" s="36" t="s">
        <v>222</v>
      </c>
      <c r="D309" s="39">
        <v>8500</v>
      </c>
      <c r="E309" s="28"/>
      <c r="F309" s="28"/>
      <c r="G309" s="28"/>
      <c r="H309" s="39">
        <v>8225.81</v>
      </c>
      <c r="I309" s="16"/>
    </row>
    <row r="310" spans="1:9" s="34" customFormat="1" x14ac:dyDescent="0.25">
      <c r="A310" s="28">
        <f t="shared" si="4"/>
        <v>300</v>
      </c>
      <c r="B310" s="36" t="s">
        <v>522</v>
      </c>
      <c r="C310" s="36" t="s">
        <v>222</v>
      </c>
      <c r="D310" s="39">
        <v>9500</v>
      </c>
      <c r="E310" s="28"/>
      <c r="F310" s="28"/>
      <c r="G310" s="28"/>
      <c r="H310" s="39">
        <v>9193.5499999999993</v>
      </c>
      <c r="I310" s="16"/>
    </row>
    <row r="311" spans="1:9" s="34" customFormat="1" x14ac:dyDescent="0.25">
      <c r="A311" s="28">
        <f t="shared" si="4"/>
        <v>301</v>
      </c>
      <c r="B311" s="36" t="s">
        <v>523</v>
      </c>
      <c r="C311" s="36" t="s">
        <v>225</v>
      </c>
      <c r="D311" s="39">
        <v>10000</v>
      </c>
      <c r="E311" s="28"/>
      <c r="F311" s="28"/>
      <c r="G311" s="28"/>
      <c r="H311" s="39">
        <v>9677.42</v>
      </c>
      <c r="I311" s="16"/>
    </row>
    <row r="312" spans="1:9" s="34" customFormat="1" x14ac:dyDescent="0.25">
      <c r="A312" s="28">
        <f t="shared" si="4"/>
        <v>302</v>
      </c>
      <c r="B312" s="36" t="s">
        <v>524</v>
      </c>
      <c r="C312" s="36" t="s">
        <v>225</v>
      </c>
      <c r="D312" s="39">
        <v>11000</v>
      </c>
      <c r="E312" s="28"/>
      <c r="F312" s="28"/>
      <c r="G312" s="28"/>
      <c r="H312" s="39">
        <v>10645.16</v>
      </c>
      <c r="I312" s="16"/>
    </row>
    <row r="313" spans="1:9" s="34" customFormat="1" x14ac:dyDescent="0.25">
      <c r="A313" s="28">
        <f t="shared" si="4"/>
        <v>303</v>
      </c>
      <c r="B313" s="36" t="s">
        <v>525</v>
      </c>
      <c r="C313" s="36" t="s">
        <v>225</v>
      </c>
      <c r="D313" s="39">
        <v>10000</v>
      </c>
      <c r="E313" s="28"/>
      <c r="F313" s="28"/>
      <c r="G313" s="28"/>
      <c r="H313" s="39">
        <v>9677.42</v>
      </c>
      <c r="I313" s="16"/>
    </row>
    <row r="314" spans="1:9" s="34" customFormat="1" x14ac:dyDescent="0.25">
      <c r="A314" s="28">
        <f t="shared" si="4"/>
        <v>304</v>
      </c>
      <c r="B314" s="36" t="s">
        <v>526</v>
      </c>
      <c r="C314" s="36" t="s">
        <v>225</v>
      </c>
      <c r="D314" s="39">
        <v>11000</v>
      </c>
      <c r="E314" s="28"/>
      <c r="F314" s="28"/>
      <c r="G314" s="28"/>
      <c r="H314" s="39">
        <v>10645.16</v>
      </c>
      <c r="I314" s="16"/>
    </row>
    <row r="315" spans="1:9" s="34" customFormat="1" x14ac:dyDescent="0.25">
      <c r="A315" s="28">
        <f t="shared" si="4"/>
        <v>305</v>
      </c>
      <c r="B315" s="36" t="s">
        <v>527</v>
      </c>
      <c r="C315" s="36" t="s">
        <v>222</v>
      </c>
      <c r="D315" s="39">
        <v>12000</v>
      </c>
      <c r="E315" s="28"/>
      <c r="F315" s="28"/>
      <c r="G315" s="28"/>
      <c r="H315" s="39">
        <v>11612.9</v>
      </c>
      <c r="I315" s="16"/>
    </row>
    <row r="316" spans="1:9" s="34" customFormat="1" x14ac:dyDescent="0.25">
      <c r="A316" s="28">
        <f t="shared" si="4"/>
        <v>306</v>
      </c>
      <c r="B316" s="36" t="s">
        <v>528</v>
      </c>
      <c r="C316" s="36" t="s">
        <v>222</v>
      </c>
      <c r="D316" s="39">
        <v>12500</v>
      </c>
      <c r="E316" s="28"/>
      <c r="F316" s="28"/>
      <c r="G316" s="28"/>
      <c r="H316" s="39">
        <v>12096.77</v>
      </c>
      <c r="I316" s="16"/>
    </row>
    <row r="317" spans="1:9" s="34" customFormat="1" x14ac:dyDescent="0.25">
      <c r="A317" s="28">
        <f t="shared" si="4"/>
        <v>307</v>
      </c>
      <c r="B317" s="36" t="s">
        <v>529</v>
      </c>
      <c r="C317" s="36" t="s">
        <v>222</v>
      </c>
      <c r="D317" s="39">
        <v>5000</v>
      </c>
      <c r="E317" s="28"/>
      <c r="F317" s="28"/>
      <c r="G317" s="28"/>
      <c r="H317" s="39">
        <v>4838.71</v>
      </c>
      <c r="I317" s="16"/>
    </row>
    <row r="318" spans="1:9" s="34" customFormat="1" x14ac:dyDescent="0.25">
      <c r="A318" s="28">
        <f t="shared" si="4"/>
        <v>308</v>
      </c>
      <c r="B318" s="36" t="s">
        <v>530</v>
      </c>
      <c r="C318" s="36" t="s">
        <v>225</v>
      </c>
      <c r="D318" s="39">
        <v>6000</v>
      </c>
      <c r="E318" s="28"/>
      <c r="F318" s="28"/>
      <c r="G318" s="28"/>
      <c r="H318" s="39">
        <v>5806.45</v>
      </c>
      <c r="I318" s="16"/>
    </row>
    <row r="319" spans="1:9" s="34" customFormat="1" x14ac:dyDescent="0.25">
      <c r="A319" s="28">
        <f t="shared" si="4"/>
        <v>309</v>
      </c>
      <c r="B319" s="36" t="s">
        <v>531</v>
      </c>
      <c r="C319" s="36" t="s">
        <v>222</v>
      </c>
      <c r="D319" s="39">
        <v>7000</v>
      </c>
      <c r="E319" s="28"/>
      <c r="F319" s="28"/>
      <c r="G319" s="28"/>
      <c r="H319" s="39">
        <v>6774.19</v>
      </c>
      <c r="I319" s="16"/>
    </row>
    <row r="320" spans="1:9" s="34" customFormat="1" x14ac:dyDescent="0.25">
      <c r="A320" s="28">
        <f t="shared" si="4"/>
        <v>310</v>
      </c>
      <c r="B320" s="36" t="s">
        <v>532</v>
      </c>
      <c r="C320" s="36" t="s">
        <v>225</v>
      </c>
      <c r="D320" s="39">
        <v>8000</v>
      </c>
      <c r="E320" s="28"/>
      <c r="F320" s="28"/>
      <c r="G320" s="28"/>
      <c r="H320" s="39">
        <v>7741.94</v>
      </c>
      <c r="I320" s="16"/>
    </row>
    <row r="321" spans="1:9" s="34" customFormat="1" x14ac:dyDescent="0.25">
      <c r="A321" s="28">
        <f t="shared" si="4"/>
        <v>311</v>
      </c>
      <c r="B321" s="36" t="s">
        <v>533</v>
      </c>
      <c r="C321" s="36" t="s">
        <v>225</v>
      </c>
      <c r="D321" s="39">
        <v>8000</v>
      </c>
      <c r="E321" s="28"/>
      <c r="F321" s="28"/>
      <c r="G321" s="28"/>
      <c r="H321" s="39">
        <v>7741.94</v>
      </c>
      <c r="I321" s="16"/>
    </row>
    <row r="322" spans="1:9" s="34" customFormat="1" x14ac:dyDescent="0.25">
      <c r="A322" s="28">
        <f t="shared" si="4"/>
        <v>312</v>
      </c>
      <c r="B322" s="36" t="s">
        <v>534</v>
      </c>
      <c r="C322" s="36" t="s">
        <v>222</v>
      </c>
      <c r="D322" s="39">
        <v>8000</v>
      </c>
      <c r="E322" s="28"/>
      <c r="F322" s="28"/>
      <c r="G322" s="28"/>
      <c r="H322" s="39">
        <v>7741.94</v>
      </c>
      <c r="I322" s="16"/>
    </row>
    <row r="323" spans="1:9" s="34" customFormat="1" x14ac:dyDescent="0.25">
      <c r="A323" s="28">
        <f t="shared" si="4"/>
        <v>313</v>
      </c>
      <c r="B323" s="36" t="s">
        <v>535</v>
      </c>
      <c r="C323" s="36" t="s">
        <v>222</v>
      </c>
      <c r="D323" s="39">
        <v>7000</v>
      </c>
      <c r="E323" s="28"/>
      <c r="F323" s="28"/>
      <c r="G323" s="28"/>
      <c r="H323" s="39">
        <v>6774.19</v>
      </c>
      <c r="I323" s="16"/>
    </row>
    <row r="324" spans="1:9" s="34" customFormat="1" x14ac:dyDescent="0.25">
      <c r="A324" s="28">
        <f t="shared" si="4"/>
        <v>314</v>
      </c>
      <c r="B324" s="36" t="s">
        <v>536</v>
      </c>
      <c r="C324" s="36" t="s">
        <v>225</v>
      </c>
      <c r="D324" s="39">
        <v>7000</v>
      </c>
      <c r="E324" s="28"/>
      <c r="F324" s="28"/>
      <c r="G324" s="28"/>
      <c r="H324" s="39">
        <v>6774.19</v>
      </c>
      <c r="I324" s="16"/>
    </row>
    <row r="325" spans="1:9" s="34" customFormat="1" x14ac:dyDescent="0.25">
      <c r="A325" s="28">
        <f t="shared" si="4"/>
        <v>315</v>
      </c>
      <c r="B325" s="36" t="s">
        <v>537</v>
      </c>
      <c r="C325" s="36" t="s">
        <v>222</v>
      </c>
      <c r="D325" s="39">
        <v>11500</v>
      </c>
      <c r="E325" s="28"/>
      <c r="F325" s="28"/>
      <c r="G325" s="28"/>
      <c r="H325" s="39">
        <v>11129.03</v>
      </c>
      <c r="I325" s="16"/>
    </row>
    <row r="326" spans="1:9" s="34" customFormat="1" x14ac:dyDescent="0.25">
      <c r="A326" s="28">
        <f t="shared" si="4"/>
        <v>316</v>
      </c>
      <c r="B326" s="36" t="s">
        <v>538</v>
      </c>
      <c r="C326" s="36" t="s">
        <v>222</v>
      </c>
      <c r="D326" s="39">
        <v>6000</v>
      </c>
      <c r="E326" s="28"/>
      <c r="F326" s="28"/>
      <c r="G326" s="28"/>
      <c r="H326" s="39">
        <v>5806.45</v>
      </c>
      <c r="I326" s="16"/>
    </row>
    <row r="327" spans="1:9" s="34" customFormat="1" x14ac:dyDescent="0.25">
      <c r="A327" s="28">
        <f t="shared" si="4"/>
        <v>317</v>
      </c>
      <c r="B327" s="36" t="s">
        <v>539</v>
      </c>
      <c r="C327" s="36" t="s">
        <v>222</v>
      </c>
      <c r="D327" s="39">
        <v>6000</v>
      </c>
      <c r="E327" s="28"/>
      <c r="F327" s="28"/>
      <c r="G327" s="28"/>
      <c r="H327" s="39">
        <v>5806.45</v>
      </c>
      <c r="I327" s="16"/>
    </row>
    <row r="328" spans="1:9" s="34" customFormat="1" x14ac:dyDescent="0.25">
      <c r="A328" s="28">
        <f t="shared" si="4"/>
        <v>318</v>
      </c>
      <c r="B328" s="36" t="s">
        <v>540</v>
      </c>
      <c r="C328" s="36" t="s">
        <v>222</v>
      </c>
      <c r="D328" s="39">
        <v>6000</v>
      </c>
      <c r="E328" s="28"/>
      <c r="F328" s="28"/>
      <c r="G328" s="28"/>
      <c r="H328" s="39">
        <v>5806.45</v>
      </c>
      <c r="I328" s="16"/>
    </row>
    <row r="329" spans="1:9" s="34" customFormat="1" x14ac:dyDescent="0.25">
      <c r="A329" s="28">
        <f t="shared" si="4"/>
        <v>319</v>
      </c>
      <c r="B329" s="36" t="s">
        <v>541</v>
      </c>
      <c r="C329" s="36" t="s">
        <v>222</v>
      </c>
      <c r="D329" s="39">
        <v>6000</v>
      </c>
      <c r="E329" s="28"/>
      <c r="F329" s="28"/>
      <c r="G329" s="28"/>
      <c r="H329" s="39">
        <v>5806.45</v>
      </c>
      <c r="I329" s="16"/>
    </row>
    <row r="330" spans="1:9" s="34" customFormat="1" x14ac:dyDescent="0.25">
      <c r="A330" s="28">
        <f t="shared" si="4"/>
        <v>320</v>
      </c>
      <c r="B330" s="36" t="s">
        <v>542</v>
      </c>
      <c r="C330" s="36" t="s">
        <v>222</v>
      </c>
      <c r="D330" s="39">
        <v>6000</v>
      </c>
      <c r="E330" s="28"/>
      <c r="F330" s="28"/>
      <c r="G330" s="28"/>
      <c r="H330" s="39">
        <v>5806.45</v>
      </c>
      <c r="I330" s="16"/>
    </row>
    <row r="331" spans="1:9" s="34" customFormat="1" x14ac:dyDescent="0.25">
      <c r="A331" s="28">
        <f t="shared" si="4"/>
        <v>321</v>
      </c>
      <c r="B331" s="36" t="s">
        <v>543</v>
      </c>
      <c r="C331" s="36" t="s">
        <v>222</v>
      </c>
      <c r="D331" s="39">
        <v>6000</v>
      </c>
      <c r="E331" s="28"/>
      <c r="F331" s="28"/>
      <c r="G331" s="28"/>
      <c r="H331" s="39">
        <v>5806.45</v>
      </c>
      <c r="I331" s="16"/>
    </row>
    <row r="332" spans="1:9" s="34" customFormat="1" x14ac:dyDescent="0.25">
      <c r="A332" s="28">
        <f t="shared" si="4"/>
        <v>322</v>
      </c>
      <c r="B332" s="36" t="s">
        <v>544</v>
      </c>
      <c r="C332" s="36" t="s">
        <v>222</v>
      </c>
      <c r="D332" s="39">
        <v>7500</v>
      </c>
      <c r="E332" s="28"/>
      <c r="F332" s="28"/>
      <c r="G332" s="28"/>
      <c r="H332" s="39">
        <v>7258.06</v>
      </c>
      <c r="I332" s="16"/>
    </row>
    <row r="333" spans="1:9" s="34" customFormat="1" x14ac:dyDescent="0.25">
      <c r="A333" s="28">
        <f t="shared" ref="A333:A396" si="5">1+A332</f>
        <v>323</v>
      </c>
      <c r="B333" s="36" t="s">
        <v>545</v>
      </c>
      <c r="C333" s="36" t="s">
        <v>222</v>
      </c>
      <c r="D333" s="39">
        <v>7500</v>
      </c>
      <c r="E333" s="28"/>
      <c r="F333" s="28"/>
      <c r="G333" s="28"/>
      <c r="H333" s="39">
        <v>7258.06</v>
      </c>
      <c r="I333" s="16"/>
    </row>
    <row r="334" spans="1:9" s="34" customFormat="1" x14ac:dyDescent="0.25">
      <c r="A334" s="28">
        <f t="shared" si="5"/>
        <v>324</v>
      </c>
      <c r="B334" s="36" t="s">
        <v>546</v>
      </c>
      <c r="C334" s="36" t="s">
        <v>222</v>
      </c>
      <c r="D334" s="39">
        <v>5000</v>
      </c>
      <c r="E334" s="28"/>
      <c r="F334" s="28"/>
      <c r="G334" s="28"/>
      <c r="H334" s="39">
        <v>4838.71</v>
      </c>
      <c r="I334" s="16"/>
    </row>
    <row r="335" spans="1:9" s="34" customFormat="1" x14ac:dyDescent="0.25">
      <c r="A335" s="28">
        <f t="shared" si="5"/>
        <v>325</v>
      </c>
      <c r="B335" s="36" t="s">
        <v>547</v>
      </c>
      <c r="C335" s="36" t="s">
        <v>222</v>
      </c>
      <c r="D335" s="39">
        <v>5500</v>
      </c>
      <c r="E335" s="28"/>
      <c r="F335" s="28"/>
      <c r="G335" s="28"/>
      <c r="H335" s="39">
        <v>5322.58</v>
      </c>
      <c r="I335" s="16"/>
    </row>
    <row r="336" spans="1:9" s="34" customFormat="1" x14ac:dyDescent="0.25">
      <c r="A336" s="28">
        <f t="shared" si="5"/>
        <v>326</v>
      </c>
      <c r="B336" s="36" t="s">
        <v>548</v>
      </c>
      <c r="C336" s="36" t="s">
        <v>222</v>
      </c>
      <c r="D336" s="39">
        <v>5500</v>
      </c>
      <c r="E336" s="28"/>
      <c r="F336" s="28"/>
      <c r="G336" s="28"/>
      <c r="H336" s="39">
        <v>5322.58</v>
      </c>
      <c r="I336" s="16"/>
    </row>
    <row r="337" spans="1:9" s="34" customFormat="1" x14ac:dyDescent="0.25">
      <c r="A337" s="28">
        <f t="shared" si="5"/>
        <v>327</v>
      </c>
      <c r="B337" s="36" t="s">
        <v>549</v>
      </c>
      <c r="C337" s="36" t="s">
        <v>222</v>
      </c>
      <c r="D337" s="39">
        <v>5500</v>
      </c>
      <c r="E337" s="28"/>
      <c r="F337" s="28"/>
      <c r="G337" s="28"/>
      <c r="H337" s="39">
        <v>5322.58</v>
      </c>
      <c r="I337" s="16"/>
    </row>
    <row r="338" spans="1:9" s="34" customFormat="1" x14ac:dyDescent="0.25">
      <c r="A338" s="28">
        <f t="shared" si="5"/>
        <v>328</v>
      </c>
      <c r="B338" s="36" t="s">
        <v>550</v>
      </c>
      <c r="C338" s="36" t="s">
        <v>222</v>
      </c>
      <c r="D338" s="39">
        <v>5500</v>
      </c>
      <c r="E338" s="28"/>
      <c r="F338" s="28"/>
      <c r="G338" s="28"/>
      <c r="H338" s="39">
        <v>5322.58</v>
      </c>
      <c r="I338" s="16"/>
    </row>
    <row r="339" spans="1:9" s="34" customFormat="1" x14ac:dyDescent="0.25">
      <c r="A339" s="28">
        <f t="shared" si="5"/>
        <v>329</v>
      </c>
      <c r="B339" s="36" t="s">
        <v>551</v>
      </c>
      <c r="C339" s="36" t="s">
        <v>222</v>
      </c>
      <c r="D339" s="39">
        <v>5500</v>
      </c>
      <c r="E339" s="28"/>
      <c r="F339" s="28"/>
      <c r="G339" s="28"/>
      <c r="H339" s="39">
        <v>5322.58</v>
      </c>
      <c r="I339" s="16"/>
    </row>
    <row r="340" spans="1:9" s="34" customFormat="1" x14ac:dyDescent="0.25">
      <c r="A340" s="28">
        <f t="shared" si="5"/>
        <v>330</v>
      </c>
      <c r="B340" s="36" t="s">
        <v>552</v>
      </c>
      <c r="C340" s="36" t="s">
        <v>222</v>
      </c>
      <c r="D340" s="39">
        <v>7000</v>
      </c>
      <c r="E340" s="28"/>
      <c r="F340" s="28"/>
      <c r="G340" s="28"/>
      <c r="H340" s="39">
        <v>6774.19</v>
      </c>
      <c r="I340" s="16"/>
    </row>
    <row r="341" spans="1:9" s="34" customFormat="1" x14ac:dyDescent="0.25">
      <c r="A341" s="28">
        <f t="shared" si="5"/>
        <v>331</v>
      </c>
      <c r="B341" s="36" t="s">
        <v>553</v>
      </c>
      <c r="C341" s="36" t="s">
        <v>225</v>
      </c>
      <c r="D341" s="39">
        <v>8000</v>
      </c>
      <c r="E341" s="28"/>
      <c r="F341" s="28"/>
      <c r="G341" s="28"/>
      <c r="H341" s="39">
        <v>7741.94</v>
      </c>
      <c r="I341" s="16"/>
    </row>
    <row r="342" spans="1:9" s="34" customFormat="1" x14ac:dyDescent="0.25">
      <c r="A342" s="28">
        <f t="shared" si="5"/>
        <v>332</v>
      </c>
      <c r="B342" s="36" t="s">
        <v>554</v>
      </c>
      <c r="C342" s="36" t="s">
        <v>222</v>
      </c>
      <c r="D342" s="39">
        <v>8500</v>
      </c>
      <c r="E342" s="28"/>
      <c r="F342" s="28"/>
      <c r="G342" s="28"/>
      <c r="H342" s="39">
        <v>8225.81</v>
      </c>
      <c r="I342" s="16"/>
    </row>
    <row r="343" spans="1:9" s="34" customFormat="1" x14ac:dyDescent="0.25">
      <c r="A343" s="28">
        <f t="shared" si="5"/>
        <v>333</v>
      </c>
      <c r="B343" s="36" t="s">
        <v>555</v>
      </c>
      <c r="C343" s="36" t="s">
        <v>222</v>
      </c>
      <c r="D343" s="39">
        <v>12000</v>
      </c>
      <c r="E343" s="28"/>
      <c r="F343" s="28"/>
      <c r="G343" s="28"/>
      <c r="H343" s="39">
        <v>11612.9</v>
      </c>
      <c r="I343" s="16"/>
    </row>
    <row r="344" spans="1:9" s="34" customFormat="1" x14ac:dyDescent="0.25">
      <c r="A344" s="28">
        <f t="shared" si="5"/>
        <v>334</v>
      </c>
      <c r="B344" s="36" t="s">
        <v>556</v>
      </c>
      <c r="C344" s="36" t="s">
        <v>222</v>
      </c>
      <c r="D344" s="39">
        <v>5000</v>
      </c>
      <c r="E344" s="28"/>
      <c r="F344" s="28"/>
      <c r="G344" s="28"/>
      <c r="H344" s="39">
        <v>4838.71</v>
      </c>
      <c r="I344" s="16"/>
    </row>
    <row r="345" spans="1:9" s="34" customFormat="1" x14ac:dyDescent="0.25">
      <c r="A345" s="28">
        <f t="shared" si="5"/>
        <v>335</v>
      </c>
      <c r="B345" s="36" t="s">
        <v>557</v>
      </c>
      <c r="C345" s="36" t="s">
        <v>222</v>
      </c>
      <c r="D345" s="39">
        <v>5500</v>
      </c>
      <c r="E345" s="28"/>
      <c r="F345" s="28"/>
      <c r="G345" s="28"/>
      <c r="H345" s="39">
        <v>5322.58</v>
      </c>
      <c r="I345" s="16"/>
    </row>
    <row r="346" spans="1:9" s="34" customFormat="1" x14ac:dyDescent="0.25">
      <c r="A346" s="28">
        <f t="shared" si="5"/>
        <v>336</v>
      </c>
      <c r="B346" s="36" t="s">
        <v>558</v>
      </c>
      <c r="C346" s="36" t="s">
        <v>222</v>
      </c>
      <c r="D346" s="39">
        <v>5500</v>
      </c>
      <c r="E346" s="28"/>
      <c r="F346" s="28"/>
      <c r="G346" s="28"/>
      <c r="H346" s="39">
        <v>5322.58</v>
      </c>
      <c r="I346" s="16"/>
    </row>
    <row r="347" spans="1:9" s="34" customFormat="1" x14ac:dyDescent="0.25">
      <c r="A347" s="28">
        <f t="shared" si="5"/>
        <v>337</v>
      </c>
      <c r="B347" s="36" t="s">
        <v>559</v>
      </c>
      <c r="C347" s="36" t="s">
        <v>222</v>
      </c>
      <c r="D347" s="39">
        <v>6000</v>
      </c>
      <c r="E347" s="28"/>
      <c r="F347" s="28"/>
      <c r="G347" s="28"/>
      <c r="H347" s="39">
        <v>5806.45</v>
      </c>
      <c r="I347" s="16"/>
    </row>
    <row r="348" spans="1:9" s="34" customFormat="1" x14ac:dyDescent="0.25">
      <c r="A348" s="28">
        <f t="shared" si="5"/>
        <v>338</v>
      </c>
      <c r="B348" s="36" t="s">
        <v>560</v>
      </c>
      <c r="C348" s="36" t="s">
        <v>222</v>
      </c>
      <c r="D348" s="39">
        <v>6000</v>
      </c>
      <c r="E348" s="28"/>
      <c r="F348" s="28"/>
      <c r="G348" s="28"/>
      <c r="H348" s="39">
        <v>5806.45</v>
      </c>
      <c r="I348" s="16"/>
    </row>
    <row r="349" spans="1:9" s="34" customFormat="1" x14ac:dyDescent="0.25">
      <c r="A349" s="28">
        <f t="shared" si="5"/>
        <v>339</v>
      </c>
      <c r="B349" s="36" t="s">
        <v>561</v>
      </c>
      <c r="C349" s="36" t="s">
        <v>222</v>
      </c>
      <c r="D349" s="39">
        <v>7500</v>
      </c>
      <c r="E349" s="28"/>
      <c r="F349" s="28"/>
      <c r="G349" s="28"/>
      <c r="H349" s="39">
        <v>7258.06</v>
      </c>
      <c r="I349" s="16"/>
    </row>
    <row r="350" spans="1:9" s="34" customFormat="1" x14ac:dyDescent="0.25">
      <c r="A350" s="28">
        <f t="shared" si="5"/>
        <v>340</v>
      </c>
      <c r="B350" s="36" t="s">
        <v>562</v>
      </c>
      <c r="C350" s="36" t="s">
        <v>222</v>
      </c>
      <c r="D350" s="39">
        <v>6000</v>
      </c>
      <c r="E350" s="28"/>
      <c r="F350" s="28"/>
      <c r="G350" s="28"/>
      <c r="H350" s="39">
        <v>5806.45</v>
      </c>
      <c r="I350" s="16"/>
    </row>
    <row r="351" spans="1:9" s="34" customFormat="1" x14ac:dyDescent="0.25">
      <c r="A351" s="28">
        <f t="shared" si="5"/>
        <v>341</v>
      </c>
      <c r="B351" s="36" t="s">
        <v>563</v>
      </c>
      <c r="C351" s="36" t="s">
        <v>222</v>
      </c>
      <c r="D351" s="39">
        <v>6000</v>
      </c>
      <c r="E351" s="28"/>
      <c r="F351" s="28"/>
      <c r="G351" s="28"/>
      <c r="H351" s="39">
        <v>5806.45</v>
      </c>
      <c r="I351" s="16"/>
    </row>
    <row r="352" spans="1:9" s="34" customFormat="1" x14ac:dyDescent="0.25">
      <c r="A352" s="28">
        <f t="shared" si="5"/>
        <v>342</v>
      </c>
      <c r="B352" s="36" t="s">
        <v>564</v>
      </c>
      <c r="C352" s="36" t="s">
        <v>222</v>
      </c>
      <c r="D352" s="39">
        <v>7000</v>
      </c>
      <c r="E352" s="28"/>
      <c r="F352" s="28"/>
      <c r="G352" s="28"/>
      <c r="H352" s="39">
        <v>6774.19</v>
      </c>
      <c r="I352" s="16"/>
    </row>
    <row r="353" spans="1:9" s="34" customFormat="1" x14ac:dyDescent="0.25">
      <c r="A353" s="28">
        <f t="shared" si="5"/>
        <v>343</v>
      </c>
      <c r="B353" s="36" t="s">
        <v>565</v>
      </c>
      <c r="C353" s="36" t="s">
        <v>225</v>
      </c>
      <c r="D353" s="39">
        <v>8500</v>
      </c>
      <c r="E353" s="28"/>
      <c r="F353" s="28"/>
      <c r="G353" s="28"/>
      <c r="H353" s="39">
        <v>8225.81</v>
      </c>
      <c r="I353" s="16"/>
    </row>
    <row r="354" spans="1:9" s="34" customFormat="1" x14ac:dyDescent="0.25">
      <c r="A354" s="28">
        <f t="shared" si="5"/>
        <v>344</v>
      </c>
      <c r="B354" s="36" t="s">
        <v>566</v>
      </c>
      <c r="C354" s="36" t="s">
        <v>225</v>
      </c>
      <c r="D354" s="39">
        <v>9500</v>
      </c>
      <c r="E354" s="28"/>
      <c r="F354" s="28"/>
      <c r="G354" s="28"/>
      <c r="H354" s="39">
        <v>9193.5499999999993</v>
      </c>
      <c r="I354" s="16"/>
    </row>
    <row r="355" spans="1:9" s="34" customFormat="1" x14ac:dyDescent="0.25">
      <c r="A355" s="28">
        <f t="shared" si="5"/>
        <v>345</v>
      </c>
      <c r="B355" s="36" t="s">
        <v>567</v>
      </c>
      <c r="C355" s="36" t="s">
        <v>222</v>
      </c>
      <c r="D355" s="39">
        <v>5000</v>
      </c>
      <c r="E355" s="28"/>
      <c r="F355" s="28"/>
      <c r="G355" s="28"/>
      <c r="H355" s="39">
        <v>4838.71</v>
      </c>
      <c r="I355" s="16"/>
    </row>
    <row r="356" spans="1:9" s="34" customFormat="1" x14ac:dyDescent="0.25">
      <c r="A356" s="28">
        <f t="shared" si="5"/>
        <v>346</v>
      </c>
      <c r="B356" s="36" t="s">
        <v>568</v>
      </c>
      <c r="C356" s="36" t="s">
        <v>222</v>
      </c>
      <c r="D356" s="39">
        <v>5000</v>
      </c>
      <c r="E356" s="28"/>
      <c r="F356" s="28"/>
      <c r="G356" s="28"/>
      <c r="H356" s="39">
        <v>4838.71</v>
      </c>
      <c r="I356" s="16"/>
    </row>
    <row r="357" spans="1:9" s="34" customFormat="1" x14ac:dyDescent="0.25">
      <c r="A357" s="28">
        <f t="shared" si="5"/>
        <v>347</v>
      </c>
      <c r="B357" s="36" t="s">
        <v>569</v>
      </c>
      <c r="C357" s="36" t="s">
        <v>222</v>
      </c>
      <c r="D357" s="39">
        <v>5000</v>
      </c>
      <c r="E357" s="28"/>
      <c r="F357" s="28"/>
      <c r="G357" s="28"/>
      <c r="H357" s="39">
        <v>4838.71</v>
      </c>
      <c r="I357" s="16"/>
    </row>
    <row r="358" spans="1:9" s="34" customFormat="1" x14ac:dyDescent="0.25">
      <c r="A358" s="28">
        <f t="shared" si="5"/>
        <v>348</v>
      </c>
      <c r="B358" s="36" t="s">
        <v>570</v>
      </c>
      <c r="C358" s="36" t="s">
        <v>222</v>
      </c>
      <c r="D358" s="39">
        <v>6000</v>
      </c>
      <c r="E358" s="28"/>
      <c r="F358" s="28"/>
      <c r="G358" s="28"/>
      <c r="H358" s="39">
        <v>5806.45</v>
      </c>
      <c r="I358" s="16"/>
    </row>
    <row r="359" spans="1:9" s="34" customFormat="1" x14ac:dyDescent="0.25">
      <c r="A359" s="28">
        <f t="shared" si="5"/>
        <v>349</v>
      </c>
      <c r="B359" s="36" t="s">
        <v>571</v>
      </c>
      <c r="C359" s="36" t="s">
        <v>222</v>
      </c>
      <c r="D359" s="39">
        <v>6000</v>
      </c>
      <c r="E359" s="28"/>
      <c r="F359" s="28"/>
      <c r="G359" s="28"/>
      <c r="H359" s="39">
        <v>5806.45</v>
      </c>
      <c r="I359" s="16"/>
    </row>
    <row r="360" spans="1:9" s="34" customFormat="1" x14ac:dyDescent="0.25">
      <c r="A360" s="28">
        <f t="shared" si="5"/>
        <v>350</v>
      </c>
      <c r="B360" s="36" t="s">
        <v>572</v>
      </c>
      <c r="C360" s="36" t="s">
        <v>222</v>
      </c>
      <c r="D360" s="39">
        <v>6000</v>
      </c>
      <c r="E360" s="28"/>
      <c r="F360" s="28"/>
      <c r="G360" s="28"/>
      <c r="H360" s="39">
        <v>5806.45</v>
      </c>
      <c r="I360" s="16"/>
    </row>
    <row r="361" spans="1:9" s="34" customFormat="1" x14ac:dyDescent="0.25">
      <c r="A361" s="28">
        <f t="shared" si="5"/>
        <v>351</v>
      </c>
      <c r="B361" s="36" t="s">
        <v>573</v>
      </c>
      <c r="C361" s="36" t="s">
        <v>222</v>
      </c>
      <c r="D361" s="39">
        <v>7500</v>
      </c>
      <c r="E361" s="28"/>
      <c r="F361" s="28"/>
      <c r="G361" s="28"/>
      <c r="H361" s="39">
        <v>7258.06</v>
      </c>
      <c r="I361" s="16"/>
    </row>
    <row r="362" spans="1:9" s="34" customFormat="1" x14ac:dyDescent="0.25">
      <c r="A362" s="28">
        <f t="shared" si="5"/>
        <v>352</v>
      </c>
      <c r="B362" s="36" t="s">
        <v>574</v>
      </c>
      <c r="C362" s="36" t="s">
        <v>222</v>
      </c>
      <c r="D362" s="39">
        <v>5500</v>
      </c>
      <c r="E362" s="28"/>
      <c r="F362" s="28"/>
      <c r="G362" s="28"/>
      <c r="H362" s="39">
        <v>5322.58</v>
      </c>
      <c r="I362" s="16"/>
    </row>
    <row r="363" spans="1:9" s="34" customFormat="1" x14ac:dyDescent="0.25">
      <c r="A363" s="28">
        <f t="shared" si="5"/>
        <v>353</v>
      </c>
      <c r="B363" s="36" t="s">
        <v>575</v>
      </c>
      <c r="C363" s="36" t="s">
        <v>222</v>
      </c>
      <c r="D363" s="39">
        <v>5500</v>
      </c>
      <c r="E363" s="28"/>
      <c r="F363" s="28"/>
      <c r="G363" s="28"/>
      <c r="H363" s="39">
        <v>5322.58</v>
      </c>
      <c r="I363" s="16"/>
    </row>
    <row r="364" spans="1:9" s="34" customFormat="1" x14ac:dyDescent="0.25">
      <c r="A364" s="28">
        <f t="shared" si="5"/>
        <v>354</v>
      </c>
      <c r="B364" s="36" t="s">
        <v>576</v>
      </c>
      <c r="C364" s="36" t="s">
        <v>222</v>
      </c>
      <c r="D364" s="39">
        <v>7000</v>
      </c>
      <c r="E364" s="28"/>
      <c r="F364" s="28"/>
      <c r="G364" s="28"/>
      <c r="H364" s="39">
        <v>6774.19</v>
      </c>
      <c r="I364" s="16"/>
    </row>
    <row r="365" spans="1:9" s="34" customFormat="1" x14ac:dyDescent="0.25">
      <c r="A365" s="28">
        <f t="shared" si="5"/>
        <v>355</v>
      </c>
      <c r="B365" s="36" t="s">
        <v>577</v>
      </c>
      <c r="C365" s="36" t="s">
        <v>222</v>
      </c>
      <c r="D365" s="39">
        <v>7500</v>
      </c>
      <c r="E365" s="28"/>
      <c r="F365" s="28"/>
      <c r="G365" s="28"/>
      <c r="H365" s="39">
        <v>7258.06</v>
      </c>
      <c r="I365" s="16"/>
    </row>
    <row r="366" spans="1:9" s="34" customFormat="1" x14ac:dyDescent="0.25">
      <c r="A366" s="28">
        <f t="shared" si="5"/>
        <v>356</v>
      </c>
      <c r="B366" s="36" t="s">
        <v>578</v>
      </c>
      <c r="C366" s="36" t="s">
        <v>222</v>
      </c>
      <c r="D366" s="39">
        <v>6000</v>
      </c>
      <c r="E366" s="28"/>
      <c r="F366" s="28"/>
      <c r="G366" s="28"/>
      <c r="H366" s="39">
        <v>5806.45</v>
      </c>
      <c r="I366" s="16"/>
    </row>
    <row r="367" spans="1:9" s="34" customFormat="1" x14ac:dyDescent="0.25">
      <c r="A367" s="28">
        <f t="shared" si="5"/>
        <v>357</v>
      </c>
      <c r="B367" s="36" t="s">
        <v>579</v>
      </c>
      <c r="C367" s="36" t="s">
        <v>222</v>
      </c>
      <c r="D367" s="39">
        <v>6000</v>
      </c>
      <c r="E367" s="28"/>
      <c r="F367" s="28"/>
      <c r="G367" s="28"/>
      <c r="H367" s="39">
        <v>5806.45</v>
      </c>
      <c r="I367" s="16"/>
    </row>
    <row r="368" spans="1:9" s="34" customFormat="1" x14ac:dyDescent="0.25">
      <c r="A368" s="28">
        <f t="shared" si="5"/>
        <v>358</v>
      </c>
      <c r="B368" s="36" t="s">
        <v>580</v>
      </c>
      <c r="C368" s="36" t="s">
        <v>225</v>
      </c>
      <c r="D368" s="39">
        <v>6000</v>
      </c>
      <c r="E368" s="28"/>
      <c r="F368" s="28"/>
      <c r="G368" s="28"/>
      <c r="H368" s="39">
        <v>5806.45</v>
      </c>
      <c r="I368" s="16"/>
    </row>
    <row r="369" spans="1:9" s="34" customFormat="1" x14ac:dyDescent="0.25">
      <c r="A369" s="28">
        <f t="shared" si="5"/>
        <v>359</v>
      </c>
      <c r="B369" s="36" t="s">
        <v>581</v>
      </c>
      <c r="C369" s="36" t="s">
        <v>225</v>
      </c>
      <c r="D369" s="39">
        <v>7500</v>
      </c>
      <c r="E369" s="28"/>
      <c r="F369" s="28"/>
      <c r="G369" s="28"/>
      <c r="H369" s="39">
        <v>7258.06</v>
      </c>
      <c r="I369" s="16"/>
    </row>
    <row r="370" spans="1:9" s="34" customFormat="1" x14ac:dyDescent="0.25">
      <c r="A370" s="28">
        <f t="shared" si="5"/>
        <v>360</v>
      </c>
      <c r="B370" s="36" t="s">
        <v>582</v>
      </c>
      <c r="C370" s="36" t="s">
        <v>222</v>
      </c>
      <c r="D370" s="39">
        <v>7500</v>
      </c>
      <c r="E370" s="28"/>
      <c r="F370" s="28"/>
      <c r="G370" s="28"/>
      <c r="H370" s="39">
        <v>7258.06</v>
      </c>
      <c r="I370" s="16"/>
    </row>
    <row r="371" spans="1:9" s="34" customFormat="1" x14ac:dyDescent="0.25">
      <c r="A371" s="28">
        <f t="shared" si="5"/>
        <v>361</v>
      </c>
      <c r="B371" s="36" t="s">
        <v>583</v>
      </c>
      <c r="C371" s="36" t="s">
        <v>222</v>
      </c>
      <c r="D371" s="39">
        <v>7500</v>
      </c>
      <c r="E371" s="28"/>
      <c r="F371" s="28"/>
      <c r="G371" s="28"/>
      <c r="H371" s="39">
        <v>7258.06</v>
      </c>
      <c r="I371" s="16"/>
    </row>
    <row r="372" spans="1:9" s="34" customFormat="1" x14ac:dyDescent="0.25">
      <c r="A372" s="28">
        <f t="shared" si="5"/>
        <v>362</v>
      </c>
      <c r="B372" s="36" t="s">
        <v>584</v>
      </c>
      <c r="C372" s="36" t="s">
        <v>222</v>
      </c>
      <c r="D372" s="39">
        <v>7000</v>
      </c>
      <c r="E372" s="28"/>
      <c r="F372" s="28"/>
      <c r="G372" s="28"/>
      <c r="H372" s="39">
        <v>6774.19</v>
      </c>
      <c r="I372" s="16"/>
    </row>
    <row r="373" spans="1:9" s="34" customFormat="1" x14ac:dyDescent="0.25">
      <c r="A373" s="28">
        <f t="shared" si="5"/>
        <v>363</v>
      </c>
      <c r="B373" s="36" t="s">
        <v>585</v>
      </c>
      <c r="C373" s="36" t="s">
        <v>222</v>
      </c>
      <c r="D373" s="39">
        <v>15000</v>
      </c>
      <c r="E373" s="28"/>
      <c r="F373" s="28"/>
      <c r="G373" s="28"/>
      <c r="H373" s="39">
        <v>14516.13</v>
      </c>
      <c r="I373" s="16"/>
    </row>
    <row r="374" spans="1:9" s="34" customFormat="1" x14ac:dyDescent="0.25">
      <c r="A374" s="28">
        <f t="shared" si="5"/>
        <v>364</v>
      </c>
      <c r="B374" s="36" t="s">
        <v>586</v>
      </c>
      <c r="C374" s="36" t="s">
        <v>222</v>
      </c>
      <c r="D374" s="39">
        <v>4000</v>
      </c>
      <c r="E374" s="28"/>
      <c r="F374" s="28"/>
      <c r="G374" s="28"/>
      <c r="H374" s="39">
        <v>3870.97</v>
      </c>
      <c r="I374" s="16"/>
    </row>
    <row r="375" spans="1:9" s="34" customFormat="1" x14ac:dyDescent="0.25">
      <c r="A375" s="28">
        <f t="shared" si="5"/>
        <v>365</v>
      </c>
      <c r="B375" s="36" t="s">
        <v>587</v>
      </c>
      <c r="C375" s="36" t="s">
        <v>222</v>
      </c>
      <c r="D375" s="39">
        <v>4000</v>
      </c>
      <c r="E375" s="28"/>
      <c r="F375" s="28"/>
      <c r="G375" s="28"/>
      <c r="H375" s="39">
        <v>3870.97</v>
      </c>
      <c r="I375" s="16"/>
    </row>
    <row r="376" spans="1:9" s="34" customFormat="1" x14ac:dyDescent="0.25">
      <c r="A376" s="28">
        <f t="shared" si="5"/>
        <v>366</v>
      </c>
      <c r="B376" s="36" t="s">
        <v>588</v>
      </c>
      <c r="C376" s="36" t="s">
        <v>222</v>
      </c>
      <c r="D376" s="39">
        <v>4000</v>
      </c>
      <c r="E376" s="28"/>
      <c r="F376" s="28"/>
      <c r="G376" s="28"/>
      <c r="H376" s="39">
        <v>3870.97</v>
      </c>
      <c r="I376" s="16"/>
    </row>
    <row r="377" spans="1:9" s="34" customFormat="1" x14ac:dyDescent="0.25">
      <c r="A377" s="28">
        <f t="shared" si="5"/>
        <v>367</v>
      </c>
      <c r="B377" s="36" t="s">
        <v>589</v>
      </c>
      <c r="C377" s="36" t="s">
        <v>222</v>
      </c>
      <c r="D377" s="39">
        <v>4500</v>
      </c>
      <c r="E377" s="28"/>
      <c r="F377" s="28"/>
      <c r="G377" s="28"/>
      <c r="H377" s="39">
        <v>4354.84</v>
      </c>
      <c r="I377" s="16"/>
    </row>
    <row r="378" spans="1:9" s="34" customFormat="1" x14ac:dyDescent="0.25">
      <c r="A378" s="28">
        <f t="shared" si="5"/>
        <v>368</v>
      </c>
      <c r="B378" s="36" t="s">
        <v>590</v>
      </c>
      <c r="C378" s="36" t="s">
        <v>225</v>
      </c>
      <c r="D378" s="39">
        <v>5000</v>
      </c>
      <c r="E378" s="28"/>
      <c r="F378" s="28"/>
      <c r="G378" s="28"/>
      <c r="H378" s="39">
        <v>4838.71</v>
      </c>
      <c r="I378" s="16"/>
    </row>
    <row r="379" spans="1:9" s="34" customFormat="1" x14ac:dyDescent="0.25">
      <c r="A379" s="28">
        <f t="shared" si="5"/>
        <v>369</v>
      </c>
      <c r="B379" s="36" t="s">
        <v>591</v>
      </c>
      <c r="C379" s="36" t="s">
        <v>222</v>
      </c>
      <c r="D379" s="39">
        <v>5000</v>
      </c>
      <c r="E379" s="28"/>
      <c r="F379" s="28"/>
      <c r="G379" s="28"/>
      <c r="H379" s="39">
        <v>4838.71</v>
      </c>
      <c r="I379" s="16"/>
    </row>
    <row r="380" spans="1:9" s="34" customFormat="1" x14ac:dyDescent="0.25">
      <c r="A380" s="28">
        <f t="shared" si="5"/>
        <v>370</v>
      </c>
      <c r="B380" s="36" t="s">
        <v>592</v>
      </c>
      <c r="C380" s="36" t="s">
        <v>222</v>
      </c>
      <c r="D380" s="39">
        <v>5500</v>
      </c>
      <c r="E380" s="28"/>
      <c r="F380" s="28"/>
      <c r="G380" s="28"/>
      <c r="H380" s="39">
        <v>5322.58</v>
      </c>
      <c r="I380" s="16"/>
    </row>
    <row r="381" spans="1:9" s="34" customFormat="1" x14ac:dyDescent="0.25">
      <c r="A381" s="28">
        <f t="shared" si="5"/>
        <v>371</v>
      </c>
      <c r="B381" s="36" t="s">
        <v>593</v>
      </c>
      <c r="C381" s="36" t="s">
        <v>222</v>
      </c>
      <c r="D381" s="39">
        <v>7500</v>
      </c>
      <c r="E381" s="28"/>
      <c r="F381" s="28"/>
      <c r="G381" s="28"/>
      <c r="H381" s="39">
        <v>7258.06</v>
      </c>
      <c r="I381" s="16"/>
    </row>
    <row r="382" spans="1:9" s="34" customFormat="1" x14ac:dyDescent="0.25">
      <c r="A382" s="28">
        <f t="shared" si="5"/>
        <v>372</v>
      </c>
      <c r="B382" s="36" t="s">
        <v>594</v>
      </c>
      <c r="C382" s="36" t="s">
        <v>222</v>
      </c>
      <c r="D382" s="39">
        <v>5500</v>
      </c>
      <c r="E382" s="28"/>
      <c r="F382" s="28"/>
      <c r="G382" s="28"/>
      <c r="H382" s="39">
        <v>5322.58</v>
      </c>
      <c r="I382" s="16"/>
    </row>
    <row r="383" spans="1:9" s="34" customFormat="1" x14ac:dyDescent="0.25">
      <c r="A383" s="28">
        <f t="shared" si="5"/>
        <v>373</v>
      </c>
      <c r="B383" s="36" t="s">
        <v>595</v>
      </c>
      <c r="C383" s="36" t="s">
        <v>222</v>
      </c>
      <c r="D383" s="39">
        <v>5500</v>
      </c>
      <c r="E383" s="28"/>
      <c r="F383" s="28"/>
      <c r="G383" s="28"/>
      <c r="H383" s="39">
        <v>5322.58</v>
      </c>
      <c r="I383" s="16"/>
    </row>
    <row r="384" spans="1:9" s="34" customFormat="1" x14ac:dyDescent="0.25">
      <c r="A384" s="28">
        <f t="shared" si="5"/>
        <v>374</v>
      </c>
      <c r="B384" s="36" t="s">
        <v>596</v>
      </c>
      <c r="C384" s="36" t="s">
        <v>222</v>
      </c>
      <c r="D384" s="39">
        <v>5500</v>
      </c>
      <c r="E384" s="28"/>
      <c r="F384" s="28"/>
      <c r="G384" s="28"/>
      <c r="H384" s="39">
        <v>5322.58</v>
      </c>
      <c r="I384" s="16"/>
    </row>
    <row r="385" spans="1:9" s="34" customFormat="1" x14ac:dyDescent="0.25">
      <c r="A385" s="28">
        <f t="shared" si="5"/>
        <v>375</v>
      </c>
      <c r="B385" s="36" t="s">
        <v>597</v>
      </c>
      <c r="C385" s="36" t="s">
        <v>222</v>
      </c>
      <c r="D385" s="39">
        <v>5500</v>
      </c>
      <c r="E385" s="28"/>
      <c r="F385" s="28"/>
      <c r="G385" s="28"/>
      <c r="H385" s="39">
        <v>5322.58</v>
      </c>
      <c r="I385" s="16"/>
    </row>
    <row r="386" spans="1:9" s="34" customFormat="1" x14ac:dyDescent="0.25">
      <c r="A386" s="28">
        <f t="shared" si="5"/>
        <v>376</v>
      </c>
      <c r="B386" s="36" t="s">
        <v>598</v>
      </c>
      <c r="C386" s="36" t="s">
        <v>222</v>
      </c>
      <c r="D386" s="39">
        <v>5500</v>
      </c>
      <c r="E386" s="28"/>
      <c r="F386" s="28"/>
      <c r="G386" s="28"/>
      <c r="H386" s="39">
        <v>5322.58</v>
      </c>
      <c r="I386" s="16"/>
    </row>
    <row r="387" spans="1:9" s="34" customFormat="1" x14ac:dyDescent="0.25">
      <c r="A387" s="28">
        <f t="shared" si="5"/>
        <v>377</v>
      </c>
      <c r="B387" s="36" t="s">
        <v>599</v>
      </c>
      <c r="C387" s="36" t="s">
        <v>222</v>
      </c>
      <c r="D387" s="39">
        <v>7500</v>
      </c>
      <c r="E387" s="28"/>
      <c r="F387" s="28"/>
      <c r="G387" s="28"/>
      <c r="H387" s="39">
        <v>7258.06</v>
      </c>
      <c r="I387" s="16"/>
    </row>
    <row r="388" spans="1:9" s="34" customFormat="1" x14ac:dyDescent="0.25">
      <c r="A388" s="28">
        <f t="shared" si="5"/>
        <v>378</v>
      </c>
      <c r="B388" s="36" t="s">
        <v>600</v>
      </c>
      <c r="C388" s="36" t="s">
        <v>222</v>
      </c>
      <c r="D388" s="39">
        <v>3500</v>
      </c>
      <c r="E388" s="28"/>
      <c r="F388" s="28"/>
      <c r="G388" s="28"/>
      <c r="H388" s="39">
        <v>3387.1</v>
      </c>
      <c r="I388" s="16"/>
    </row>
    <row r="389" spans="1:9" s="34" customFormat="1" x14ac:dyDescent="0.25">
      <c r="A389" s="28">
        <f t="shared" si="5"/>
        <v>379</v>
      </c>
      <c r="B389" s="36" t="s">
        <v>601</v>
      </c>
      <c r="C389" s="36" t="s">
        <v>222</v>
      </c>
      <c r="D389" s="39">
        <v>5000</v>
      </c>
      <c r="E389" s="28"/>
      <c r="F389" s="28"/>
      <c r="G389" s="28"/>
      <c r="H389" s="39">
        <v>4838.71</v>
      </c>
      <c r="I389" s="16"/>
    </row>
    <row r="390" spans="1:9" s="34" customFormat="1" x14ac:dyDescent="0.25">
      <c r="A390" s="28">
        <f t="shared" si="5"/>
        <v>380</v>
      </c>
      <c r="B390" s="36" t="s">
        <v>602</v>
      </c>
      <c r="C390" s="36" t="s">
        <v>222</v>
      </c>
      <c r="D390" s="39">
        <v>6000</v>
      </c>
      <c r="E390" s="28"/>
      <c r="F390" s="28"/>
      <c r="G390" s="28"/>
      <c r="H390" s="39">
        <v>5806.45</v>
      </c>
      <c r="I390" s="16"/>
    </row>
    <row r="391" spans="1:9" s="34" customFormat="1" x14ac:dyDescent="0.25">
      <c r="A391" s="28">
        <f t="shared" si="5"/>
        <v>381</v>
      </c>
      <c r="B391" s="36" t="s">
        <v>603</v>
      </c>
      <c r="C391" s="36" t="s">
        <v>222</v>
      </c>
      <c r="D391" s="39">
        <v>6000</v>
      </c>
      <c r="E391" s="28"/>
      <c r="F391" s="28"/>
      <c r="G391" s="28"/>
      <c r="H391" s="39">
        <v>5806.45</v>
      </c>
      <c r="I391" s="16"/>
    </row>
    <row r="392" spans="1:9" s="34" customFormat="1" x14ac:dyDescent="0.25">
      <c r="A392" s="28">
        <f t="shared" si="5"/>
        <v>382</v>
      </c>
      <c r="B392" s="36" t="s">
        <v>604</v>
      </c>
      <c r="C392" s="36" t="s">
        <v>222</v>
      </c>
      <c r="D392" s="39">
        <v>6000</v>
      </c>
      <c r="E392" s="28"/>
      <c r="F392" s="28"/>
      <c r="G392" s="28"/>
      <c r="H392" s="39">
        <v>5806.45</v>
      </c>
      <c r="I392" s="16"/>
    </row>
    <row r="393" spans="1:9" s="34" customFormat="1" x14ac:dyDescent="0.25">
      <c r="A393" s="28">
        <f t="shared" si="5"/>
        <v>383</v>
      </c>
      <c r="B393" s="36" t="s">
        <v>605</v>
      </c>
      <c r="C393" s="36" t="s">
        <v>222</v>
      </c>
      <c r="D393" s="39">
        <v>6000</v>
      </c>
      <c r="E393" s="28"/>
      <c r="F393" s="28"/>
      <c r="G393" s="28"/>
      <c r="H393" s="39">
        <v>5806.45</v>
      </c>
      <c r="I393" s="16"/>
    </row>
    <row r="394" spans="1:9" s="34" customFormat="1" x14ac:dyDescent="0.25">
      <c r="A394" s="28">
        <f t="shared" si="5"/>
        <v>384</v>
      </c>
      <c r="B394" s="36" t="s">
        <v>606</v>
      </c>
      <c r="C394" s="36" t="s">
        <v>222</v>
      </c>
      <c r="D394" s="39">
        <v>6000</v>
      </c>
      <c r="E394" s="28"/>
      <c r="F394" s="28"/>
      <c r="G394" s="28"/>
      <c r="H394" s="39">
        <v>5806.45</v>
      </c>
      <c r="I394" s="16"/>
    </row>
    <row r="395" spans="1:9" s="34" customFormat="1" x14ac:dyDescent="0.25">
      <c r="A395" s="28">
        <f t="shared" si="5"/>
        <v>385</v>
      </c>
      <c r="B395" s="36" t="s">
        <v>607</v>
      </c>
      <c r="C395" s="36" t="s">
        <v>222</v>
      </c>
      <c r="D395" s="39">
        <v>6000</v>
      </c>
      <c r="E395" s="28"/>
      <c r="F395" s="28"/>
      <c r="G395" s="28"/>
      <c r="H395" s="39">
        <v>5806.45</v>
      </c>
      <c r="I395" s="16"/>
    </row>
    <row r="396" spans="1:9" s="34" customFormat="1" x14ac:dyDescent="0.25">
      <c r="A396" s="28">
        <f t="shared" si="5"/>
        <v>386</v>
      </c>
      <c r="B396" s="36" t="s">
        <v>608</v>
      </c>
      <c r="C396" s="36" t="s">
        <v>222</v>
      </c>
      <c r="D396" s="39">
        <v>6000</v>
      </c>
      <c r="E396" s="28"/>
      <c r="F396" s="28"/>
      <c r="G396" s="28"/>
      <c r="H396" s="39">
        <v>5806.45</v>
      </c>
      <c r="I396" s="16"/>
    </row>
    <row r="397" spans="1:9" s="34" customFormat="1" x14ac:dyDescent="0.25">
      <c r="A397" s="28">
        <f t="shared" ref="A397:A447" si="6">1+A396</f>
        <v>387</v>
      </c>
      <c r="B397" s="36" t="s">
        <v>609</v>
      </c>
      <c r="C397" s="36" t="s">
        <v>222</v>
      </c>
      <c r="D397" s="39">
        <v>6500</v>
      </c>
      <c r="E397" s="28"/>
      <c r="F397" s="28"/>
      <c r="G397" s="28"/>
      <c r="H397" s="39">
        <v>6290.32</v>
      </c>
      <c r="I397" s="16"/>
    </row>
    <row r="398" spans="1:9" s="34" customFormat="1" x14ac:dyDescent="0.25">
      <c r="A398" s="28">
        <f t="shared" si="6"/>
        <v>388</v>
      </c>
      <c r="B398" s="36" t="s">
        <v>610</v>
      </c>
      <c r="C398" s="36" t="s">
        <v>222</v>
      </c>
      <c r="D398" s="39">
        <v>7500</v>
      </c>
      <c r="E398" s="28"/>
      <c r="F398" s="28"/>
      <c r="G398" s="28"/>
      <c r="H398" s="39">
        <v>7258.06</v>
      </c>
      <c r="I398" s="16"/>
    </row>
    <row r="399" spans="1:9" s="34" customFormat="1" x14ac:dyDescent="0.25">
      <c r="A399" s="28">
        <f t="shared" si="6"/>
        <v>389</v>
      </c>
      <c r="B399" s="36" t="s">
        <v>611</v>
      </c>
      <c r="C399" s="36" t="s">
        <v>222</v>
      </c>
      <c r="D399" s="39">
        <v>8000</v>
      </c>
      <c r="E399" s="28"/>
      <c r="F399" s="28"/>
      <c r="G399" s="28"/>
      <c r="H399" s="39">
        <v>7741.94</v>
      </c>
      <c r="I399" s="16"/>
    </row>
    <row r="400" spans="1:9" s="34" customFormat="1" x14ac:dyDescent="0.25">
      <c r="A400" s="28">
        <f t="shared" si="6"/>
        <v>390</v>
      </c>
      <c r="B400" s="36" t="s">
        <v>612</v>
      </c>
      <c r="C400" s="36" t="s">
        <v>225</v>
      </c>
      <c r="D400" s="39">
        <v>10000</v>
      </c>
      <c r="E400" s="28"/>
      <c r="F400" s="28"/>
      <c r="G400" s="28"/>
      <c r="H400" s="39">
        <v>9677.42</v>
      </c>
      <c r="I400" s="16"/>
    </row>
    <row r="401" spans="1:9" s="34" customFormat="1" x14ac:dyDescent="0.25">
      <c r="A401" s="28">
        <f t="shared" si="6"/>
        <v>391</v>
      </c>
      <c r="B401" s="36" t="s">
        <v>613</v>
      </c>
      <c r="C401" s="36" t="s">
        <v>222</v>
      </c>
      <c r="D401" s="39">
        <v>7000</v>
      </c>
      <c r="E401" s="28"/>
      <c r="F401" s="28"/>
      <c r="G401" s="28"/>
      <c r="H401" s="39">
        <v>6774.19</v>
      </c>
      <c r="I401" s="16"/>
    </row>
    <row r="402" spans="1:9" s="34" customFormat="1" x14ac:dyDescent="0.25">
      <c r="A402" s="28">
        <f t="shared" si="6"/>
        <v>392</v>
      </c>
      <c r="B402" s="36" t="s">
        <v>614</v>
      </c>
      <c r="C402" s="36" t="s">
        <v>222</v>
      </c>
      <c r="D402" s="39">
        <v>7000</v>
      </c>
      <c r="E402" s="28"/>
      <c r="F402" s="28"/>
      <c r="G402" s="28"/>
      <c r="H402" s="39">
        <v>6774.19</v>
      </c>
      <c r="I402" s="16"/>
    </row>
    <row r="403" spans="1:9" s="34" customFormat="1" x14ac:dyDescent="0.25">
      <c r="A403" s="28">
        <f t="shared" si="6"/>
        <v>393</v>
      </c>
      <c r="B403" s="36" t="s">
        <v>615</v>
      </c>
      <c r="C403" s="36" t="s">
        <v>222</v>
      </c>
      <c r="D403" s="39">
        <v>7000</v>
      </c>
      <c r="E403" s="28"/>
      <c r="F403" s="28"/>
      <c r="G403" s="28"/>
      <c r="H403" s="39">
        <v>6774.19</v>
      </c>
      <c r="I403" s="16"/>
    </row>
    <row r="404" spans="1:9" s="34" customFormat="1" x14ac:dyDescent="0.25">
      <c r="A404" s="28">
        <f t="shared" si="6"/>
        <v>394</v>
      </c>
      <c r="B404" s="36" t="s">
        <v>616</v>
      </c>
      <c r="C404" s="36" t="s">
        <v>222</v>
      </c>
      <c r="D404" s="39">
        <v>7000</v>
      </c>
      <c r="E404" s="28"/>
      <c r="F404" s="28"/>
      <c r="G404" s="28"/>
      <c r="H404" s="39">
        <v>6774.19</v>
      </c>
      <c r="I404" s="16"/>
    </row>
    <row r="405" spans="1:9" s="34" customFormat="1" x14ac:dyDescent="0.25">
      <c r="A405" s="28">
        <f t="shared" si="6"/>
        <v>395</v>
      </c>
      <c r="B405" s="36" t="s">
        <v>617</v>
      </c>
      <c r="C405" s="36" t="s">
        <v>222</v>
      </c>
      <c r="D405" s="39">
        <v>7000</v>
      </c>
      <c r="E405" s="28"/>
      <c r="F405" s="28"/>
      <c r="G405" s="28"/>
      <c r="H405" s="39">
        <v>6774.19</v>
      </c>
      <c r="I405" s="16"/>
    </row>
    <row r="406" spans="1:9" s="34" customFormat="1" x14ac:dyDescent="0.25">
      <c r="A406" s="28">
        <f t="shared" si="6"/>
        <v>396</v>
      </c>
      <c r="B406" s="36" t="s">
        <v>618</v>
      </c>
      <c r="C406" s="36" t="s">
        <v>222</v>
      </c>
      <c r="D406" s="39">
        <v>7000</v>
      </c>
      <c r="E406" s="28"/>
      <c r="F406" s="28"/>
      <c r="G406" s="28"/>
      <c r="H406" s="39">
        <v>6774.19</v>
      </c>
      <c r="I406" s="16"/>
    </row>
    <row r="407" spans="1:9" s="34" customFormat="1" x14ac:dyDescent="0.25">
      <c r="A407" s="28">
        <f t="shared" si="6"/>
        <v>397</v>
      </c>
      <c r="B407" s="36" t="s">
        <v>619</v>
      </c>
      <c r="C407" s="36" t="s">
        <v>222</v>
      </c>
      <c r="D407" s="39">
        <v>7000</v>
      </c>
      <c r="E407" s="28"/>
      <c r="F407" s="28"/>
      <c r="G407" s="28"/>
      <c r="H407" s="39">
        <v>6774.19</v>
      </c>
      <c r="I407" s="16"/>
    </row>
    <row r="408" spans="1:9" s="34" customFormat="1" x14ac:dyDescent="0.25">
      <c r="A408" s="28">
        <f t="shared" si="6"/>
        <v>398</v>
      </c>
      <c r="B408" s="36" t="s">
        <v>620</v>
      </c>
      <c r="C408" s="36" t="s">
        <v>222</v>
      </c>
      <c r="D408" s="39">
        <v>7000</v>
      </c>
      <c r="E408" s="28"/>
      <c r="F408" s="28"/>
      <c r="G408" s="28"/>
      <c r="H408" s="39">
        <v>6774.19</v>
      </c>
      <c r="I408" s="16"/>
    </row>
    <row r="409" spans="1:9" s="34" customFormat="1" x14ac:dyDescent="0.25">
      <c r="A409" s="28">
        <f t="shared" si="6"/>
        <v>399</v>
      </c>
      <c r="B409" s="36" t="s">
        <v>621</v>
      </c>
      <c r="C409" s="36" t="s">
        <v>222</v>
      </c>
      <c r="D409" s="39">
        <v>7000</v>
      </c>
      <c r="E409" s="28"/>
      <c r="F409" s="28"/>
      <c r="G409" s="28"/>
      <c r="H409" s="39">
        <v>6774.19</v>
      </c>
      <c r="I409" s="16"/>
    </row>
    <row r="410" spans="1:9" s="34" customFormat="1" x14ac:dyDescent="0.25">
      <c r="A410" s="28">
        <f t="shared" si="6"/>
        <v>400</v>
      </c>
      <c r="B410" s="36" t="s">
        <v>622</v>
      </c>
      <c r="C410" s="36" t="s">
        <v>222</v>
      </c>
      <c r="D410" s="39">
        <v>7000</v>
      </c>
      <c r="E410" s="28"/>
      <c r="F410" s="28"/>
      <c r="G410" s="28"/>
      <c r="H410" s="39">
        <v>6774.19</v>
      </c>
      <c r="I410" s="16"/>
    </row>
    <row r="411" spans="1:9" s="34" customFormat="1" x14ac:dyDescent="0.25">
      <c r="A411" s="28">
        <f t="shared" si="6"/>
        <v>401</v>
      </c>
      <c r="B411" s="36" t="s">
        <v>623</v>
      </c>
      <c r="C411" s="36" t="s">
        <v>222</v>
      </c>
      <c r="D411" s="39">
        <v>5000</v>
      </c>
      <c r="E411" s="28"/>
      <c r="F411" s="28"/>
      <c r="G411" s="28"/>
      <c r="H411" s="39">
        <v>4838.71</v>
      </c>
      <c r="I411" s="16"/>
    </row>
    <row r="412" spans="1:9" s="34" customFormat="1" x14ac:dyDescent="0.25">
      <c r="A412" s="28">
        <f t="shared" si="6"/>
        <v>402</v>
      </c>
      <c r="B412" s="36" t="s">
        <v>624</v>
      </c>
      <c r="C412" s="36" t="s">
        <v>222</v>
      </c>
      <c r="D412" s="39">
        <v>7000</v>
      </c>
      <c r="E412" s="28"/>
      <c r="F412" s="28"/>
      <c r="G412" s="28"/>
      <c r="H412" s="39">
        <v>6774.19</v>
      </c>
      <c r="I412" s="16"/>
    </row>
    <row r="413" spans="1:9" s="34" customFormat="1" x14ac:dyDescent="0.25">
      <c r="A413" s="28">
        <f t="shared" si="6"/>
        <v>403</v>
      </c>
      <c r="B413" s="36" t="s">
        <v>625</v>
      </c>
      <c r="C413" s="36" t="s">
        <v>222</v>
      </c>
      <c r="D413" s="39">
        <v>7000</v>
      </c>
      <c r="E413" s="28"/>
      <c r="F413" s="28"/>
      <c r="G413" s="28"/>
      <c r="H413" s="39">
        <v>6774.19</v>
      </c>
      <c r="I413" s="16"/>
    </row>
    <row r="414" spans="1:9" s="34" customFormat="1" x14ac:dyDescent="0.25">
      <c r="A414" s="28">
        <f t="shared" si="6"/>
        <v>404</v>
      </c>
      <c r="B414" s="36" t="s">
        <v>626</v>
      </c>
      <c r="C414" s="36" t="s">
        <v>222</v>
      </c>
      <c r="D414" s="39">
        <v>7000</v>
      </c>
      <c r="E414" s="28"/>
      <c r="F414" s="28"/>
      <c r="G414" s="28"/>
      <c r="H414" s="39">
        <v>6774.19</v>
      </c>
      <c r="I414" s="16"/>
    </row>
    <row r="415" spans="1:9" s="34" customFormat="1" x14ac:dyDescent="0.25">
      <c r="A415" s="28">
        <f t="shared" si="6"/>
        <v>405</v>
      </c>
      <c r="B415" s="36" t="s">
        <v>627</v>
      </c>
      <c r="C415" s="36" t="s">
        <v>222</v>
      </c>
      <c r="D415" s="39">
        <v>7000</v>
      </c>
      <c r="E415" s="28"/>
      <c r="F415" s="28"/>
      <c r="G415" s="28"/>
      <c r="H415" s="39">
        <v>6774.19</v>
      </c>
      <c r="I415" s="16"/>
    </row>
    <row r="416" spans="1:9" s="34" customFormat="1" x14ac:dyDescent="0.25">
      <c r="A416" s="28">
        <f t="shared" si="6"/>
        <v>406</v>
      </c>
      <c r="B416" s="36" t="s">
        <v>628</v>
      </c>
      <c r="C416" s="36" t="s">
        <v>222</v>
      </c>
      <c r="D416" s="39">
        <v>7000</v>
      </c>
      <c r="E416" s="28"/>
      <c r="F416" s="28"/>
      <c r="G416" s="28"/>
      <c r="H416" s="39">
        <v>6774.19</v>
      </c>
      <c r="I416" s="16"/>
    </row>
    <row r="417" spans="1:9" s="34" customFormat="1" x14ac:dyDescent="0.25">
      <c r="A417" s="28">
        <f t="shared" si="6"/>
        <v>407</v>
      </c>
      <c r="B417" s="36" t="s">
        <v>629</v>
      </c>
      <c r="C417" s="36" t="s">
        <v>222</v>
      </c>
      <c r="D417" s="39">
        <v>7000</v>
      </c>
      <c r="E417" s="28"/>
      <c r="F417" s="28"/>
      <c r="G417" s="28"/>
      <c r="H417" s="39">
        <v>6774.19</v>
      </c>
      <c r="I417" s="16"/>
    </row>
    <row r="418" spans="1:9" s="34" customFormat="1" x14ac:dyDescent="0.25">
      <c r="A418" s="28">
        <f t="shared" si="6"/>
        <v>408</v>
      </c>
      <c r="B418" s="36" t="s">
        <v>630</v>
      </c>
      <c r="C418" s="36" t="s">
        <v>222</v>
      </c>
      <c r="D418" s="39">
        <v>7000</v>
      </c>
      <c r="E418" s="28"/>
      <c r="F418" s="28"/>
      <c r="G418" s="28"/>
      <c r="H418" s="39">
        <v>6774.19</v>
      </c>
      <c r="I418" s="16"/>
    </row>
    <row r="419" spans="1:9" s="34" customFormat="1" x14ac:dyDescent="0.25">
      <c r="A419" s="28">
        <f t="shared" si="6"/>
        <v>409</v>
      </c>
      <c r="B419" s="36" t="s">
        <v>631</v>
      </c>
      <c r="C419" s="36" t="s">
        <v>222</v>
      </c>
      <c r="D419" s="39">
        <v>7000</v>
      </c>
      <c r="E419" s="28"/>
      <c r="F419" s="28"/>
      <c r="G419" s="28"/>
      <c r="H419" s="39">
        <v>6774.19</v>
      </c>
      <c r="I419" s="16"/>
    </row>
    <row r="420" spans="1:9" s="34" customFormat="1" x14ac:dyDescent="0.25">
      <c r="A420" s="28">
        <f t="shared" si="6"/>
        <v>410</v>
      </c>
      <c r="B420" s="36" t="s">
        <v>632</v>
      </c>
      <c r="C420" s="36" t="s">
        <v>225</v>
      </c>
      <c r="D420" s="39">
        <v>7000</v>
      </c>
      <c r="E420" s="28"/>
      <c r="F420" s="28"/>
      <c r="G420" s="28"/>
      <c r="H420" s="39">
        <v>6774.19</v>
      </c>
      <c r="I420" s="16"/>
    </row>
    <row r="421" spans="1:9" s="34" customFormat="1" x14ac:dyDescent="0.25">
      <c r="A421" s="28">
        <f t="shared" si="6"/>
        <v>411</v>
      </c>
      <c r="B421" s="36" t="s">
        <v>633</v>
      </c>
      <c r="C421" s="36" t="s">
        <v>222</v>
      </c>
      <c r="D421" s="39">
        <v>7000</v>
      </c>
      <c r="E421" s="28"/>
      <c r="F421" s="28"/>
      <c r="G421" s="28"/>
      <c r="H421" s="39">
        <v>6774.19</v>
      </c>
      <c r="I421" s="16"/>
    </row>
    <row r="422" spans="1:9" s="34" customFormat="1" x14ac:dyDescent="0.25">
      <c r="A422" s="28">
        <f t="shared" si="6"/>
        <v>412</v>
      </c>
      <c r="B422" s="36" t="s">
        <v>634</v>
      </c>
      <c r="C422" s="36" t="s">
        <v>222</v>
      </c>
      <c r="D422" s="39">
        <v>7000</v>
      </c>
      <c r="E422" s="28"/>
      <c r="F422" s="28"/>
      <c r="G422" s="28"/>
      <c r="H422" s="39">
        <v>6774.19</v>
      </c>
      <c r="I422" s="16"/>
    </row>
    <row r="423" spans="1:9" s="34" customFormat="1" x14ac:dyDescent="0.25">
      <c r="A423" s="28">
        <f t="shared" si="6"/>
        <v>413</v>
      </c>
      <c r="B423" s="36" t="s">
        <v>635</v>
      </c>
      <c r="C423" s="36" t="s">
        <v>222</v>
      </c>
      <c r="D423" s="39">
        <v>9000</v>
      </c>
      <c r="E423" s="28"/>
      <c r="F423" s="28"/>
      <c r="G423" s="28"/>
      <c r="H423" s="39">
        <v>8709.68</v>
      </c>
      <c r="I423" s="16"/>
    </row>
    <row r="424" spans="1:9" s="34" customFormat="1" x14ac:dyDescent="0.25">
      <c r="A424" s="28">
        <f t="shared" si="6"/>
        <v>414</v>
      </c>
      <c r="B424" s="36" t="s">
        <v>636</v>
      </c>
      <c r="C424" s="36" t="s">
        <v>222</v>
      </c>
      <c r="D424" s="39">
        <v>10000</v>
      </c>
      <c r="E424" s="28"/>
      <c r="F424" s="28"/>
      <c r="G424" s="28"/>
      <c r="H424" s="39">
        <v>9677.42</v>
      </c>
      <c r="I424" s="16"/>
    </row>
    <row r="425" spans="1:9" s="34" customFormat="1" x14ac:dyDescent="0.25">
      <c r="A425" s="28">
        <f t="shared" si="6"/>
        <v>415</v>
      </c>
      <c r="B425" s="36" t="s">
        <v>637</v>
      </c>
      <c r="C425" s="36" t="s">
        <v>222</v>
      </c>
      <c r="D425" s="39">
        <v>9000</v>
      </c>
      <c r="E425" s="28"/>
      <c r="F425" s="28"/>
      <c r="G425" s="28"/>
      <c r="H425" s="39">
        <v>8709.68</v>
      </c>
      <c r="I425" s="16"/>
    </row>
    <row r="426" spans="1:9" s="34" customFormat="1" x14ac:dyDescent="0.25">
      <c r="A426" s="28">
        <f t="shared" si="6"/>
        <v>416</v>
      </c>
      <c r="B426" s="36" t="s">
        <v>638</v>
      </c>
      <c r="C426" s="36" t="s">
        <v>222</v>
      </c>
      <c r="D426" s="39">
        <v>9000</v>
      </c>
      <c r="E426" s="28"/>
      <c r="F426" s="28"/>
      <c r="G426" s="28"/>
      <c r="H426" s="39">
        <v>8709.68</v>
      </c>
      <c r="I426" s="16"/>
    </row>
    <row r="427" spans="1:9" s="34" customFormat="1" x14ac:dyDescent="0.25">
      <c r="A427" s="28">
        <f t="shared" si="6"/>
        <v>417</v>
      </c>
      <c r="B427" s="36" t="s">
        <v>639</v>
      </c>
      <c r="C427" s="36" t="s">
        <v>222</v>
      </c>
      <c r="D427" s="39">
        <v>9000</v>
      </c>
      <c r="E427" s="28"/>
      <c r="F427" s="28"/>
      <c r="G427" s="28"/>
      <c r="H427" s="39">
        <v>8709.68</v>
      </c>
      <c r="I427" s="16"/>
    </row>
    <row r="428" spans="1:9" s="34" customFormat="1" x14ac:dyDescent="0.25">
      <c r="A428" s="28">
        <f t="shared" si="6"/>
        <v>418</v>
      </c>
      <c r="B428" s="36" t="s">
        <v>640</v>
      </c>
      <c r="C428" s="36" t="s">
        <v>222</v>
      </c>
      <c r="D428" s="39">
        <v>5000</v>
      </c>
      <c r="E428" s="28"/>
      <c r="F428" s="28"/>
      <c r="G428" s="28"/>
      <c r="H428" s="39">
        <v>4838.71</v>
      </c>
      <c r="I428" s="16"/>
    </row>
    <row r="429" spans="1:9" s="34" customFormat="1" x14ac:dyDescent="0.25">
      <c r="A429" s="28">
        <f t="shared" si="6"/>
        <v>419</v>
      </c>
      <c r="B429" s="36" t="s">
        <v>641</v>
      </c>
      <c r="C429" s="36" t="s">
        <v>222</v>
      </c>
      <c r="D429" s="39">
        <v>5000</v>
      </c>
      <c r="E429" s="28"/>
      <c r="F429" s="28"/>
      <c r="G429" s="28"/>
      <c r="H429" s="39">
        <v>4838.71</v>
      </c>
      <c r="I429" s="16"/>
    </row>
    <row r="430" spans="1:9" s="34" customFormat="1" x14ac:dyDescent="0.25">
      <c r="A430" s="28">
        <f t="shared" si="6"/>
        <v>420</v>
      </c>
      <c r="B430" s="36" t="s">
        <v>642</v>
      </c>
      <c r="C430" s="36" t="s">
        <v>222</v>
      </c>
      <c r="D430" s="39">
        <v>4000</v>
      </c>
      <c r="E430" s="28"/>
      <c r="F430" s="28"/>
      <c r="G430" s="28"/>
      <c r="H430" s="39">
        <v>3870.97</v>
      </c>
      <c r="I430" s="16"/>
    </row>
    <row r="431" spans="1:9" s="34" customFormat="1" x14ac:dyDescent="0.25">
      <c r="A431" s="28">
        <f t="shared" si="6"/>
        <v>421</v>
      </c>
      <c r="B431" s="36" t="s">
        <v>643</v>
      </c>
      <c r="C431" s="36" t="s">
        <v>222</v>
      </c>
      <c r="D431" s="39">
        <v>7000</v>
      </c>
      <c r="E431" s="28"/>
      <c r="F431" s="28"/>
      <c r="G431" s="28"/>
      <c r="H431" s="39">
        <v>6774.19</v>
      </c>
      <c r="I431" s="16"/>
    </row>
    <row r="432" spans="1:9" s="34" customFormat="1" x14ac:dyDescent="0.25">
      <c r="A432" s="28">
        <f t="shared" si="6"/>
        <v>422</v>
      </c>
      <c r="B432" s="36" t="s">
        <v>644</v>
      </c>
      <c r="C432" s="36" t="s">
        <v>222</v>
      </c>
      <c r="D432" s="39">
        <v>8000</v>
      </c>
      <c r="E432" s="28"/>
      <c r="F432" s="28"/>
      <c r="G432" s="28"/>
      <c r="H432" s="39">
        <v>7741.94</v>
      </c>
      <c r="I432" s="16"/>
    </row>
    <row r="433" spans="1:9" s="34" customFormat="1" x14ac:dyDescent="0.25">
      <c r="A433" s="28">
        <f t="shared" si="6"/>
        <v>423</v>
      </c>
      <c r="B433" s="36" t="s">
        <v>645</v>
      </c>
      <c r="C433" s="36" t="s">
        <v>222</v>
      </c>
      <c r="D433" s="39">
        <v>6000</v>
      </c>
      <c r="E433" s="28"/>
      <c r="F433" s="28"/>
      <c r="G433" s="28"/>
      <c r="H433" s="39">
        <v>5806.45</v>
      </c>
      <c r="I433" s="16"/>
    </row>
    <row r="434" spans="1:9" s="34" customFormat="1" x14ac:dyDescent="0.25">
      <c r="A434" s="28">
        <f t="shared" si="6"/>
        <v>424</v>
      </c>
      <c r="B434" s="36" t="s">
        <v>646</v>
      </c>
      <c r="C434" s="36" t="s">
        <v>222</v>
      </c>
      <c r="D434" s="39">
        <v>5000</v>
      </c>
      <c r="E434" s="28"/>
      <c r="F434" s="28"/>
      <c r="G434" s="28"/>
      <c r="H434" s="39">
        <v>4838.71</v>
      </c>
      <c r="I434" s="16"/>
    </row>
    <row r="435" spans="1:9" s="34" customFormat="1" x14ac:dyDescent="0.25">
      <c r="A435" s="28">
        <f t="shared" si="6"/>
        <v>425</v>
      </c>
      <c r="B435" s="36" t="s">
        <v>647</v>
      </c>
      <c r="C435" s="36" t="s">
        <v>222</v>
      </c>
      <c r="D435" s="39">
        <v>6000</v>
      </c>
      <c r="E435" s="28"/>
      <c r="F435" s="28"/>
      <c r="G435" s="28"/>
      <c r="H435" s="39">
        <v>5806.45</v>
      </c>
      <c r="I435" s="16"/>
    </row>
    <row r="436" spans="1:9" s="34" customFormat="1" x14ac:dyDescent="0.25">
      <c r="A436" s="28">
        <f t="shared" si="6"/>
        <v>426</v>
      </c>
      <c r="B436" s="36" t="s">
        <v>648</v>
      </c>
      <c r="C436" s="36" t="s">
        <v>222</v>
      </c>
      <c r="D436" s="39">
        <v>5000</v>
      </c>
      <c r="E436" s="28"/>
      <c r="F436" s="28"/>
      <c r="G436" s="28"/>
      <c r="H436" s="39">
        <v>4838.71</v>
      </c>
      <c r="I436" s="16"/>
    </row>
    <row r="437" spans="1:9" s="34" customFormat="1" x14ac:dyDescent="0.25">
      <c r="A437" s="28">
        <f t="shared" si="6"/>
        <v>427</v>
      </c>
      <c r="B437" s="36" t="s">
        <v>649</v>
      </c>
      <c r="C437" s="36" t="s">
        <v>222</v>
      </c>
      <c r="D437" s="39">
        <v>12000</v>
      </c>
      <c r="E437" s="28"/>
      <c r="F437" s="28"/>
      <c r="G437" s="28"/>
      <c r="H437" s="39">
        <v>11612.9</v>
      </c>
      <c r="I437" s="16"/>
    </row>
    <row r="438" spans="1:9" s="34" customFormat="1" x14ac:dyDescent="0.25">
      <c r="A438" s="28">
        <f t="shared" si="6"/>
        <v>428</v>
      </c>
      <c r="B438" s="36" t="s">
        <v>650</v>
      </c>
      <c r="C438" s="36" t="s">
        <v>222</v>
      </c>
      <c r="D438" s="39">
        <v>9000</v>
      </c>
      <c r="E438" s="28"/>
      <c r="F438" s="28"/>
      <c r="G438" s="28"/>
      <c r="H438" s="39">
        <v>8709.68</v>
      </c>
      <c r="I438" s="16"/>
    </row>
    <row r="439" spans="1:9" s="34" customFormat="1" x14ac:dyDescent="0.25">
      <c r="A439" s="28">
        <f t="shared" si="6"/>
        <v>429</v>
      </c>
      <c r="B439" s="36" t="s">
        <v>651</v>
      </c>
      <c r="C439" s="36" t="s">
        <v>222</v>
      </c>
      <c r="D439" s="39">
        <v>8000</v>
      </c>
      <c r="E439" s="28"/>
      <c r="F439" s="28"/>
      <c r="G439" s="28"/>
      <c r="H439" s="39">
        <v>7741.94</v>
      </c>
      <c r="I439" s="16"/>
    </row>
    <row r="440" spans="1:9" s="34" customFormat="1" x14ac:dyDescent="0.25">
      <c r="A440" s="28">
        <f t="shared" si="6"/>
        <v>430</v>
      </c>
      <c r="B440" s="36" t="s">
        <v>652</v>
      </c>
      <c r="C440" s="36" t="s">
        <v>222</v>
      </c>
      <c r="D440" s="39">
        <v>5000</v>
      </c>
      <c r="E440" s="28"/>
      <c r="F440" s="28"/>
      <c r="G440" s="28"/>
      <c r="H440" s="39">
        <v>4838.71</v>
      </c>
      <c r="I440" s="16"/>
    </row>
    <row r="441" spans="1:9" s="34" customFormat="1" x14ac:dyDescent="0.25">
      <c r="A441" s="28">
        <f t="shared" si="6"/>
        <v>431</v>
      </c>
      <c r="B441" s="36" t="s">
        <v>653</v>
      </c>
      <c r="C441" s="36" t="s">
        <v>222</v>
      </c>
      <c r="D441" s="39">
        <v>8000</v>
      </c>
      <c r="E441" s="28"/>
      <c r="F441" s="28"/>
      <c r="G441" s="28"/>
      <c r="H441" s="39">
        <v>7483.87</v>
      </c>
      <c r="I441" s="16"/>
    </row>
    <row r="442" spans="1:9" s="34" customFormat="1" x14ac:dyDescent="0.25">
      <c r="A442" s="28">
        <f t="shared" si="6"/>
        <v>432</v>
      </c>
      <c r="B442" s="36" t="s">
        <v>654</v>
      </c>
      <c r="C442" s="36" t="s">
        <v>222</v>
      </c>
      <c r="D442" s="39">
        <v>5000</v>
      </c>
      <c r="E442" s="28"/>
      <c r="F442" s="28"/>
      <c r="G442" s="28"/>
      <c r="H442" s="39">
        <v>3064.52</v>
      </c>
      <c r="I442" s="16"/>
    </row>
    <row r="443" spans="1:9" s="34" customFormat="1" x14ac:dyDescent="0.25">
      <c r="A443" s="28">
        <f t="shared" si="6"/>
        <v>433</v>
      </c>
      <c r="B443" s="36" t="s">
        <v>655</v>
      </c>
      <c r="C443" s="36" t="s">
        <v>222</v>
      </c>
      <c r="D443" s="39">
        <v>12000</v>
      </c>
      <c r="E443" s="28"/>
      <c r="F443" s="28"/>
      <c r="G443" s="28"/>
      <c r="H443" s="39">
        <v>8516.1299999999992</v>
      </c>
      <c r="I443" s="16"/>
    </row>
    <row r="444" spans="1:9" s="34" customFormat="1" x14ac:dyDescent="0.25">
      <c r="A444" s="28">
        <f t="shared" si="6"/>
        <v>434</v>
      </c>
      <c r="B444" s="36" t="s">
        <v>656</v>
      </c>
      <c r="C444" s="36" t="s">
        <v>222</v>
      </c>
      <c r="D444" s="39">
        <v>7000</v>
      </c>
      <c r="E444" s="28"/>
      <c r="F444" s="28"/>
      <c r="G444" s="28"/>
      <c r="H444" s="39">
        <v>4290.32</v>
      </c>
      <c r="I444" s="16"/>
    </row>
    <row r="445" spans="1:9" s="34" customFormat="1" x14ac:dyDescent="0.25">
      <c r="A445" s="28">
        <f t="shared" si="6"/>
        <v>435</v>
      </c>
      <c r="B445" s="36" t="s">
        <v>657</v>
      </c>
      <c r="C445" s="36" t="s">
        <v>222</v>
      </c>
      <c r="D445" s="39">
        <v>5000</v>
      </c>
      <c r="E445" s="28"/>
      <c r="F445" s="28"/>
      <c r="G445" s="28"/>
      <c r="H445" s="39">
        <v>3064.52</v>
      </c>
      <c r="I445" s="16"/>
    </row>
    <row r="446" spans="1:9" s="34" customFormat="1" x14ac:dyDescent="0.25">
      <c r="A446" s="28">
        <f t="shared" si="6"/>
        <v>436</v>
      </c>
      <c r="B446" s="36" t="s">
        <v>658</v>
      </c>
      <c r="C446" s="36" t="s">
        <v>222</v>
      </c>
      <c r="D446" s="39">
        <v>7000</v>
      </c>
      <c r="E446" s="28"/>
      <c r="F446" s="28"/>
      <c r="G446" s="28"/>
      <c r="H446" s="39">
        <v>4290.32</v>
      </c>
      <c r="I446" s="16"/>
    </row>
    <row r="447" spans="1:9" s="34" customFormat="1" x14ac:dyDescent="0.25">
      <c r="A447" s="28">
        <f t="shared" si="6"/>
        <v>437</v>
      </c>
      <c r="B447" s="36" t="s">
        <v>659</v>
      </c>
      <c r="C447" s="36" t="s">
        <v>222</v>
      </c>
      <c r="D447" s="39">
        <v>7000</v>
      </c>
      <c r="E447" s="28"/>
      <c r="F447" s="28"/>
      <c r="G447" s="28"/>
      <c r="H447" s="39">
        <v>4290.32</v>
      </c>
      <c r="I447" s="16"/>
    </row>
  </sheetData>
  <mergeCells count="8">
    <mergeCell ref="A6:I6"/>
    <mergeCell ref="A7:I7"/>
    <mergeCell ref="A9:I9"/>
    <mergeCell ref="A1:I1"/>
    <mergeCell ref="A2:I2"/>
    <mergeCell ref="A3:I3"/>
    <mergeCell ref="A4:I4"/>
    <mergeCell ref="A5:I5"/>
  </mergeCells>
  <pageMargins left="0.7" right="0.7" top="0.75" bottom="0.75" header="0.3" footer="0.3"/>
  <pageSetup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A8" sqref="A8"/>
    </sheetView>
  </sheetViews>
  <sheetFormatPr baseColWidth="10" defaultRowHeight="12.75" x14ac:dyDescent="0.2"/>
  <cols>
    <col min="1" max="1" width="8.42578125" style="77" customWidth="1"/>
    <col min="2" max="2" width="40.42578125" style="77" customWidth="1"/>
    <col min="3" max="3" width="27.7109375" style="77" bestFit="1" customWidth="1"/>
    <col min="4" max="5" width="14.140625" style="77" customWidth="1"/>
    <col min="6" max="6" width="20.28515625" style="77" customWidth="1"/>
    <col min="7" max="9" width="11.42578125" style="77" hidden="1" customWidth="1"/>
    <col min="10" max="256" width="11.42578125" style="77"/>
    <col min="257" max="257" width="8.42578125" style="77" customWidth="1"/>
    <col min="258" max="258" width="40.42578125" style="77" customWidth="1"/>
    <col min="259" max="259" width="27.7109375" style="77" bestFit="1" customWidth="1"/>
    <col min="260" max="261" width="14.140625" style="77" customWidth="1"/>
    <col min="262" max="262" width="20.28515625" style="77" customWidth="1"/>
    <col min="263" max="512" width="11.42578125" style="77"/>
    <col min="513" max="513" width="8.42578125" style="77" customWidth="1"/>
    <col min="514" max="514" width="40.42578125" style="77" customWidth="1"/>
    <col min="515" max="515" width="27.7109375" style="77" bestFit="1" customWidth="1"/>
    <col min="516" max="517" width="14.140625" style="77" customWidth="1"/>
    <col min="518" max="518" width="20.28515625" style="77" customWidth="1"/>
    <col min="519" max="768" width="11.42578125" style="77"/>
    <col min="769" max="769" width="8.42578125" style="77" customWidth="1"/>
    <col min="770" max="770" width="40.42578125" style="77" customWidth="1"/>
    <col min="771" max="771" width="27.7109375" style="77" bestFit="1" customWidth="1"/>
    <col min="772" max="773" width="14.140625" style="77" customWidth="1"/>
    <col min="774" max="774" width="20.28515625" style="77" customWidth="1"/>
    <col min="775" max="1024" width="11.42578125" style="77"/>
    <col min="1025" max="1025" width="8.42578125" style="77" customWidth="1"/>
    <col min="1026" max="1026" width="40.42578125" style="77" customWidth="1"/>
    <col min="1027" max="1027" width="27.7109375" style="77" bestFit="1" customWidth="1"/>
    <col min="1028" max="1029" width="14.140625" style="77" customWidth="1"/>
    <col min="1030" max="1030" width="20.28515625" style="77" customWidth="1"/>
    <col min="1031" max="1280" width="11.42578125" style="77"/>
    <col min="1281" max="1281" width="8.42578125" style="77" customWidth="1"/>
    <col min="1282" max="1282" width="40.42578125" style="77" customWidth="1"/>
    <col min="1283" max="1283" width="27.7109375" style="77" bestFit="1" customWidth="1"/>
    <col min="1284" max="1285" width="14.140625" style="77" customWidth="1"/>
    <col min="1286" max="1286" width="20.28515625" style="77" customWidth="1"/>
    <col min="1287" max="1536" width="11.42578125" style="77"/>
    <col min="1537" max="1537" width="8.42578125" style="77" customWidth="1"/>
    <col min="1538" max="1538" width="40.42578125" style="77" customWidth="1"/>
    <col min="1539" max="1539" width="27.7109375" style="77" bestFit="1" customWidth="1"/>
    <col min="1540" max="1541" width="14.140625" style="77" customWidth="1"/>
    <col min="1542" max="1542" width="20.28515625" style="77" customWidth="1"/>
    <col min="1543" max="1792" width="11.42578125" style="77"/>
    <col min="1793" max="1793" width="8.42578125" style="77" customWidth="1"/>
    <col min="1794" max="1794" width="40.42578125" style="77" customWidth="1"/>
    <col min="1795" max="1795" width="27.7109375" style="77" bestFit="1" customWidth="1"/>
    <col min="1796" max="1797" width="14.140625" style="77" customWidth="1"/>
    <col min="1798" max="1798" width="20.28515625" style="77" customWidth="1"/>
    <col min="1799" max="2048" width="11.42578125" style="77"/>
    <col min="2049" max="2049" width="8.42578125" style="77" customWidth="1"/>
    <col min="2050" max="2050" width="40.42578125" style="77" customWidth="1"/>
    <col min="2051" max="2051" width="27.7109375" style="77" bestFit="1" customWidth="1"/>
    <col min="2052" max="2053" width="14.140625" style="77" customWidth="1"/>
    <col min="2054" max="2054" width="20.28515625" style="77" customWidth="1"/>
    <col min="2055" max="2304" width="11.42578125" style="77"/>
    <col min="2305" max="2305" width="8.42578125" style="77" customWidth="1"/>
    <col min="2306" max="2306" width="40.42578125" style="77" customWidth="1"/>
    <col min="2307" max="2307" width="27.7109375" style="77" bestFit="1" customWidth="1"/>
    <col min="2308" max="2309" width="14.140625" style="77" customWidth="1"/>
    <col min="2310" max="2310" width="20.28515625" style="77" customWidth="1"/>
    <col min="2311" max="2560" width="11.42578125" style="77"/>
    <col min="2561" max="2561" width="8.42578125" style="77" customWidth="1"/>
    <col min="2562" max="2562" width="40.42578125" style="77" customWidth="1"/>
    <col min="2563" max="2563" width="27.7109375" style="77" bestFit="1" customWidth="1"/>
    <col min="2564" max="2565" width="14.140625" style="77" customWidth="1"/>
    <col min="2566" max="2566" width="20.28515625" style="77" customWidth="1"/>
    <col min="2567" max="2816" width="11.42578125" style="77"/>
    <col min="2817" max="2817" width="8.42578125" style="77" customWidth="1"/>
    <col min="2818" max="2818" width="40.42578125" style="77" customWidth="1"/>
    <col min="2819" max="2819" width="27.7109375" style="77" bestFit="1" customWidth="1"/>
    <col min="2820" max="2821" width="14.140625" style="77" customWidth="1"/>
    <col min="2822" max="2822" width="20.28515625" style="77" customWidth="1"/>
    <col min="2823" max="3072" width="11.42578125" style="77"/>
    <col min="3073" max="3073" width="8.42578125" style="77" customWidth="1"/>
    <col min="3074" max="3074" width="40.42578125" style="77" customWidth="1"/>
    <col min="3075" max="3075" width="27.7109375" style="77" bestFit="1" customWidth="1"/>
    <col min="3076" max="3077" width="14.140625" style="77" customWidth="1"/>
    <col min="3078" max="3078" width="20.28515625" style="77" customWidth="1"/>
    <col min="3079" max="3328" width="11.42578125" style="77"/>
    <col min="3329" max="3329" width="8.42578125" style="77" customWidth="1"/>
    <col min="3330" max="3330" width="40.42578125" style="77" customWidth="1"/>
    <col min="3331" max="3331" width="27.7109375" style="77" bestFit="1" customWidth="1"/>
    <col min="3332" max="3333" width="14.140625" style="77" customWidth="1"/>
    <col min="3334" max="3334" width="20.28515625" style="77" customWidth="1"/>
    <col min="3335" max="3584" width="11.42578125" style="77"/>
    <col min="3585" max="3585" width="8.42578125" style="77" customWidth="1"/>
    <col min="3586" max="3586" width="40.42578125" style="77" customWidth="1"/>
    <col min="3587" max="3587" width="27.7109375" style="77" bestFit="1" customWidth="1"/>
    <col min="3588" max="3589" width="14.140625" style="77" customWidth="1"/>
    <col min="3590" max="3590" width="20.28515625" style="77" customWidth="1"/>
    <col min="3591" max="3840" width="11.42578125" style="77"/>
    <col min="3841" max="3841" width="8.42578125" style="77" customWidth="1"/>
    <col min="3842" max="3842" width="40.42578125" style="77" customWidth="1"/>
    <col min="3843" max="3843" width="27.7109375" style="77" bestFit="1" customWidth="1"/>
    <col min="3844" max="3845" width="14.140625" style="77" customWidth="1"/>
    <col min="3846" max="3846" width="20.28515625" style="77" customWidth="1"/>
    <col min="3847" max="4096" width="11.42578125" style="77"/>
    <col min="4097" max="4097" width="8.42578125" style="77" customWidth="1"/>
    <col min="4098" max="4098" width="40.42578125" style="77" customWidth="1"/>
    <col min="4099" max="4099" width="27.7109375" style="77" bestFit="1" customWidth="1"/>
    <col min="4100" max="4101" width="14.140625" style="77" customWidth="1"/>
    <col min="4102" max="4102" width="20.28515625" style="77" customWidth="1"/>
    <col min="4103" max="4352" width="11.42578125" style="77"/>
    <col min="4353" max="4353" width="8.42578125" style="77" customWidth="1"/>
    <col min="4354" max="4354" width="40.42578125" style="77" customWidth="1"/>
    <col min="4355" max="4355" width="27.7109375" style="77" bestFit="1" customWidth="1"/>
    <col min="4356" max="4357" width="14.140625" style="77" customWidth="1"/>
    <col min="4358" max="4358" width="20.28515625" style="77" customWidth="1"/>
    <col min="4359" max="4608" width="11.42578125" style="77"/>
    <col min="4609" max="4609" width="8.42578125" style="77" customWidth="1"/>
    <col min="4610" max="4610" width="40.42578125" style="77" customWidth="1"/>
    <col min="4611" max="4611" width="27.7109375" style="77" bestFit="1" customWidth="1"/>
    <col min="4612" max="4613" width="14.140625" style="77" customWidth="1"/>
    <col min="4614" max="4614" width="20.28515625" style="77" customWidth="1"/>
    <col min="4615" max="4864" width="11.42578125" style="77"/>
    <col min="4865" max="4865" width="8.42578125" style="77" customWidth="1"/>
    <col min="4866" max="4866" width="40.42578125" style="77" customWidth="1"/>
    <col min="4867" max="4867" width="27.7109375" style="77" bestFit="1" customWidth="1"/>
    <col min="4868" max="4869" width="14.140625" style="77" customWidth="1"/>
    <col min="4870" max="4870" width="20.28515625" style="77" customWidth="1"/>
    <col min="4871" max="5120" width="11.42578125" style="77"/>
    <col min="5121" max="5121" width="8.42578125" style="77" customWidth="1"/>
    <col min="5122" max="5122" width="40.42578125" style="77" customWidth="1"/>
    <col min="5123" max="5123" width="27.7109375" style="77" bestFit="1" customWidth="1"/>
    <col min="5124" max="5125" width="14.140625" style="77" customWidth="1"/>
    <col min="5126" max="5126" width="20.28515625" style="77" customWidth="1"/>
    <col min="5127" max="5376" width="11.42578125" style="77"/>
    <col min="5377" max="5377" width="8.42578125" style="77" customWidth="1"/>
    <col min="5378" max="5378" width="40.42578125" style="77" customWidth="1"/>
    <col min="5379" max="5379" width="27.7109375" style="77" bestFit="1" customWidth="1"/>
    <col min="5380" max="5381" width="14.140625" style="77" customWidth="1"/>
    <col min="5382" max="5382" width="20.28515625" style="77" customWidth="1"/>
    <col min="5383" max="5632" width="11.42578125" style="77"/>
    <col min="5633" max="5633" width="8.42578125" style="77" customWidth="1"/>
    <col min="5634" max="5634" width="40.42578125" style="77" customWidth="1"/>
    <col min="5635" max="5635" width="27.7109375" style="77" bestFit="1" customWidth="1"/>
    <col min="5636" max="5637" width="14.140625" style="77" customWidth="1"/>
    <col min="5638" max="5638" width="20.28515625" style="77" customWidth="1"/>
    <col min="5639" max="5888" width="11.42578125" style="77"/>
    <col min="5889" max="5889" width="8.42578125" style="77" customWidth="1"/>
    <col min="5890" max="5890" width="40.42578125" style="77" customWidth="1"/>
    <col min="5891" max="5891" width="27.7109375" style="77" bestFit="1" customWidth="1"/>
    <col min="5892" max="5893" width="14.140625" style="77" customWidth="1"/>
    <col min="5894" max="5894" width="20.28515625" style="77" customWidth="1"/>
    <col min="5895" max="6144" width="11.42578125" style="77"/>
    <col min="6145" max="6145" width="8.42578125" style="77" customWidth="1"/>
    <col min="6146" max="6146" width="40.42578125" style="77" customWidth="1"/>
    <col min="6147" max="6147" width="27.7109375" style="77" bestFit="1" customWidth="1"/>
    <col min="6148" max="6149" width="14.140625" style="77" customWidth="1"/>
    <col min="6150" max="6150" width="20.28515625" style="77" customWidth="1"/>
    <col min="6151" max="6400" width="11.42578125" style="77"/>
    <col min="6401" max="6401" width="8.42578125" style="77" customWidth="1"/>
    <col min="6402" max="6402" width="40.42578125" style="77" customWidth="1"/>
    <col min="6403" max="6403" width="27.7109375" style="77" bestFit="1" customWidth="1"/>
    <col min="6404" max="6405" width="14.140625" style="77" customWidth="1"/>
    <col min="6406" max="6406" width="20.28515625" style="77" customWidth="1"/>
    <col min="6407" max="6656" width="11.42578125" style="77"/>
    <col min="6657" max="6657" width="8.42578125" style="77" customWidth="1"/>
    <col min="6658" max="6658" width="40.42578125" style="77" customWidth="1"/>
    <col min="6659" max="6659" width="27.7109375" style="77" bestFit="1" customWidth="1"/>
    <col min="6660" max="6661" width="14.140625" style="77" customWidth="1"/>
    <col min="6662" max="6662" width="20.28515625" style="77" customWidth="1"/>
    <col min="6663" max="6912" width="11.42578125" style="77"/>
    <col min="6913" max="6913" width="8.42578125" style="77" customWidth="1"/>
    <col min="6914" max="6914" width="40.42578125" style="77" customWidth="1"/>
    <col min="6915" max="6915" width="27.7109375" style="77" bestFit="1" customWidth="1"/>
    <col min="6916" max="6917" width="14.140625" style="77" customWidth="1"/>
    <col min="6918" max="6918" width="20.28515625" style="77" customWidth="1"/>
    <col min="6919" max="7168" width="11.42578125" style="77"/>
    <col min="7169" max="7169" width="8.42578125" style="77" customWidth="1"/>
    <col min="7170" max="7170" width="40.42578125" style="77" customWidth="1"/>
    <col min="7171" max="7171" width="27.7109375" style="77" bestFit="1" customWidth="1"/>
    <col min="7172" max="7173" width="14.140625" style="77" customWidth="1"/>
    <col min="7174" max="7174" width="20.28515625" style="77" customWidth="1"/>
    <col min="7175" max="7424" width="11.42578125" style="77"/>
    <col min="7425" max="7425" width="8.42578125" style="77" customWidth="1"/>
    <col min="7426" max="7426" width="40.42578125" style="77" customWidth="1"/>
    <col min="7427" max="7427" width="27.7109375" style="77" bestFit="1" customWidth="1"/>
    <col min="7428" max="7429" width="14.140625" style="77" customWidth="1"/>
    <col min="7430" max="7430" width="20.28515625" style="77" customWidth="1"/>
    <col min="7431" max="7680" width="11.42578125" style="77"/>
    <col min="7681" max="7681" width="8.42578125" style="77" customWidth="1"/>
    <col min="7682" max="7682" width="40.42578125" style="77" customWidth="1"/>
    <col min="7683" max="7683" width="27.7109375" style="77" bestFit="1" customWidth="1"/>
    <col min="7684" max="7685" width="14.140625" style="77" customWidth="1"/>
    <col min="7686" max="7686" width="20.28515625" style="77" customWidth="1"/>
    <col min="7687" max="7936" width="11.42578125" style="77"/>
    <col min="7937" max="7937" width="8.42578125" style="77" customWidth="1"/>
    <col min="7938" max="7938" width="40.42578125" style="77" customWidth="1"/>
    <col min="7939" max="7939" width="27.7109375" style="77" bestFit="1" customWidth="1"/>
    <col min="7940" max="7941" width="14.140625" style="77" customWidth="1"/>
    <col min="7942" max="7942" width="20.28515625" style="77" customWidth="1"/>
    <col min="7943" max="8192" width="11.42578125" style="77"/>
    <col min="8193" max="8193" width="8.42578125" style="77" customWidth="1"/>
    <col min="8194" max="8194" width="40.42578125" style="77" customWidth="1"/>
    <col min="8195" max="8195" width="27.7109375" style="77" bestFit="1" customWidth="1"/>
    <col min="8196" max="8197" width="14.140625" style="77" customWidth="1"/>
    <col min="8198" max="8198" width="20.28515625" style="77" customWidth="1"/>
    <col min="8199" max="8448" width="11.42578125" style="77"/>
    <col min="8449" max="8449" width="8.42578125" style="77" customWidth="1"/>
    <col min="8450" max="8450" width="40.42578125" style="77" customWidth="1"/>
    <col min="8451" max="8451" width="27.7109375" style="77" bestFit="1" customWidth="1"/>
    <col min="8452" max="8453" width="14.140625" style="77" customWidth="1"/>
    <col min="8454" max="8454" width="20.28515625" style="77" customWidth="1"/>
    <col min="8455" max="8704" width="11.42578125" style="77"/>
    <col min="8705" max="8705" width="8.42578125" style="77" customWidth="1"/>
    <col min="8706" max="8706" width="40.42578125" style="77" customWidth="1"/>
    <col min="8707" max="8707" width="27.7109375" style="77" bestFit="1" customWidth="1"/>
    <col min="8708" max="8709" width="14.140625" style="77" customWidth="1"/>
    <col min="8710" max="8710" width="20.28515625" style="77" customWidth="1"/>
    <col min="8711" max="8960" width="11.42578125" style="77"/>
    <col min="8961" max="8961" width="8.42578125" style="77" customWidth="1"/>
    <col min="8962" max="8962" width="40.42578125" style="77" customWidth="1"/>
    <col min="8963" max="8963" width="27.7109375" style="77" bestFit="1" customWidth="1"/>
    <col min="8964" max="8965" width="14.140625" style="77" customWidth="1"/>
    <col min="8966" max="8966" width="20.28515625" style="77" customWidth="1"/>
    <col min="8967" max="9216" width="11.42578125" style="77"/>
    <col min="9217" max="9217" width="8.42578125" style="77" customWidth="1"/>
    <col min="9218" max="9218" width="40.42578125" style="77" customWidth="1"/>
    <col min="9219" max="9219" width="27.7109375" style="77" bestFit="1" customWidth="1"/>
    <col min="9220" max="9221" width="14.140625" style="77" customWidth="1"/>
    <col min="9222" max="9222" width="20.28515625" style="77" customWidth="1"/>
    <col min="9223" max="9472" width="11.42578125" style="77"/>
    <col min="9473" max="9473" width="8.42578125" style="77" customWidth="1"/>
    <col min="9474" max="9474" width="40.42578125" style="77" customWidth="1"/>
    <col min="9475" max="9475" width="27.7109375" style="77" bestFit="1" customWidth="1"/>
    <col min="9476" max="9477" width="14.140625" style="77" customWidth="1"/>
    <col min="9478" max="9478" width="20.28515625" style="77" customWidth="1"/>
    <col min="9479" max="9728" width="11.42578125" style="77"/>
    <col min="9729" max="9729" width="8.42578125" style="77" customWidth="1"/>
    <col min="9730" max="9730" width="40.42578125" style="77" customWidth="1"/>
    <col min="9731" max="9731" width="27.7109375" style="77" bestFit="1" customWidth="1"/>
    <col min="9732" max="9733" width="14.140625" style="77" customWidth="1"/>
    <col min="9734" max="9734" width="20.28515625" style="77" customWidth="1"/>
    <col min="9735" max="9984" width="11.42578125" style="77"/>
    <col min="9985" max="9985" width="8.42578125" style="77" customWidth="1"/>
    <col min="9986" max="9986" width="40.42578125" style="77" customWidth="1"/>
    <col min="9987" max="9987" width="27.7109375" style="77" bestFit="1" customWidth="1"/>
    <col min="9988" max="9989" width="14.140625" style="77" customWidth="1"/>
    <col min="9990" max="9990" width="20.28515625" style="77" customWidth="1"/>
    <col min="9991" max="10240" width="11.42578125" style="77"/>
    <col min="10241" max="10241" width="8.42578125" style="77" customWidth="1"/>
    <col min="10242" max="10242" width="40.42578125" style="77" customWidth="1"/>
    <col min="10243" max="10243" width="27.7109375" style="77" bestFit="1" customWidth="1"/>
    <col min="10244" max="10245" width="14.140625" style="77" customWidth="1"/>
    <col min="10246" max="10246" width="20.28515625" style="77" customWidth="1"/>
    <col min="10247" max="10496" width="11.42578125" style="77"/>
    <col min="10497" max="10497" width="8.42578125" style="77" customWidth="1"/>
    <col min="10498" max="10498" width="40.42578125" style="77" customWidth="1"/>
    <col min="10499" max="10499" width="27.7109375" style="77" bestFit="1" customWidth="1"/>
    <col min="10500" max="10501" width="14.140625" style="77" customWidth="1"/>
    <col min="10502" max="10502" width="20.28515625" style="77" customWidth="1"/>
    <col min="10503" max="10752" width="11.42578125" style="77"/>
    <col min="10753" max="10753" width="8.42578125" style="77" customWidth="1"/>
    <col min="10754" max="10754" width="40.42578125" style="77" customWidth="1"/>
    <col min="10755" max="10755" width="27.7109375" style="77" bestFit="1" customWidth="1"/>
    <col min="10756" max="10757" width="14.140625" style="77" customWidth="1"/>
    <col min="10758" max="10758" width="20.28515625" style="77" customWidth="1"/>
    <col min="10759" max="11008" width="11.42578125" style="77"/>
    <col min="11009" max="11009" width="8.42578125" style="77" customWidth="1"/>
    <col min="11010" max="11010" width="40.42578125" style="77" customWidth="1"/>
    <col min="11011" max="11011" width="27.7109375" style="77" bestFit="1" customWidth="1"/>
    <col min="11012" max="11013" width="14.140625" style="77" customWidth="1"/>
    <col min="11014" max="11014" width="20.28515625" style="77" customWidth="1"/>
    <col min="11015" max="11264" width="11.42578125" style="77"/>
    <col min="11265" max="11265" width="8.42578125" style="77" customWidth="1"/>
    <col min="11266" max="11266" width="40.42578125" style="77" customWidth="1"/>
    <col min="11267" max="11267" width="27.7109375" style="77" bestFit="1" customWidth="1"/>
    <col min="11268" max="11269" width="14.140625" style="77" customWidth="1"/>
    <col min="11270" max="11270" width="20.28515625" style="77" customWidth="1"/>
    <col min="11271" max="11520" width="11.42578125" style="77"/>
    <col min="11521" max="11521" width="8.42578125" style="77" customWidth="1"/>
    <col min="11522" max="11522" width="40.42578125" style="77" customWidth="1"/>
    <col min="11523" max="11523" width="27.7109375" style="77" bestFit="1" customWidth="1"/>
    <col min="11524" max="11525" width="14.140625" style="77" customWidth="1"/>
    <col min="11526" max="11526" width="20.28515625" style="77" customWidth="1"/>
    <col min="11527" max="11776" width="11.42578125" style="77"/>
    <col min="11777" max="11777" width="8.42578125" style="77" customWidth="1"/>
    <col min="11778" max="11778" width="40.42578125" style="77" customWidth="1"/>
    <col min="11779" max="11779" width="27.7109375" style="77" bestFit="1" customWidth="1"/>
    <col min="11780" max="11781" width="14.140625" style="77" customWidth="1"/>
    <col min="11782" max="11782" width="20.28515625" style="77" customWidth="1"/>
    <col min="11783" max="12032" width="11.42578125" style="77"/>
    <col min="12033" max="12033" width="8.42578125" style="77" customWidth="1"/>
    <col min="12034" max="12034" width="40.42578125" style="77" customWidth="1"/>
    <col min="12035" max="12035" width="27.7109375" style="77" bestFit="1" customWidth="1"/>
    <col min="12036" max="12037" width="14.140625" style="77" customWidth="1"/>
    <col min="12038" max="12038" width="20.28515625" style="77" customWidth="1"/>
    <col min="12039" max="12288" width="11.42578125" style="77"/>
    <col min="12289" max="12289" width="8.42578125" style="77" customWidth="1"/>
    <col min="12290" max="12290" width="40.42578125" style="77" customWidth="1"/>
    <col min="12291" max="12291" width="27.7109375" style="77" bestFit="1" customWidth="1"/>
    <col min="12292" max="12293" width="14.140625" style="77" customWidth="1"/>
    <col min="12294" max="12294" width="20.28515625" style="77" customWidth="1"/>
    <col min="12295" max="12544" width="11.42578125" style="77"/>
    <col min="12545" max="12545" width="8.42578125" style="77" customWidth="1"/>
    <col min="12546" max="12546" width="40.42578125" style="77" customWidth="1"/>
    <col min="12547" max="12547" width="27.7109375" style="77" bestFit="1" customWidth="1"/>
    <col min="12548" max="12549" width="14.140625" style="77" customWidth="1"/>
    <col min="12550" max="12550" width="20.28515625" style="77" customWidth="1"/>
    <col min="12551" max="12800" width="11.42578125" style="77"/>
    <col min="12801" max="12801" width="8.42578125" style="77" customWidth="1"/>
    <col min="12802" max="12802" width="40.42578125" style="77" customWidth="1"/>
    <col min="12803" max="12803" width="27.7109375" style="77" bestFit="1" customWidth="1"/>
    <col min="12804" max="12805" width="14.140625" style="77" customWidth="1"/>
    <col min="12806" max="12806" width="20.28515625" style="77" customWidth="1"/>
    <col min="12807" max="13056" width="11.42578125" style="77"/>
    <col min="13057" max="13057" width="8.42578125" style="77" customWidth="1"/>
    <col min="13058" max="13058" width="40.42578125" style="77" customWidth="1"/>
    <col min="13059" max="13059" width="27.7109375" style="77" bestFit="1" customWidth="1"/>
    <col min="13060" max="13061" width="14.140625" style="77" customWidth="1"/>
    <col min="13062" max="13062" width="20.28515625" style="77" customWidth="1"/>
    <col min="13063" max="13312" width="11.42578125" style="77"/>
    <col min="13313" max="13313" width="8.42578125" style="77" customWidth="1"/>
    <col min="13314" max="13314" width="40.42578125" style="77" customWidth="1"/>
    <col min="13315" max="13315" width="27.7109375" style="77" bestFit="1" customWidth="1"/>
    <col min="13316" max="13317" width="14.140625" style="77" customWidth="1"/>
    <col min="13318" max="13318" width="20.28515625" style="77" customWidth="1"/>
    <col min="13319" max="13568" width="11.42578125" style="77"/>
    <col min="13569" max="13569" width="8.42578125" style="77" customWidth="1"/>
    <col min="13570" max="13570" width="40.42578125" style="77" customWidth="1"/>
    <col min="13571" max="13571" width="27.7109375" style="77" bestFit="1" customWidth="1"/>
    <col min="13572" max="13573" width="14.140625" style="77" customWidth="1"/>
    <col min="13574" max="13574" width="20.28515625" style="77" customWidth="1"/>
    <col min="13575" max="13824" width="11.42578125" style="77"/>
    <col min="13825" max="13825" width="8.42578125" style="77" customWidth="1"/>
    <col min="13826" max="13826" width="40.42578125" style="77" customWidth="1"/>
    <col min="13827" max="13827" width="27.7109375" style="77" bestFit="1" customWidth="1"/>
    <col min="13828" max="13829" width="14.140625" style="77" customWidth="1"/>
    <col min="13830" max="13830" width="20.28515625" style="77" customWidth="1"/>
    <col min="13831" max="14080" width="11.42578125" style="77"/>
    <col min="14081" max="14081" width="8.42578125" style="77" customWidth="1"/>
    <col min="14082" max="14082" width="40.42578125" style="77" customWidth="1"/>
    <col min="14083" max="14083" width="27.7109375" style="77" bestFit="1" customWidth="1"/>
    <col min="14084" max="14085" width="14.140625" style="77" customWidth="1"/>
    <col min="14086" max="14086" width="20.28515625" style="77" customWidth="1"/>
    <col min="14087" max="14336" width="11.42578125" style="77"/>
    <col min="14337" max="14337" width="8.42578125" style="77" customWidth="1"/>
    <col min="14338" max="14338" width="40.42578125" style="77" customWidth="1"/>
    <col min="14339" max="14339" width="27.7109375" style="77" bestFit="1" customWidth="1"/>
    <col min="14340" max="14341" width="14.140625" style="77" customWidth="1"/>
    <col min="14342" max="14342" width="20.28515625" style="77" customWidth="1"/>
    <col min="14343" max="14592" width="11.42578125" style="77"/>
    <col min="14593" max="14593" width="8.42578125" style="77" customWidth="1"/>
    <col min="14594" max="14594" width="40.42578125" style="77" customWidth="1"/>
    <col min="14595" max="14595" width="27.7109375" style="77" bestFit="1" customWidth="1"/>
    <col min="14596" max="14597" width="14.140625" style="77" customWidth="1"/>
    <col min="14598" max="14598" width="20.28515625" style="77" customWidth="1"/>
    <col min="14599" max="14848" width="11.42578125" style="77"/>
    <col min="14849" max="14849" width="8.42578125" style="77" customWidth="1"/>
    <col min="14850" max="14850" width="40.42578125" style="77" customWidth="1"/>
    <col min="14851" max="14851" width="27.7109375" style="77" bestFit="1" customWidth="1"/>
    <col min="14852" max="14853" width="14.140625" style="77" customWidth="1"/>
    <col min="14854" max="14854" width="20.28515625" style="77" customWidth="1"/>
    <col min="14855" max="15104" width="11.42578125" style="77"/>
    <col min="15105" max="15105" width="8.42578125" style="77" customWidth="1"/>
    <col min="15106" max="15106" width="40.42578125" style="77" customWidth="1"/>
    <col min="15107" max="15107" width="27.7109375" style="77" bestFit="1" customWidth="1"/>
    <col min="15108" max="15109" width="14.140625" style="77" customWidth="1"/>
    <col min="15110" max="15110" width="20.28515625" style="77" customWidth="1"/>
    <col min="15111" max="15360" width="11.42578125" style="77"/>
    <col min="15361" max="15361" width="8.42578125" style="77" customWidth="1"/>
    <col min="15362" max="15362" width="40.42578125" style="77" customWidth="1"/>
    <col min="15363" max="15363" width="27.7109375" style="77" bestFit="1" customWidth="1"/>
    <col min="15364" max="15365" width="14.140625" style="77" customWidth="1"/>
    <col min="15366" max="15366" width="20.28515625" style="77" customWidth="1"/>
    <col min="15367" max="15616" width="11.42578125" style="77"/>
    <col min="15617" max="15617" width="8.42578125" style="77" customWidth="1"/>
    <col min="15618" max="15618" width="40.42578125" style="77" customWidth="1"/>
    <col min="15619" max="15619" width="27.7109375" style="77" bestFit="1" customWidth="1"/>
    <col min="15620" max="15621" width="14.140625" style="77" customWidth="1"/>
    <col min="15622" max="15622" width="20.28515625" style="77" customWidth="1"/>
    <col min="15623" max="15872" width="11.42578125" style="77"/>
    <col min="15873" max="15873" width="8.42578125" style="77" customWidth="1"/>
    <col min="15874" max="15874" width="40.42578125" style="77" customWidth="1"/>
    <col min="15875" max="15875" width="27.7109375" style="77" bestFit="1" customWidth="1"/>
    <col min="15876" max="15877" width="14.140625" style="77" customWidth="1"/>
    <col min="15878" max="15878" width="20.28515625" style="77" customWidth="1"/>
    <col min="15879" max="16128" width="11.42578125" style="77"/>
    <col min="16129" max="16129" width="8.42578125" style="77" customWidth="1"/>
    <col min="16130" max="16130" width="40.42578125" style="77" customWidth="1"/>
    <col min="16131" max="16131" width="27.7109375" style="77" bestFit="1" customWidth="1"/>
    <col min="16132" max="16133" width="14.140625" style="77" customWidth="1"/>
    <col min="16134" max="16134" width="20.28515625" style="77" customWidth="1"/>
    <col min="16135" max="16384" width="11.42578125" style="77"/>
  </cols>
  <sheetData>
    <row r="1" spans="1:10" ht="23.25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84"/>
    </row>
    <row r="2" spans="1:10" ht="23.25" x14ac:dyDescent="0.3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85"/>
    </row>
    <row r="3" spans="1:10" ht="21" x14ac:dyDescent="0.25">
      <c r="A3" s="92" t="s">
        <v>1271</v>
      </c>
      <c r="B3" s="92"/>
      <c r="C3" s="92"/>
      <c r="D3" s="92"/>
      <c r="E3" s="92"/>
      <c r="F3" s="92"/>
      <c r="G3" s="92"/>
      <c r="H3" s="92"/>
      <c r="I3" s="92"/>
      <c r="J3" s="86"/>
    </row>
    <row r="4" spans="1:10" ht="18.75" x14ac:dyDescent="0.2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87"/>
    </row>
    <row r="5" spans="1:10" ht="18.75" x14ac:dyDescent="0.2">
      <c r="A5" s="93" t="s">
        <v>1267</v>
      </c>
      <c r="B5" s="93"/>
      <c r="C5" s="93"/>
      <c r="D5" s="93"/>
      <c r="E5" s="93"/>
      <c r="F5" s="93"/>
      <c r="G5" s="93"/>
      <c r="H5" s="93"/>
      <c r="I5" s="93"/>
      <c r="J5" s="87"/>
    </row>
    <row r="6" spans="1:10" ht="15.75" x14ac:dyDescent="0.2">
      <c r="A6" s="89">
        <v>43861</v>
      </c>
      <c r="B6" s="90"/>
      <c r="C6" s="90"/>
      <c r="D6" s="90"/>
      <c r="E6" s="90"/>
      <c r="F6" s="90"/>
      <c r="G6" s="90"/>
      <c r="H6" s="90"/>
      <c r="I6" s="90"/>
      <c r="J6" s="88"/>
    </row>
    <row r="7" spans="1:10" ht="15.75" x14ac:dyDescent="0.2">
      <c r="A7" s="89" t="s">
        <v>1269</v>
      </c>
      <c r="B7" s="89"/>
      <c r="C7" s="89"/>
      <c r="D7" s="89"/>
      <c r="E7" s="89"/>
      <c r="F7" s="89"/>
      <c r="G7" s="89"/>
      <c r="H7" s="89"/>
      <c r="I7" s="89"/>
    </row>
    <row r="8" spans="1:10" ht="15.75" x14ac:dyDescent="0.2">
      <c r="A8" s="76"/>
      <c r="B8" s="35"/>
      <c r="C8" s="35"/>
      <c r="D8" s="38"/>
      <c r="E8" s="76"/>
      <c r="F8" s="76"/>
      <c r="G8" s="76"/>
      <c r="H8" s="38"/>
      <c r="I8" s="76"/>
    </row>
    <row r="9" spans="1:10" ht="13.5" thickBot="1" x14ac:dyDescent="0.25">
      <c r="A9" s="78"/>
      <c r="B9" s="79"/>
      <c r="C9" s="79"/>
      <c r="D9" s="79"/>
      <c r="E9" s="79"/>
      <c r="F9" s="79"/>
    </row>
    <row r="10" spans="1:10" ht="12.75" customHeight="1" thickBot="1" x14ac:dyDescent="0.25">
      <c r="A10" s="15" t="s">
        <v>4</v>
      </c>
      <c r="B10" s="15" t="s">
        <v>34</v>
      </c>
      <c r="C10" s="15" t="s">
        <v>6</v>
      </c>
      <c r="D10" s="15" t="s">
        <v>1265</v>
      </c>
      <c r="E10" s="15" t="s">
        <v>11</v>
      </c>
      <c r="F10" s="15" t="s">
        <v>1266</v>
      </c>
    </row>
    <row r="11" spans="1:10" ht="14.25" thickTop="1" thickBot="1" x14ac:dyDescent="0.25">
      <c r="A11" s="80"/>
      <c r="B11" s="81"/>
      <c r="C11" s="81"/>
      <c r="D11" s="81"/>
      <c r="E11" s="82"/>
      <c r="F11" s="83"/>
    </row>
    <row r="12" spans="1:10" ht="13.5" thickTop="1" x14ac:dyDescent="0.2"/>
  </sheetData>
  <mergeCells count="7">
    <mergeCell ref="A6:I6"/>
    <mergeCell ref="A7:I7"/>
    <mergeCell ref="A1:I1"/>
    <mergeCell ref="A2:I2"/>
    <mergeCell ref="A3:I3"/>
    <mergeCell ref="A4:I4"/>
    <mergeCell ref="A5:I5"/>
  </mergeCells>
  <pageMargins left="0.7" right="0.7" top="0.75" bottom="0.75" header="0.3" footer="0.3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RENGLON 011</vt:lpstr>
      <vt:lpstr>RENGLON 021</vt:lpstr>
      <vt:lpstr>RENGLON 031</vt:lpstr>
      <vt:lpstr>RENGLON 029</vt:lpstr>
      <vt:lpstr>SUBGRUPO 18</vt:lpstr>
    </vt:vector>
  </TitlesOfParts>
  <Company>Ministerio de Cultura y Deportes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Isabel Perez Osorio</dc:creator>
  <cp:lastModifiedBy>Alba Marina Perez</cp:lastModifiedBy>
  <cp:lastPrinted>2020-02-12T16:10:04Z</cp:lastPrinted>
  <dcterms:created xsi:type="dcterms:W3CDTF">2020-01-24T19:03:11Z</dcterms:created>
  <dcterms:modified xsi:type="dcterms:W3CDTF">2020-02-12T16:11:40Z</dcterms:modified>
</cp:coreProperties>
</file>