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000" firstSheet="2" activeTab="12"/>
  </bookViews>
  <sheets>
    <sheet name="Hoja1" sheetId="11" state="hidden" r:id="rId1"/>
    <sheet name="Enero" sheetId="1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3" r:id="rId11"/>
    <sheet name="Noviembre" sheetId="14" r:id="rId12"/>
    <sheet name="Diciembre" sheetId="15" r:id="rId13"/>
  </sheets>
  <definedNames>
    <definedName name="_xlnm._FilterDatabase" localSheetId="0" hidden="1">Hoja1!$A$1:$P$36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5" l="1"/>
  <c r="G8" i="14"/>
  <c r="G7" i="14"/>
  <c r="G15" i="9" l="1"/>
  <c r="H13" i="9"/>
  <c r="G13" i="9" s="1"/>
  <c r="H14" i="9"/>
  <c r="G14" i="9" s="1"/>
  <c r="G12" i="9"/>
  <c r="G11" i="9"/>
  <c r="A8" i="9"/>
  <c r="A9" i="9" s="1"/>
  <c r="A10" i="9" s="1"/>
  <c r="A11" i="9" s="1"/>
  <c r="A12" i="9" s="1"/>
  <c r="A13" i="9" s="1"/>
  <c r="A14" i="9" s="1"/>
  <c r="G10" i="9"/>
  <c r="G9" i="9"/>
  <c r="G8" i="13"/>
  <c r="G7" i="13"/>
  <c r="G8" i="9"/>
  <c r="G7" i="9"/>
  <c r="A15" i="9" l="1"/>
  <c r="A16" i="9" s="1"/>
  <c r="A17" i="9" s="1"/>
  <c r="A18" i="9" s="1"/>
  <c r="A19" i="9" s="1"/>
  <c r="A20" i="9" s="1"/>
  <c r="A21" i="9" s="1"/>
</calcChain>
</file>

<file path=xl/sharedStrings.xml><?xml version="1.0" encoding="utf-8"?>
<sst xmlns="http://schemas.openxmlformats.org/spreadsheetml/2006/main" count="619" uniqueCount="247">
  <si>
    <t>DESCRIPCIÓN DE COMPRA</t>
  </si>
  <si>
    <t>CANTIDAD</t>
  </si>
  <si>
    <t>NIT</t>
  </si>
  <si>
    <t xml:space="preserve">No. </t>
  </si>
  <si>
    <t>COMPRAS PARA MEDIDAS PREVENTIVAS DE COVID-19</t>
  </si>
  <si>
    <t>DIRECCIÓN GENERAL DE LAS ARTES</t>
  </si>
  <si>
    <t>MODALIAD DE COMPRA</t>
  </si>
  <si>
    <t>NÚMERO DE NOG O  NPG</t>
  </si>
  <si>
    <t>PRECIO UNITARIO</t>
  </si>
  <si>
    <t>VALOR  TOTAL DE LA COMPRA</t>
  </si>
  <si>
    <t>NOMBRE DEL PROVEEDOR</t>
  </si>
  <si>
    <t>FECHA DE FACTURA</t>
  </si>
  <si>
    <t>MODALIDAD DE COMPRA</t>
  </si>
  <si>
    <t>DYC-FR-85-2021</t>
  </si>
  <si>
    <t xml:space="preserve">225 MASCARILLA KN95 </t>
  </si>
  <si>
    <t xml:space="preserve">ANTONIO, PEREZ REYNOZO </t>
  </si>
  <si>
    <t>52B2D970-4289610945</t>
  </si>
  <si>
    <t xml:space="preserve">SIGES </t>
  </si>
  <si>
    <t>ALFI</t>
  </si>
  <si>
    <t>E487682785</t>
  </si>
  <si>
    <t>DYC-FR-210-2021</t>
  </si>
  <si>
    <t xml:space="preserve">PAGO DE MASCARILLAS </t>
  </si>
  <si>
    <t>DISTRIBUIDORA CLEANDISPER</t>
  </si>
  <si>
    <t>119BFC3E-2697218688</t>
  </si>
  <si>
    <t>FR</t>
  </si>
  <si>
    <t xml:space="preserve">ALFANIA </t>
  </si>
  <si>
    <t>E489986633</t>
  </si>
  <si>
    <t>DYC-FR-264-2021</t>
  </si>
  <si>
    <t>1000 MASCARILLA S</t>
  </si>
  <si>
    <t>DISTRIBUIDORA CLEANDISPER, S.A.</t>
  </si>
  <si>
    <t>60B5CB7C-4269973510</t>
  </si>
  <si>
    <t xml:space="preserve">CARLOS </t>
  </si>
  <si>
    <t>E491543433</t>
  </si>
  <si>
    <t>261-292</t>
  </si>
  <si>
    <t>DYC-FR-284-2021</t>
  </si>
  <si>
    <t xml:space="preserve">PAGO DE 50 GALONES DE ALCOHOL GEL Y 50 GALNES DE  AMONIO CUATERNARIO </t>
  </si>
  <si>
    <t>88C361DA-305154440</t>
  </si>
  <si>
    <t>E492503001</t>
  </si>
  <si>
    <t>168-292-295</t>
  </si>
  <si>
    <t>DYC-FR-150-2021</t>
  </si>
  <si>
    <t xml:space="preserve">PAGO DE CARETAS, DISPENSADOR Y TERMOMETRO </t>
  </si>
  <si>
    <t xml:space="preserve">DISTRIBUIDORA CLEANDISPER </t>
  </si>
  <si>
    <t>568ED60D-1238256420</t>
  </si>
  <si>
    <t xml:space="preserve">ALFI </t>
  </si>
  <si>
    <t>E487541677</t>
  </si>
  <si>
    <t>DYC-FR-165</t>
  </si>
  <si>
    <t xml:space="preserve">25 TERMOMETROS </t>
  </si>
  <si>
    <t>A4CB1C0E-856182691</t>
  </si>
  <si>
    <t>E488351421</t>
  </si>
  <si>
    <t>DYC-059-2021</t>
  </si>
  <si>
    <t xml:space="preserve">1 BOMBA FUMIGADORA </t>
  </si>
  <si>
    <t>JR IMPORTACIONES, S.A.</t>
  </si>
  <si>
    <t>11BE273C-3018149221</t>
  </si>
  <si>
    <t>E490638937</t>
  </si>
  <si>
    <t>DYC-FR-205-2021</t>
  </si>
  <si>
    <t xml:space="preserve">PAGO DE SERVICIO DE SANITIZACIÓN Y DESINFECCIÓN </t>
  </si>
  <si>
    <t xml:space="preserve">WALTER RABBY, COLINDRES LÓPEZ </t>
  </si>
  <si>
    <t>E2E9191D-3577234936</t>
  </si>
  <si>
    <t xml:space="preserve">CAJA CHICA </t>
  </si>
  <si>
    <t>E489986005</t>
  </si>
  <si>
    <t>DYC-FR-237-2021</t>
  </si>
  <si>
    <t xml:space="preserve">SERVICIO DE SANITIZACIÓN Y DESINFECCIÓN </t>
  </si>
  <si>
    <t>1111EAB1-2202749544</t>
  </si>
  <si>
    <t>E490288391</t>
  </si>
  <si>
    <t>DYC-FR-240-2021</t>
  </si>
  <si>
    <t xml:space="preserve">CORBAN </t>
  </si>
  <si>
    <t>84BE575E-141312464</t>
  </si>
  <si>
    <t>DYC-FR-248-2021</t>
  </si>
  <si>
    <t xml:space="preserve">SERVICIO DE SANITIZACIÓN </t>
  </si>
  <si>
    <t>1D8777CA-2286239840</t>
  </si>
  <si>
    <t>E491133340</t>
  </si>
  <si>
    <t>DYC-FR-246-2021</t>
  </si>
  <si>
    <t>446B55F8-3232713008</t>
  </si>
  <si>
    <t>E491276176</t>
  </si>
  <si>
    <t>DYC-FR-279-2021</t>
  </si>
  <si>
    <t>E8F0ABB8-2484554834</t>
  </si>
  <si>
    <t>E491276850</t>
  </si>
  <si>
    <t>DYC-FR-280-2021</t>
  </si>
  <si>
    <t>F424E352-2612414549</t>
  </si>
  <si>
    <t>E491278020</t>
  </si>
  <si>
    <t>DYC-FR-266-2021</t>
  </si>
  <si>
    <t>F5577F38-1759398965</t>
  </si>
  <si>
    <t>E491531451</t>
  </si>
  <si>
    <t>DYC-FR-272-2021</t>
  </si>
  <si>
    <t>115A2585-3289010100</t>
  </si>
  <si>
    <t xml:space="preserve">FR </t>
  </si>
  <si>
    <t>E491540272</t>
  </si>
  <si>
    <t>DYC-FR-291-2021</t>
  </si>
  <si>
    <t>73E15C3-2265926119</t>
  </si>
  <si>
    <t>E491681151</t>
  </si>
  <si>
    <t>DYC-FR-320</t>
  </si>
  <si>
    <t>PAGO DE SERVICIO DE SANITIZACIÓN DESINFECCIÓN</t>
  </si>
  <si>
    <t>9E9FEA57-3522513402</t>
  </si>
  <si>
    <t>E492695245</t>
  </si>
  <si>
    <t>DYC-FR-312-2021</t>
  </si>
  <si>
    <t>PAGO DE SERVICIO DE SANITIZACIÓN DESINFECCIÓN PARA EL DIA 27 DE AGOSTO DE 2021</t>
  </si>
  <si>
    <t>80AD2EB6-1286818612</t>
  </si>
  <si>
    <t>E492700494</t>
  </si>
  <si>
    <t>DYC-FR-236-2021</t>
  </si>
  <si>
    <t>SERVICIO DE SANITIZACIÓN Y DESINFECCIÓN SE REALIZO EL 17 DE SEPTIEMBRE DE 2021</t>
  </si>
  <si>
    <t xml:space="preserve">JORGE ANTONIO, MORGAN VALENZUELA </t>
  </si>
  <si>
    <t>818F13DE-572999299</t>
  </si>
  <si>
    <t>E492801630</t>
  </si>
  <si>
    <t>DYC-FR-361-2021</t>
  </si>
  <si>
    <t>E50223AC-773670167</t>
  </si>
  <si>
    <t>E493168834</t>
  </si>
  <si>
    <t>FECHA</t>
  </si>
  <si>
    <t>RENGLON</t>
  </si>
  <si>
    <t>REQUISICION</t>
  </si>
  <si>
    <t>DESCRIPCION</t>
  </si>
  <si>
    <t>PROVEEDOR</t>
  </si>
  <si>
    <t>MONTO</t>
  </si>
  <si>
    <t>FACTURA</t>
  </si>
  <si>
    <t>INGRESO 
DEVENGADO</t>
  </si>
  <si>
    <t>FORMA
DE PAGO</t>
  </si>
  <si>
    <t>COMPRADOR</t>
  </si>
  <si>
    <t>NOG</t>
  </si>
  <si>
    <t>NPG</t>
  </si>
  <si>
    <t>DFA-58-2021</t>
  </si>
  <si>
    <t xml:space="preserve">225 MASCARILLA  KN. 95 </t>
  </si>
  <si>
    <t xml:space="preserve">ANTONIO, PÉREZ REYNOZO </t>
  </si>
  <si>
    <t>D42274B0-2045331732</t>
  </si>
  <si>
    <t xml:space="preserve">ALFIS </t>
  </si>
  <si>
    <t>DFA-294</t>
  </si>
  <si>
    <t xml:space="preserve">1600 MASCARILLAS </t>
  </si>
  <si>
    <t>96734F14-2763803142</t>
  </si>
  <si>
    <t>E493071970</t>
  </si>
  <si>
    <t>DFA</t>
  </si>
  <si>
    <t>DYC</t>
  </si>
  <si>
    <t>DFA-212-2021</t>
  </si>
  <si>
    <t xml:space="preserve">40 DISPENSADORES DE PAPEL, 50 AMONIO CUATERNARIO </t>
  </si>
  <si>
    <t>00077ACC-4238557938</t>
  </si>
  <si>
    <t>E490168256</t>
  </si>
  <si>
    <t>DFA-302-2021</t>
  </si>
  <si>
    <t xml:space="preserve">257 GALONES DE AMONIO CUATERNARIO </t>
  </si>
  <si>
    <t xml:space="preserve">MYC MILENIUM </t>
  </si>
  <si>
    <t>9BF48092-747914852</t>
  </si>
  <si>
    <t>E492937826</t>
  </si>
  <si>
    <t>DFA-287-2021</t>
  </si>
  <si>
    <t xml:space="preserve">DESINFECCIÓN DE LAS DIFERENTES  ESCUELAS  Y CONSERVATORIOS </t>
  </si>
  <si>
    <t>5F6B74BE-544820621</t>
  </si>
  <si>
    <t>E493169679</t>
  </si>
  <si>
    <t>CNG-039-2021</t>
  </si>
  <si>
    <t>TERMOMETROS</t>
  </si>
  <si>
    <t xml:space="preserve">CLEANDISPER </t>
  </si>
  <si>
    <t>D98742DD-3160557408</t>
  </si>
  <si>
    <t>CARLOS</t>
  </si>
  <si>
    <t>E488714303</t>
  </si>
  <si>
    <t>CNG</t>
  </si>
  <si>
    <t>268-295-299</t>
  </si>
  <si>
    <t>MFC-040-2021</t>
  </si>
  <si>
    <t>TERMOMETROS, CARETA, MASCARILLA, TERMOMETRO.</t>
  </si>
  <si>
    <t>75DD3292-4090512000</t>
  </si>
  <si>
    <t>ALFIS</t>
  </si>
  <si>
    <t>E489843883</t>
  </si>
  <si>
    <t>MFC</t>
  </si>
  <si>
    <t>MFC-003-2021</t>
  </si>
  <si>
    <t xml:space="preserve">PAGO DE 1 TERMOMETRO Y BOTIQUIN </t>
  </si>
  <si>
    <t xml:space="preserve">SUMINISTROS INPROLIZA </t>
  </si>
  <si>
    <t>A1-002926</t>
  </si>
  <si>
    <t xml:space="preserve">CIFUENTES </t>
  </si>
  <si>
    <t>E483624349</t>
  </si>
  <si>
    <t>DEP-058-202</t>
  </si>
  <si>
    <t xml:space="preserve">PAGO DE TERMOMETRO INGRARROJO </t>
  </si>
  <si>
    <t>COMPANIA DE EQUIPO MEDICO HOSPITALARIO, S.A.</t>
  </si>
  <si>
    <t>57D14639-1171407528</t>
  </si>
  <si>
    <t>E490335950</t>
  </si>
  <si>
    <t>DEP</t>
  </si>
  <si>
    <t>DFA-209-2021</t>
  </si>
  <si>
    <t xml:space="preserve">PAGO DE 110 TERMOMETROS </t>
  </si>
  <si>
    <t>1171B491-25999764460</t>
  </si>
  <si>
    <t>E490087817</t>
  </si>
  <si>
    <t>DFA-208-2021</t>
  </si>
  <si>
    <t xml:space="preserve">PAGO DE 50 TERMOMETROS </t>
  </si>
  <si>
    <t>9402164-733693806</t>
  </si>
  <si>
    <t>E490093507</t>
  </si>
  <si>
    <t>CCE-056-2021</t>
  </si>
  <si>
    <t>E5C2B8C2-1187464077</t>
  </si>
  <si>
    <t>E491127057</t>
  </si>
  <si>
    <t>CCE</t>
  </si>
  <si>
    <t>DFA-246-2021</t>
  </si>
  <si>
    <t>PAGO DE 12 BOMBAS FUMIGADORAS</t>
  </si>
  <si>
    <t xml:space="preserve">CORPORACIÓN GRUPO TACSA,S.A. </t>
  </si>
  <si>
    <t>89C56C0D-2886290276</t>
  </si>
  <si>
    <t>nog</t>
  </si>
  <si>
    <t>DFA-70-2021</t>
  </si>
  <si>
    <t xml:space="preserve">BOMBA FUMIGADORA </t>
  </si>
  <si>
    <t>J.R. IMPORTACIONES, S.A.</t>
  </si>
  <si>
    <t>F866144A-1785415173</t>
  </si>
  <si>
    <t xml:space="preserve"> </t>
  </si>
  <si>
    <t>XX</t>
  </si>
  <si>
    <t>BAJA CUANTIA</t>
  </si>
  <si>
    <t>TERMOMETRO INFRARROJO C/DISPENSADOR DE GEL</t>
  </si>
  <si>
    <t>LCJ, S.A.</t>
  </si>
  <si>
    <t>E475460847</t>
  </si>
  <si>
    <t>CLEANDISPER, S.A.</t>
  </si>
  <si>
    <t>E479456186</t>
  </si>
  <si>
    <t>PAGO DE 40 GALONES GEL, 270 ENVASES DE ALCOHOL, TIPO AEROSOL, 210 MILILITRO</t>
  </si>
  <si>
    <t>E478475284</t>
  </si>
  <si>
    <t>E473119528</t>
  </si>
  <si>
    <t>E475453794</t>
  </si>
  <si>
    <t>PAGO DE INSUMOS DE LIMPIEZA (ALCOHOL GEL, ALCOHOL AEROSOL, INSECTICIDA, AMONIO CUARTENARIO, TERMOMETRO, MASCARILLA)</t>
  </si>
  <si>
    <t>E479413150</t>
  </si>
  <si>
    <t xml:space="preserve">167 ALCOHOL CLASE ANTIBACTERIAL Y 15 ALCOHOL PUREZA  0.7 TIPO ETILICO </t>
  </si>
  <si>
    <t xml:space="preserve">SUMINISTROS  INPROLIZA </t>
  </si>
  <si>
    <t>E480872724</t>
  </si>
  <si>
    <t xml:space="preserve">COMPRA DE 94 TERMOMETROS INFRARROJO </t>
  </si>
  <si>
    <t>SERVICIO GALILEA</t>
  </si>
  <si>
    <t>E475791657</t>
  </si>
  <si>
    <t>ALCOHOL GEL, CLORO, CARETA , MASCARILLAS</t>
  </si>
  <si>
    <t>DISTRIBUIDORA CLEANDISPER, LCJ S.A.</t>
  </si>
  <si>
    <t>E475956052</t>
  </si>
  <si>
    <t xml:space="preserve">JUAN JOSÉ ANTONIO, AGUIRRE BARREDA </t>
  </si>
  <si>
    <t xml:space="preserve">ALCOHOL GEL Y DESINFECTANTE </t>
  </si>
  <si>
    <t xml:space="preserve">SERVICIO SANITIZACIÓN </t>
  </si>
  <si>
    <t>09/10/2020</t>
  </si>
  <si>
    <t>MASCARILLAS KN95</t>
  </si>
  <si>
    <t>MASCARILLAS  DESCARTABLES</t>
  </si>
  <si>
    <t>GALONES DE ALCOHOL GEL</t>
  </si>
  <si>
    <t>ENVASE DE ALCOHOL GEL 460ml</t>
  </si>
  <si>
    <t>ENVASE DE ALCOHOL AEROSOL 210ml</t>
  </si>
  <si>
    <t>CLORO MAGIA BLANCA GALON</t>
  </si>
  <si>
    <t>VARIOS</t>
  </si>
  <si>
    <t>N/A</t>
  </si>
  <si>
    <t>E475724011</t>
  </si>
  <si>
    <t>MASCARILLAS QUIRURGICA</t>
  </si>
  <si>
    <t>MASCARILLAS KN-95</t>
  </si>
  <si>
    <t>05/11/2020</t>
  </si>
  <si>
    <t>03/11/2020</t>
  </si>
  <si>
    <t>25/11/2021</t>
  </si>
  <si>
    <t>Baja Cuantía</t>
  </si>
  <si>
    <t>Compra Directa</t>
  </si>
  <si>
    <t>24/11/2021</t>
  </si>
  <si>
    <t>Nombre del responsable: Licda. Karla Sucely Barrientos Ramírez</t>
  </si>
  <si>
    <t>Mes y año: Noviembre 2020</t>
  </si>
  <si>
    <t>Mes y año: Diciembre 2020</t>
  </si>
  <si>
    <t>Mes y año: Octubre 2020</t>
  </si>
  <si>
    <t>Mes y año: Septiembre 2020</t>
  </si>
  <si>
    <t>Mes y año: Enero 2020</t>
  </si>
  <si>
    <t>Mes y año: Febrero 2020</t>
  </si>
  <si>
    <t>Mes y año: Marzo 2020</t>
  </si>
  <si>
    <t>Mes y año: Abril 2020</t>
  </si>
  <si>
    <t>Mes y año: Mayo 2020</t>
  </si>
  <si>
    <t>Mes y año: Junio 2020</t>
  </si>
  <si>
    <t>Mes y año: Julio 2020</t>
  </si>
  <si>
    <t>Mes y año: Agosto 2020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</si>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</sst>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Q&quot;* #,##0.00_-;\-&quot;Q&quot;* #,##0.00_-;_-&quot;Q&quot;* &quot;-&quot;??_-;_-@_-"/>
  </numFmts>
  <fonts count="20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30457A"/>
      <name val="Verdana"/>
      <family val="2"/>
    </font>
    <font>
      <sz val="10"/>
      <color theme="1"/>
      <name val="Arial"/>
      <family val="2"/>
    </font>
    <font>
      <sz val="9"/>
      <color rgb="FF30457A"/>
      <name val="Verdana"/>
      <family val="2"/>
    </font>
    <font>
      <sz val="10"/>
      <color theme="8" tint="-0.249977111117893"/>
      <name val="Arial"/>
      <family val="2"/>
    </font>
    <font>
      <sz val="9"/>
      <color theme="8" tint="-0.249977111117893"/>
      <name val="Verdana"/>
      <family val="2"/>
    </font>
    <font>
      <sz val="11"/>
      <color theme="8" tint="-0.249977111117893"/>
      <name val="Calibri"/>
      <family val="2"/>
      <scheme val="minor"/>
    </font>
    <font>
      <sz val="10"/>
      <color rgb="FF000000"/>
      <name val="Arial"/>
      <family val="2"/>
    </font>
    <font>
      <sz val="11"/>
      <color theme="4"/>
      <name val="Calibri"/>
      <family val="2"/>
      <scheme val="minor"/>
    </font>
    <font>
      <sz val="9"/>
      <color theme="4"/>
      <name val="Verdana"/>
      <family val="2"/>
    </font>
    <font>
      <sz val="9"/>
      <color theme="4"/>
      <name val="Avenir LT Std 55 Roman"/>
    </font>
    <font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E9F4FF"/>
        <bgColor rgb="FFE9F4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E9F4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5" fillId="0" borderId="0"/>
  </cellStyleXfs>
  <cellXfs count="85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vertical="top"/>
    </xf>
    <xf numFmtId="14" fontId="8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4" fontId="8" fillId="0" borderId="0" xfId="0" applyNumberFormat="1" applyFont="1" applyAlignment="1"/>
    <xf numFmtId="49" fontId="8" fillId="0" borderId="0" xfId="0" applyNumberFormat="1" applyFont="1" applyAlignment="1">
      <alignment wrapText="1"/>
    </xf>
    <xf numFmtId="0" fontId="9" fillId="3" borderId="0" xfId="0" applyFont="1" applyFill="1" applyAlignment="1">
      <alignment horizontal="left"/>
    </xf>
    <xf numFmtId="0" fontId="0" fillId="0" borderId="0" xfId="0" applyFont="1" applyAlignment="1"/>
    <xf numFmtId="14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/>
    <xf numFmtId="4" fontId="8" fillId="0" borderId="0" xfId="0" applyNumberFormat="1" applyFont="1" applyBorder="1" applyAlignment="1">
      <alignment wrapText="1"/>
    </xf>
    <xf numFmtId="0" fontId="9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wrapText="1"/>
    </xf>
    <xf numFmtId="0" fontId="8" fillId="4" borderId="0" xfId="0" applyFont="1" applyFill="1" applyAlignment="1"/>
    <xf numFmtId="0" fontId="9" fillId="3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164" fontId="0" fillId="0" borderId="1" xfId="1" applyFont="1" applyBorder="1"/>
    <xf numFmtId="49" fontId="10" fillId="0" borderId="0" xfId="0" applyNumberFormat="1" applyFont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0" xfId="0" applyFont="1" applyBorder="1" applyAlignment="1"/>
    <xf numFmtId="164" fontId="6" fillId="0" borderId="0" xfId="1" applyFont="1" applyBorder="1" applyAlignment="1"/>
    <xf numFmtId="164" fontId="6" fillId="0" borderId="0" xfId="1" applyFont="1" applyBorder="1" applyAlignment="1">
      <alignment vertical="top"/>
    </xf>
    <xf numFmtId="164" fontId="2" fillId="0" borderId="0" xfId="1" applyFont="1" applyBorder="1" applyAlignment="1">
      <alignment horizontal="center"/>
    </xf>
    <xf numFmtId="164" fontId="4" fillId="2" borderId="2" xfId="1" applyFont="1" applyFill="1" applyBorder="1" applyAlignment="1">
      <alignment horizontal="center" vertical="center" wrapText="1"/>
    </xf>
    <xf numFmtId="164" fontId="0" fillId="0" borderId="0" xfId="1" applyFont="1"/>
    <xf numFmtId="0" fontId="11" fillId="5" borderId="1" xfId="0" applyFont="1" applyFill="1" applyBorder="1" applyAlignment="1">
      <alignment horizontal="left"/>
    </xf>
    <xf numFmtId="14" fontId="0" fillId="0" borderId="1" xfId="0" applyNumberFormat="1" applyBorder="1"/>
    <xf numFmtId="0" fontId="0" fillId="6" borderId="1" xfId="0" applyFill="1" applyBorder="1"/>
    <xf numFmtId="0" fontId="10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64" fontId="8" fillId="0" borderId="1" xfId="1" applyFont="1" applyBorder="1" applyAlignment="1"/>
    <xf numFmtId="49" fontId="10" fillId="0" borderId="1" xfId="0" applyNumberFormat="1" applyFont="1" applyBorder="1" applyAlignment="1">
      <alignment wrapText="1"/>
    </xf>
    <xf numFmtId="0" fontId="5" fillId="6" borderId="1" xfId="0" applyFont="1" applyFill="1" applyBorder="1" applyAlignment="1">
      <alignment horizontal="center"/>
    </xf>
    <xf numFmtId="164" fontId="0" fillId="6" borderId="1" xfId="1" applyFont="1" applyFill="1" applyBorder="1"/>
    <xf numFmtId="14" fontId="8" fillId="6" borderId="1" xfId="0" applyNumberFormat="1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14" fontId="10" fillId="0" borderId="1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horizontal="right" wrapText="1"/>
    </xf>
    <xf numFmtId="0" fontId="12" fillId="6" borderId="1" xfId="0" applyFont="1" applyFill="1" applyBorder="1" applyAlignment="1"/>
    <xf numFmtId="0" fontId="13" fillId="5" borderId="1" xfId="0" applyFont="1" applyFill="1" applyBorder="1" applyAlignment="1">
      <alignment horizontal="left"/>
    </xf>
    <xf numFmtId="0" fontId="14" fillId="0" borderId="1" xfId="0" applyFont="1" applyBorder="1"/>
    <xf numFmtId="0" fontId="12" fillId="0" borderId="1" xfId="0" applyFont="1" applyBorder="1" applyAlignment="1">
      <alignment horizontal="left"/>
    </xf>
    <xf numFmtId="0" fontId="8" fillId="7" borderId="1" xfId="2" applyFont="1" applyFill="1" applyBorder="1" applyAlignment="1">
      <alignment horizontal="left" vertical="center" wrapText="1"/>
    </xf>
    <xf numFmtId="0" fontId="8" fillId="6" borderId="1" xfId="2" applyFont="1" applyFill="1" applyBorder="1" applyAlignment="1">
      <alignment horizontal="left" vertical="center" wrapText="1"/>
    </xf>
    <xf numFmtId="0" fontId="8" fillId="7" borderId="1" xfId="2" applyFont="1" applyFill="1" applyBorder="1" applyAlignment="1">
      <alignment horizontal="left" wrapText="1"/>
    </xf>
    <xf numFmtId="0" fontId="16" fillId="0" borderId="0" xfId="0" applyFont="1"/>
    <xf numFmtId="0" fontId="10" fillId="7" borderId="1" xfId="2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wrapText="1"/>
    </xf>
    <xf numFmtId="164" fontId="0" fillId="0" borderId="0" xfId="0" applyNumberFormat="1"/>
    <xf numFmtId="0" fontId="17" fillId="5" borderId="1" xfId="0" applyFont="1" applyFill="1" applyBorder="1" applyAlignment="1">
      <alignment horizontal="left"/>
    </xf>
    <xf numFmtId="0" fontId="18" fillId="0" borderId="0" xfId="0" applyFont="1"/>
    <xf numFmtId="0" fontId="18" fillId="6" borderId="0" xfId="0" applyFont="1" applyFill="1"/>
    <xf numFmtId="14" fontId="10" fillId="6" borderId="1" xfId="0" applyNumberFormat="1" applyFont="1" applyFill="1" applyBorder="1" applyAlignment="1">
      <alignment wrapText="1"/>
    </xf>
    <xf numFmtId="0" fontId="0" fillId="6" borderId="0" xfId="0" applyFill="1"/>
    <xf numFmtId="49" fontId="10" fillId="6" borderId="1" xfId="0" applyNumberFormat="1" applyFont="1" applyFill="1" applyBorder="1" applyAlignment="1">
      <alignment wrapText="1"/>
    </xf>
    <xf numFmtId="164" fontId="8" fillId="6" borderId="1" xfId="1" applyFont="1" applyFill="1" applyBorder="1" applyAlignment="1"/>
    <xf numFmtId="0" fontId="19" fillId="5" borderId="1" xfId="0" applyFont="1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A2D2AC6F-B5CC-41C1-A316-BB5BFF068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61925"/>
          <a:ext cx="3341144" cy="961876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1CB540C0-B69B-4C45-AE27-D61A5A610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61925"/>
          <a:ext cx="3341144" cy="961876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B6158942-A4E4-45A8-9EEB-4FB0701D4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61925"/>
          <a:ext cx="3341144" cy="96187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1</xdr:row>
      <xdr:rowOff>9525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5" y="295275"/>
          <a:ext cx="3341144" cy="96187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838200</xdr:colOff>
      <xdr:row>0</xdr:row>
      <xdr:rowOff>161925</xdr:rowOff>
    </xdr:from>
    <xdr:ext cx="3341144" cy="96187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161925"/>
          <a:ext cx="3341144" cy="9618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36"/>
  <sheetViews>
    <sheetView workbookViewId="0">
      <pane ySplit="1" topLeftCell="A2" activePane="bottomLeft" state="frozen"/>
      <selection pane="bottomLeft" activeCell="D46" sqref="D46"/>
    </sheetView>
  </sheetViews>
  <sheetFormatPr baseColWidth="10" defaultRowHeight="15"/>
  <cols>
    <col min="3" max="3" width="18" customWidth="1"/>
    <col min="4" max="4" width="39.85546875" customWidth="1"/>
    <col min="5" max="5" width="39.42578125" customWidth="1"/>
    <col min="7" max="7" width="15" customWidth="1"/>
    <col min="10" max="10" width="14.85546875" customWidth="1"/>
    <col min="12" max="12" width="14" customWidth="1"/>
  </cols>
  <sheetData>
    <row r="1" spans="1:16" ht="45">
      <c r="A1" s="34" t="s">
        <v>106</v>
      </c>
      <c r="B1" s="34" t="s">
        <v>107</v>
      </c>
      <c r="C1" s="34" t="s">
        <v>108</v>
      </c>
      <c r="D1" s="34" t="s">
        <v>109</v>
      </c>
      <c r="E1" s="34" t="s">
        <v>110</v>
      </c>
      <c r="F1" s="34" t="s">
        <v>111</v>
      </c>
      <c r="G1" s="34" t="s">
        <v>112</v>
      </c>
      <c r="H1" s="35" t="s">
        <v>113</v>
      </c>
      <c r="I1" s="35" t="s">
        <v>114</v>
      </c>
      <c r="J1" s="34" t="s">
        <v>115</v>
      </c>
      <c r="K1" s="34" t="s">
        <v>2</v>
      </c>
      <c r="L1" s="34" t="s">
        <v>117</v>
      </c>
    </row>
    <row r="2" spans="1:16" hidden="1">
      <c r="A2" s="12">
        <v>44246</v>
      </c>
      <c r="B2" s="13">
        <v>295</v>
      </c>
      <c r="C2" s="37" t="s">
        <v>156</v>
      </c>
      <c r="D2" s="36" t="s">
        <v>157</v>
      </c>
      <c r="E2" s="14" t="s">
        <v>158</v>
      </c>
      <c r="F2" s="15">
        <v>1650</v>
      </c>
      <c r="G2" s="14" t="s">
        <v>159</v>
      </c>
      <c r="H2" s="18"/>
      <c r="I2" s="13" t="s">
        <v>24</v>
      </c>
      <c r="J2" s="13" t="s">
        <v>160</v>
      </c>
      <c r="K2" s="13"/>
      <c r="L2" s="13" t="s">
        <v>161</v>
      </c>
      <c r="M2" s="31" t="s">
        <v>155</v>
      </c>
      <c r="N2" s="37" t="s">
        <v>190</v>
      </c>
    </row>
    <row r="3" spans="1:16" ht="26.25" hidden="1">
      <c r="A3" s="12">
        <v>44307</v>
      </c>
      <c r="B3" s="32">
        <v>329</v>
      </c>
      <c r="C3" s="36" t="s">
        <v>185</v>
      </c>
      <c r="D3" s="14" t="s">
        <v>186</v>
      </c>
      <c r="E3" s="36" t="s">
        <v>187</v>
      </c>
      <c r="F3" s="15">
        <v>6900</v>
      </c>
      <c r="G3" s="14" t="s">
        <v>188</v>
      </c>
      <c r="H3" s="19">
        <v>44312</v>
      </c>
      <c r="I3" s="13" t="s">
        <v>24</v>
      </c>
      <c r="J3" s="13" t="s">
        <v>25</v>
      </c>
      <c r="K3" s="33"/>
      <c r="L3" s="17" t="s">
        <v>189</v>
      </c>
      <c r="M3" s="29" t="s">
        <v>127</v>
      </c>
      <c r="N3" s="30" t="s">
        <v>190</v>
      </c>
      <c r="O3" s="30"/>
      <c r="P3" s="30"/>
    </row>
    <row r="4" spans="1:16" ht="26.25" hidden="1">
      <c r="A4" s="12">
        <v>44337</v>
      </c>
      <c r="B4" s="13" t="s">
        <v>38</v>
      </c>
      <c r="C4" s="14" t="s">
        <v>39</v>
      </c>
      <c r="D4" s="36" t="s">
        <v>40</v>
      </c>
      <c r="E4" s="14" t="s">
        <v>41</v>
      </c>
      <c r="F4" s="15">
        <v>5570</v>
      </c>
      <c r="G4" s="16" t="s">
        <v>42</v>
      </c>
      <c r="H4" s="14"/>
      <c r="I4" s="14" t="s">
        <v>17</v>
      </c>
      <c r="J4" s="13" t="s">
        <v>43</v>
      </c>
      <c r="K4" s="14">
        <v>72729929</v>
      </c>
      <c r="L4" s="17" t="s">
        <v>44</v>
      </c>
      <c r="M4" s="20" t="s">
        <v>128</v>
      </c>
      <c r="N4" t="s">
        <v>190</v>
      </c>
    </row>
    <row r="5" spans="1:16" ht="42.75" hidden="1" customHeight="1">
      <c r="A5" s="12">
        <v>44341</v>
      </c>
      <c r="B5" s="13">
        <v>295</v>
      </c>
      <c r="C5" s="36" t="s">
        <v>13</v>
      </c>
      <c r="D5" s="36" t="s">
        <v>14</v>
      </c>
      <c r="E5" s="14" t="s">
        <v>15</v>
      </c>
      <c r="F5" s="15">
        <v>2580</v>
      </c>
      <c r="G5" s="16" t="s">
        <v>16</v>
      </c>
      <c r="H5" s="14"/>
      <c r="I5" s="14" t="s">
        <v>17</v>
      </c>
      <c r="J5" s="13" t="s">
        <v>18</v>
      </c>
      <c r="K5" s="14">
        <v>10295097</v>
      </c>
      <c r="L5" s="17" t="s">
        <v>19</v>
      </c>
      <c r="M5" s="20" t="s">
        <v>128</v>
      </c>
      <c r="N5" t="s">
        <v>190</v>
      </c>
    </row>
    <row r="6" spans="1:16" ht="33" customHeight="1">
      <c r="A6" s="12">
        <v>44356</v>
      </c>
      <c r="B6" s="13">
        <v>295</v>
      </c>
      <c r="C6" s="36" t="s">
        <v>45</v>
      </c>
      <c r="D6" s="14" t="s">
        <v>46</v>
      </c>
      <c r="E6" s="36" t="s">
        <v>41</v>
      </c>
      <c r="F6" s="15">
        <v>2750</v>
      </c>
      <c r="G6" s="39" t="s">
        <v>47</v>
      </c>
      <c r="H6" s="14"/>
      <c r="I6" s="14" t="s">
        <v>24</v>
      </c>
      <c r="J6" s="13" t="s">
        <v>43</v>
      </c>
      <c r="K6" s="14">
        <v>72729929</v>
      </c>
      <c r="L6" s="17" t="s">
        <v>48</v>
      </c>
      <c r="M6" s="20" t="s">
        <v>128</v>
      </c>
      <c r="N6" t="s">
        <v>190</v>
      </c>
    </row>
    <row r="7" spans="1:16" ht="26.25">
      <c r="A7" s="12">
        <v>44358</v>
      </c>
      <c r="B7" s="13">
        <v>295</v>
      </c>
      <c r="C7" s="36" t="s">
        <v>118</v>
      </c>
      <c r="D7" s="14" t="s">
        <v>119</v>
      </c>
      <c r="E7" s="14" t="s">
        <v>120</v>
      </c>
      <c r="F7" s="15">
        <v>13500</v>
      </c>
      <c r="G7" s="14" t="s">
        <v>121</v>
      </c>
      <c r="H7" s="14"/>
      <c r="I7" s="13" t="s">
        <v>17</v>
      </c>
      <c r="J7" s="13" t="s">
        <v>122</v>
      </c>
      <c r="K7" s="14">
        <v>10295097</v>
      </c>
      <c r="L7" s="13" t="s">
        <v>116</v>
      </c>
      <c r="M7" s="21" t="s">
        <v>127</v>
      </c>
      <c r="N7" s="37" t="s">
        <v>190</v>
      </c>
      <c r="O7" s="18"/>
      <c r="P7" s="18"/>
    </row>
    <row r="8" spans="1:16" ht="26.25">
      <c r="A8" s="23">
        <v>44364</v>
      </c>
      <c r="B8" s="24">
        <v>295</v>
      </c>
      <c r="C8" s="53" t="s">
        <v>142</v>
      </c>
      <c r="D8" s="25" t="s">
        <v>143</v>
      </c>
      <c r="E8" s="25" t="s">
        <v>144</v>
      </c>
      <c r="F8" s="26">
        <v>220</v>
      </c>
      <c r="G8" s="25" t="s">
        <v>145</v>
      </c>
      <c r="H8" s="27"/>
      <c r="I8" s="25" t="s">
        <v>24</v>
      </c>
      <c r="J8" s="24">
        <v>72729929</v>
      </c>
      <c r="K8" s="24" t="s">
        <v>146</v>
      </c>
      <c r="L8" s="28" t="s">
        <v>147</v>
      </c>
      <c r="M8" s="29" t="s">
        <v>148</v>
      </c>
      <c r="N8" t="s">
        <v>190</v>
      </c>
    </row>
    <row r="9" spans="1:16" ht="26.25" hidden="1">
      <c r="A9" s="12">
        <v>44391</v>
      </c>
      <c r="B9" s="13" t="s">
        <v>149</v>
      </c>
      <c r="C9" s="37" t="s">
        <v>150</v>
      </c>
      <c r="D9" s="14" t="s">
        <v>151</v>
      </c>
      <c r="E9" s="14" t="s">
        <v>29</v>
      </c>
      <c r="F9" s="15">
        <v>2797.5</v>
      </c>
      <c r="G9" s="14" t="s">
        <v>152</v>
      </c>
      <c r="H9" s="18"/>
      <c r="I9" s="13" t="s">
        <v>24</v>
      </c>
      <c r="J9" s="13" t="s">
        <v>153</v>
      </c>
      <c r="K9" s="13">
        <v>72729929</v>
      </c>
      <c r="L9" s="17" t="s">
        <v>154</v>
      </c>
      <c r="M9" s="31" t="s">
        <v>155</v>
      </c>
      <c r="N9" s="37" t="s">
        <v>190</v>
      </c>
    </row>
    <row r="10" spans="1:16" ht="26.25" hidden="1">
      <c r="A10" s="12">
        <v>44393</v>
      </c>
      <c r="B10" s="13">
        <v>295</v>
      </c>
      <c r="C10" s="14" t="s">
        <v>20</v>
      </c>
      <c r="D10" s="14" t="s">
        <v>21</v>
      </c>
      <c r="E10" s="14" t="s">
        <v>22</v>
      </c>
      <c r="F10" s="15">
        <v>6000</v>
      </c>
      <c r="G10" s="39" t="s">
        <v>23</v>
      </c>
      <c r="H10" s="14"/>
      <c r="I10" s="14" t="s">
        <v>24</v>
      </c>
      <c r="J10" s="13" t="s">
        <v>25</v>
      </c>
      <c r="K10" s="14">
        <v>72729929</v>
      </c>
      <c r="L10" s="17" t="s">
        <v>26</v>
      </c>
      <c r="M10" s="20" t="s">
        <v>128</v>
      </c>
      <c r="N10" t="s">
        <v>190</v>
      </c>
    </row>
    <row r="11" spans="1:16" ht="26.25" hidden="1">
      <c r="A11" s="12">
        <v>44393</v>
      </c>
      <c r="B11" s="13">
        <v>199</v>
      </c>
      <c r="C11" s="36" t="s">
        <v>54</v>
      </c>
      <c r="D11" s="14" t="s">
        <v>55</v>
      </c>
      <c r="E11" s="14" t="s">
        <v>56</v>
      </c>
      <c r="F11" s="15">
        <v>1775</v>
      </c>
      <c r="G11" s="16" t="s">
        <v>57</v>
      </c>
      <c r="H11" s="14"/>
      <c r="I11" s="14" t="s">
        <v>58</v>
      </c>
      <c r="J11" s="13" t="s">
        <v>25</v>
      </c>
      <c r="K11" s="14">
        <v>44244738</v>
      </c>
      <c r="L11" s="17" t="s">
        <v>59</v>
      </c>
      <c r="M11" s="20" t="s">
        <v>128</v>
      </c>
    </row>
    <row r="12" spans="1:16" ht="26.25" hidden="1">
      <c r="A12" s="12">
        <v>44397</v>
      </c>
      <c r="B12" s="13">
        <v>295</v>
      </c>
      <c r="C12" s="36" t="s">
        <v>168</v>
      </c>
      <c r="D12" s="14" t="s">
        <v>169</v>
      </c>
      <c r="E12" s="14" t="s">
        <v>29</v>
      </c>
      <c r="F12" s="15">
        <v>12100</v>
      </c>
      <c r="G12" s="14" t="s">
        <v>170</v>
      </c>
      <c r="H12" s="14"/>
      <c r="I12" s="13" t="s">
        <v>17</v>
      </c>
      <c r="J12" s="13" t="s">
        <v>31</v>
      </c>
      <c r="K12" s="14">
        <v>72729929</v>
      </c>
      <c r="L12" s="17" t="s">
        <v>171</v>
      </c>
      <c r="M12" s="20" t="s">
        <v>127</v>
      </c>
    </row>
    <row r="13" spans="1:16" ht="26.25" hidden="1">
      <c r="A13" s="12">
        <v>44397</v>
      </c>
      <c r="B13" s="13">
        <v>295</v>
      </c>
      <c r="C13" s="36" t="s">
        <v>172</v>
      </c>
      <c r="D13" s="14" t="s">
        <v>173</v>
      </c>
      <c r="E13" s="14" t="s">
        <v>29</v>
      </c>
      <c r="F13" s="15">
        <v>5500</v>
      </c>
      <c r="G13" s="14" t="s">
        <v>174</v>
      </c>
      <c r="H13" s="14"/>
      <c r="I13" s="13" t="s">
        <v>17</v>
      </c>
      <c r="J13" s="13" t="s">
        <v>31</v>
      </c>
      <c r="K13" s="14">
        <v>72729929</v>
      </c>
      <c r="L13" s="17" t="s">
        <v>175</v>
      </c>
      <c r="M13" s="20" t="s">
        <v>127</v>
      </c>
    </row>
    <row r="14" spans="1:16" ht="26.25" hidden="1">
      <c r="A14" s="12">
        <v>44398</v>
      </c>
      <c r="B14" s="13">
        <v>292</v>
      </c>
      <c r="C14" s="36" t="s">
        <v>129</v>
      </c>
      <c r="D14" s="14" t="s">
        <v>130</v>
      </c>
      <c r="E14" s="14" t="s">
        <v>29</v>
      </c>
      <c r="F14" s="15">
        <v>10550</v>
      </c>
      <c r="G14" s="14" t="s">
        <v>131</v>
      </c>
      <c r="H14" s="14"/>
      <c r="I14" s="13" t="s">
        <v>17</v>
      </c>
      <c r="J14" s="13" t="s">
        <v>31</v>
      </c>
      <c r="K14" s="14">
        <v>72729929</v>
      </c>
      <c r="L14" s="17" t="s">
        <v>132</v>
      </c>
      <c r="M14" s="20" t="s">
        <v>127</v>
      </c>
      <c r="N14" s="18"/>
      <c r="O14" s="18"/>
      <c r="P14" s="18"/>
    </row>
    <row r="15" spans="1:16" ht="26.25" hidden="1">
      <c r="A15" s="12">
        <v>44400</v>
      </c>
      <c r="B15" s="13">
        <v>199</v>
      </c>
      <c r="C15" s="36" t="s">
        <v>60</v>
      </c>
      <c r="D15" s="14" t="s">
        <v>61</v>
      </c>
      <c r="E15" s="14" t="s">
        <v>56</v>
      </c>
      <c r="F15" s="15">
        <v>1250</v>
      </c>
      <c r="G15" s="16" t="s">
        <v>62</v>
      </c>
      <c r="H15" s="14"/>
      <c r="I15" s="14" t="s">
        <v>24</v>
      </c>
      <c r="J15" s="13" t="s">
        <v>25</v>
      </c>
      <c r="K15" s="14">
        <v>44244738</v>
      </c>
      <c r="L15" s="17" t="s">
        <v>63</v>
      </c>
      <c r="M15" s="20" t="s">
        <v>128</v>
      </c>
    </row>
    <row r="16" spans="1:16" ht="26.25" hidden="1">
      <c r="A16" s="12">
        <v>44400</v>
      </c>
      <c r="B16" s="13">
        <v>199</v>
      </c>
      <c r="C16" s="36" t="s">
        <v>64</v>
      </c>
      <c r="D16" s="14" t="s">
        <v>55</v>
      </c>
      <c r="E16" s="14" t="s">
        <v>65</v>
      </c>
      <c r="F16" s="15">
        <v>775</v>
      </c>
      <c r="G16" s="16" t="s">
        <v>66</v>
      </c>
      <c r="H16" s="14"/>
      <c r="I16" s="14" t="s">
        <v>17</v>
      </c>
      <c r="J16" s="13" t="s">
        <v>31</v>
      </c>
      <c r="K16" s="14">
        <v>44244738</v>
      </c>
      <c r="L16" s="18"/>
      <c r="M16" s="20" t="s">
        <v>128</v>
      </c>
    </row>
    <row r="17" spans="1:16" ht="26.25" hidden="1">
      <c r="A17" s="23">
        <v>44400</v>
      </c>
      <c r="B17" s="24">
        <v>295</v>
      </c>
      <c r="C17" s="42" t="s">
        <v>162</v>
      </c>
      <c r="D17" s="25" t="s">
        <v>163</v>
      </c>
      <c r="E17" s="25" t="s">
        <v>164</v>
      </c>
      <c r="F17" s="26">
        <v>1000</v>
      </c>
      <c r="G17" s="25" t="s">
        <v>165</v>
      </c>
      <c r="H17" s="25"/>
      <c r="I17" s="24" t="s">
        <v>58</v>
      </c>
      <c r="J17" s="42" t="s">
        <v>153</v>
      </c>
      <c r="K17" s="24">
        <v>4556984</v>
      </c>
      <c r="L17" s="17" t="s">
        <v>166</v>
      </c>
      <c r="M17" s="31" t="s">
        <v>167</v>
      </c>
    </row>
    <row r="18" spans="1:16" ht="26.25" hidden="1">
      <c r="A18" s="12">
        <v>44407</v>
      </c>
      <c r="B18" s="13">
        <v>329</v>
      </c>
      <c r="C18" s="14" t="s">
        <v>49</v>
      </c>
      <c r="D18" s="14" t="s">
        <v>50</v>
      </c>
      <c r="E18" s="14" t="s">
        <v>51</v>
      </c>
      <c r="F18" s="15">
        <v>7100</v>
      </c>
      <c r="G18" s="16" t="s">
        <v>52</v>
      </c>
      <c r="H18" s="14"/>
      <c r="I18" s="14" t="s">
        <v>17</v>
      </c>
      <c r="J18" s="13" t="s">
        <v>31</v>
      </c>
      <c r="K18" s="14">
        <v>36607908</v>
      </c>
      <c r="L18" s="13" t="s">
        <v>53</v>
      </c>
      <c r="M18" s="20" t="s">
        <v>128</v>
      </c>
      <c r="N18" s="18"/>
    </row>
    <row r="19" spans="1:16" ht="26.25" hidden="1">
      <c r="A19" s="12">
        <v>44419</v>
      </c>
      <c r="B19" s="13">
        <v>199</v>
      </c>
      <c r="C19" s="14" t="s">
        <v>67</v>
      </c>
      <c r="D19" s="14" t="s">
        <v>68</v>
      </c>
      <c r="E19" s="14" t="s">
        <v>56</v>
      </c>
      <c r="F19" s="15">
        <v>775</v>
      </c>
      <c r="G19" s="16" t="s">
        <v>69</v>
      </c>
      <c r="H19" s="14"/>
      <c r="I19" s="14" t="s">
        <v>24</v>
      </c>
      <c r="J19" s="13" t="s">
        <v>31</v>
      </c>
      <c r="K19" s="14">
        <v>44244738</v>
      </c>
      <c r="L19" s="17" t="s">
        <v>70</v>
      </c>
      <c r="M19" s="20" t="s">
        <v>128</v>
      </c>
    </row>
    <row r="20" spans="1:16" ht="26.25" hidden="1">
      <c r="A20" s="12">
        <v>44419</v>
      </c>
      <c r="B20" s="13">
        <v>299</v>
      </c>
      <c r="C20" s="37" t="s">
        <v>176</v>
      </c>
      <c r="D20" s="36" t="s">
        <v>192</v>
      </c>
      <c r="E20" s="14" t="s">
        <v>29</v>
      </c>
      <c r="F20" s="15">
        <v>1250</v>
      </c>
      <c r="G20" s="14" t="s">
        <v>177</v>
      </c>
      <c r="H20" s="14"/>
      <c r="I20" s="36" t="s">
        <v>17</v>
      </c>
      <c r="J20" s="13" t="s">
        <v>122</v>
      </c>
      <c r="K20" s="14">
        <v>72729929</v>
      </c>
      <c r="L20" s="17" t="s">
        <v>178</v>
      </c>
      <c r="M20" s="31" t="s">
        <v>179</v>
      </c>
    </row>
    <row r="21" spans="1:16" ht="26.25" hidden="1">
      <c r="A21" s="12">
        <v>44424</v>
      </c>
      <c r="B21" s="13">
        <v>199</v>
      </c>
      <c r="C21" s="14" t="s">
        <v>71</v>
      </c>
      <c r="D21" s="14" t="s">
        <v>68</v>
      </c>
      <c r="E21" s="14" t="s">
        <v>56</v>
      </c>
      <c r="F21" s="15">
        <v>345</v>
      </c>
      <c r="G21" s="16" t="s">
        <v>72</v>
      </c>
      <c r="H21" s="14"/>
      <c r="I21" s="14" t="s">
        <v>24</v>
      </c>
      <c r="J21" s="13" t="s">
        <v>31</v>
      </c>
      <c r="K21" s="14">
        <v>44244738</v>
      </c>
      <c r="L21" s="17" t="s">
        <v>73</v>
      </c>
      <c r="M21" s="20" t="s">
        <v>128</v>
      </c>
    </row>
    <row r="22" spans="1:16" ht="26.25" hidden="1">
      <c r="A22" s="12">
        <v>44424</v>
      </c>
      <c r="B22" s="13">
        <v>199</v>
      </c>
      <c r="C22" s="36" t="s">
        <v>74</v>
      </c>
      <c r="D22" s="14" t="s">
        <v>68</v>
      </c>
      <c r="E22" s="14" t="s">
        <v>56</v>
      </c>
      <c r="F22" s="15">
        <v>775</v>
      </c>
      <c r="G22" s="16" t="s">
        <v>75</v>
      </c>
      <c r="H22" s="14"/>
      <c r="I22" s="14" t="s">
        <v>24</v>
      </c>
      <c r="J22" s="13" t="s">
        <v>31</v>
      </c>
      <c r="K22" s="14">
        <v>44244738</v>
      </c>
      <c r="L22" s="17" t="s">
        <v>76</v>
      </c>
      <c r="M22" s="20" t="s">
        <v>128</v>
      </c>
    </row>
    <row r="23" spans="1:16" ht="26.25" hidden="1">
      <c r="A23" s="12">
        <v>44424</v>
      </c>
      <c r="B23" s="13">
        <v>199</v>
      </c>
      <c r="C23" s="36" t="s">
        <v>77</v>
      </c>
      <c r="D23" s="14" t="s">
        <v>68</v>
      </c>
      <c r="E23" s="14" t="s">
        <v>56</v>
      </c>
      <c r="F23" s="15">
        <v>345</v>
      </c>
      <c r="G23" s="16" t="s">
        <v>78</v>
      </c>
      <c r="H23" s="14"/>
      <c r="I23" s="14" t="s">
        <v>24</v>
      </c>
      <c r="J23" s="13" t="s">
        <v>31</v>
      </c>
      <c r="K23" s="14">
        <v>44244738</v>
      </c>
      <c r="L23" s="17" t="s">
        <v>79</v>
      </c>
      <c r="M23" s="20" t="s">
        <v>128</v>
      </c>
    </row>
    <row r="24" spans="1:16" ht="26.25" hidden="1">
      <c r="A24" s="12">
        <v>44428</v>
      </c>
      <c r="B24" s="13">
        <v>295</v>
      </c>
      <c r="C24" s="36" t="s">
        <v>27</v>
      </c>
      <c r="D24" s="14" t="s">
        <v>28</v>
      </c>
      <c r="E24" s="14" t="s">
        <v>29</v>
      </c>
      <c r="F24" s="15">
        <v>450</v>
      </c>
      <c r="G24" s="16" t="s">
        <v>30</v>
      </c>
      <c r="H24" s="14"/>
      <c r="I24" s="14" t="s">
        <v>24</v>
      </c>
      <c r="J24" s="13" t="s">
        <v>31</v>
      </c>
      <c r="K24" s="14">
        <v>72729929</v>
      </c>
      <c r="L24" s="13" t="s">
        <v>32</v>
      </c>
      <c r="M24" s="20" t="s">
        <v>128</v>
      </c>
    </row>
    <row r="25" spans="1:16" ht="26.25" hidden="1">
      <c r="A25" s="12">
        <v>44428</v>
      </c>
      <c r="B25" s="13">
        <v>199</v>
      </c>
      <c r="C25" s="36" t="s">
        <v>80</v>
      </c>
      <c r="D25" s="14" t="s">
        <v>55</v>
      </c>
      <c r="E25" s="14" t="s">
        <v>56</v>
      </c>
      <c r="F25" s="15">
        <v>775</v>
      </c>
      <c r="G25" s="16" t="s">
        <v>81</v>
      </c>
      <c r="H25" s="19">
        <v>44439</v>
      </c>
      <c r="I25" s="14" t="s">
        <v>17</v>
      </c>
      <c r="J25" s="13" t="s">
        <v>31</v>
      </c>
      <c r="K25" s="14">
        <v>44244738</v>
      </c>
      <c r="L25" s="17" t="s">
        <v>82</v>
      </c>
      <c r="M25" s="20" t="s">
        <v>128</v>
      </c>
    </row>
    <row r="26" spans="1:16" ht="26.25" hidden="1">
      <c r="A26" s="12">
        <v>44428</v>
      </c>
      <c r="B26" s="13">
        <v>199</v>
      </c>
      <c r="C26" s="36" t="s">
        <v>83</v>
      </c>
      <c r="D26" s="14" t="s">
        <v>55</v>
      </c>
      <c r="E26" s="14" t="s">
        <v>56</v>
      </c>
      <c r="F26" s="15">
        <v>345</v>
      </c>
      <c r="G26" s="16" t="s">
        <v>84</v>
      </c>
      <c r="H26" s="14"/>
      <c r="I26" s="14" t="s">
        <v>85</v>
      </c>
      <c r="J26" s="13" t="s">
        <v>25</v>
      </c>
      <c r="K26" s="14">
        <v>44244738</v>
      </c>
      <c r="L26" s="13" t="s">
        <v>86</v>
      </c>
      <c r="M26" s="20" t="s">
        <v>128</v>
      </c>
    </row>
    <row r="27" spans="1:16" ht="26.25" hidden="1">
      <c r="A27" s="12">
        <v>44432</v>
      </c>
      <c r="B27" s="13">
        <v>199</v>
      </c>
      <c r="C27" s="36" t="s">
        <v>87</v>
      </c>
      <c r="D27" s="14" t="s">
        <v>68</v>
      </c>
      <c r="E27" s="14" t="s">
        <v>56</v>
      </c>
      <c r="F27" s="15">
        <v>1725</v>
      </c>
      <c r="G27" s="16" t="s">
        <v>88</v>
      </c>
      <c r="H27" s="14"/>
      <c r="I27" s="14" t="s">
        <v>24</v>
      </c>
      <c r="J27" s="13" t="s">
        <v>31</v>
      </c>
      <c r="K27" s="14">
        <v>44244738</v>
      </c>
      <c r="L27" s="17" t="s">
        <v>89</v>
      </c>
      <c r="M27" s="20" t="s">
        <v>128</v>
      </c>
    </row>
    <row r="28" spans="1:16" ht="26.25" hidden="1">
      <c r="A28" s="12">
        <v>44435</v>
      </c>
      <c r="B28" s="13">
        <v>329</v>
      </c>
      <c r="C28" s="36" t="s">
        <v>180</v>
      </c>
      <c r="D28" s="14" t="s">
        <v>181</v>
      </c>
      <c r="E28" s="14" t="s">
        <v>182</v>
      </c>
      <c r="F28" s="15">
        <v>77784</v>
      </c>
      <c r="G28" s="14" t="s">
        <v>183</v>
      </c>
      <c r="H28" s="19">
        <v>44438</v>
      </c>
      <c r="I28" s="13" t="s">
        <v>17</v>
      </c>
      <c r="J28" s="13" t="s">
        <v>31</v>
      </c>
      <c r="K28" s="14">
        <v>89145267</v>
      </c>
      <c r="L28" s="13" t="s">
        <v>184</v>
      </c>
      <c r="M28" s="31" t="s">
        <v>127</v>
      </c>
    </row>
    <row r="29" spans="1:16" ht="26.25" hidden="1">
      <c r="A29" s="12">
        <v>44452</v>
      </c>
      <c r="B29" s="13" t="s">
        <v>33</v>
      </c>
      <c r="C29" s="14" t="s">
        <v>34</v>
      </c>
      <c r="D29" s="14" t="s">
        <v>35</v>
      </c>
      <c r="E29" s="14" t="s">
        <v>29</v>
      </c>
      <c r="F29" s="15">
        <v>5250</v>
      </c>
      <c r="G29" s="16" t="s">
        <v>36</v>
      </c>
      <c r="H29" s="14"/>
      <c r="I29" s="14" t="s">
        <v>24</v>
      </c>
      <c r="J29" s="13" t="s">
        <v>25</v>
      </c>
      <c r="K29" s="14">
        <v>72729929</v>
      </c>
      <c r="L29" s="17" t="s">
        <v>37</v>
      </c>
      <c r="M29" s="20" t="s">
        <v>128</v>
      </c>
      <c r="N29" s="18"/>
      <c r="O29" s="18"/>
      <c r="P29" s="18"/>
    </row>
    <row r="30" spans="1:16" s="30" customFormat="1" ht="26.25" hidden="1">
      <c r="A30" s="12">
        <v>44456</v>
      </c>
      <c r="B30" s="13">
        <v>199</v>
      </c>
      <c r="C30" s="14" t="s">
        <v>90</v>
      </c>
      <c r="D30" s="14" t="s">
        <v>91</v>
      </c>
      <c r="E30" s="14" t="s">
        <v>56</v>
      </c>
      <c r="F30" s="15">
        <v>775</v>
      </c>
      <c r="G30" s="16" t="s">
        <v>92</v>
      </c>
      <c r="H30" s="14"/>
      <c r="I30" s="14" t="s">
        <v>24</v>
      </c>
      <c r="J30" s="13" t="s">
        <v>25</v>
      </c>
      <c r="K30" s="14">
        <v>44244736</v>
      </c>
      <c r="L30" s="17" t="s">
        <v>93</v>
      </c>
      <c r="M30" s="20" t="s">
        <v>128</v>
      </c>
      <c r="N30"/>
      <c r="O30"/>
      <c r="P30"/>
    </row>
    <row r="31" spans="1:16" ht="39" hidden="1">
      <c r="A31" s="12">
        <v>44456</v>
      </c>
      <c r="B31" s="13">
        <v>199</v>
      </c>
      <c r="C31" s="14" t="s">
        <v>94</v>
      </c>
      <c r="D31" s="14" t="s">
        <v>95</v>
      </c>
      <c r="E31" s="14" t="s">
        <v>56</v>
      </c>
      <c r="F31" s="15">
        <v>775</v>
      </c>
      <c r="G31" s="16" t="s">
        <v>96</v>
      </c>
      <c r="H31" s="14"/>
      <c r="I31" s="14" t="s">
        <v>24</v>
      </c>
      <c r="J31" s="13" t="s">
        <v>25</v>
      </c>
      <c r="K31" s="14">
        <v>44244738</v>
      </c>
      <c r="L31" s="17" t="s">
        <v>97</v>
      </c>
      <c r="M31" s="20" t="s">
        <v>128</v>
      </c>
    </row>
    <row r="32" spans="1:16" ht="39" hidden="1">
      <c r="A32" s="12">
        <v>44459</v>
      </c>
      <c r="B32" s="13">
        <v>199</v>
      </c>
      <c r="C32" s="36" t="s">
        <v>98</v>
      </c>
      <c r="D32" s="14" t="s">
        <v>99</v>
      </c>
      <c r="E32" s="14" t="s">
        <v>100</v>
      </c>
      <c r="F32" s="15">
        <v>1500</v>
      </c>
      <c r="G32" s="16" t="s">
        <v>101</v>
      </c>
      <c r="H32" s="14"/>
      <c r="I32" s="14" t="s">
        <v>24</v>
      </c>
      <c r="J32" s="13" t="s">
        <v>31</v>
      </c>
      <c r="K32" s="14">
        <v>2628333</v>
      </c>
      <c r="L32" s="17" t="s">
        <v>102</v>
      </c>
      <c r="M32" s="20" t="s">
        <v>128</v>
      </c>
    </row>
    <row r="33" spans="1:16" ht="26.25" hidden="1">
      <c r="A33" s="12">
        <v>44461</v>
      </c>
      <c r="B33" s="13">
        <v>292</v>
      </c>
      <c r="C33" s="36" t="s">
        <v>133</v>
      </c>
      <c r="D33" s="14" t="s">
        <v>134</v>
      </c>
      <c r="E33" s="14" t="s">
        <v>135</v>
      </c>
      <c r="F33" s="15">
        <v>5782.5</v>
      </c>
      <c r="G33" s="14" t="s">
        <v>136</v>
      </c>
      <c r="H33" s="14"/>
      <c r="I33" s="13" t="s">
        <v>17</v>
      </c>
      <c r="J33" s="13" t="s">
        <v>31</v>
      </c>
      <c r="K33" s="14">
        <v>7302568</v>
      </c>
      <c r="L33" s="13" t="s">
        <v>137</v>
      </c>
      <c r="M33" s="20" t="s">
        <v>127</v>
      </c>
      <c r="N33" s="18"/>
      <c r="O33" s="18"/>
      <c r="P33" s="18"/>
    </row>
    <row r="34" spans="1:16" ht="26.25" hidden="1">
      <c r="A34" s="12">
        <v>44463</v>
      </c>
      <c r="B34" s="13">
        <v>295</v>
      </c>
      <c r="C34" s="36" t="s">
        <v>123</v>
      </c>
      <c r="D34" s="14" t="s">
        <v>124</v>
      </c>
      <c r="E34" s="14" t="s">
        <v>29</v>
      </c>
      <c r="F34" s="15">
        <v>4000</v>
      </c>
      <c r="G34" s="14" t="s">
        <v>125</v>
      </c>
      <c r="H34" s="14"/>
      <c r="I34" s="13" t="s">
        <v>24</v>
      </c>
      <c r="J34" s="13" t="s">
        <v>31</v>
      </c>
      <c r="K34" s="14">
        <v>72729929</v>
      </c>
      <c r="L34" s="17" t="s">
        <v>126</v>
      </c>
      <c r="M34" s="22" t="s">
        <v>127</v>
      </c>
      <c r="N34" s="18"/>
      <c r="O34" s="18"/>
      <c r="P34" s="18"/>
    </row>
    <row r="35" spans="1:16" ht="26.25" hidden="1">
      <c r="A35" s="12">
        <v>44466</v>
      </c>
      <c r="B35" s="13">
        <v>199</v>
      </c>
      <c r="C35" s="36" t="s">
        <v>103</v>
      </c>
      <c r="D35" s="14" t="s">
        <v>55</v>
      </c>
      <c r="E35" s="14" t="s">
        <v>100</v>
      </c>
      <c r="F35" s="15">
        <v>700</v>
      </c>
      <c r="G35" s="16" t="s">
        <v>104</v>
      </c>
      <c r="H35" s="14"/>
      <c r="I35" s="14" t="s">
        <v>24</v>
      </c>
      <c r="J35" s="13" t="s">
        <v>31</v>
      </c>
      <c r="K35" s="14">
        <v>2628333</v>
      </c>
      <c r="L35" s="13" t="s">
        <v>105</v>
      </c>
      <c r="M35" s="20" t="s">
        <v>128</v>
      </c>
    </row>
    <row r="36" spans="1:16" ht="26.25" hidden="1">
      <c r="A36" s="12">
        <v>44466</v>
      </c>
      <c r="B36" s="13">
        <v>199</v>
      </c>
      <c r="C36" s="36" t="s">
        <v>138</v>
      </c>
      <c r="D36" s="14" t="s">
        <v>139</v>
      </c>
      <c r="E36" s="14" t="s">
        <v>56</v>
      </c>
      <c r="F36" s="15">
        <v>11775</v>
      </c>
      <c r="G36" s="14" t="s">
        <v>140</v>
      </c>
      <c r="H36" s="14"/>
      <c r="I36" s="13" t="s">
        <v>24</v>
      </c>
      <c r="J36" s="13" t="s">
        <v>31</v>
      </c>
      <c r="K36" s="14">
        <v>44244738</v>
      </c>
      <c r="L36" s="13" t="s">
        <v>141</v>
      </c>
      <c r="M36" s="20" t="s">
        <v>127</v>
      </c>
    </row>
  </sheetData>
  <autoFilter ref="A1:P36">
    <filterColumn colId="0">
      <filters>
        <dateGroupItem year="2021" month="6" dateTimeGrouping="month"/>
      </filters>
    </filterColumn>
    <sortState ref="A2:P36">
      <sortCondition ref="A1"/>
    </sortState>
  </autoFilter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B7" sqref="B7:J7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233</v>
      </c>
      <c r="B3" s="83"/>
      <c r="C3" s="83"/>
      <c r="D3" s="83"/>
      <c r="E3" s="83"/>
      <c r="F3" s="10"/>
      <c r="G3" s="10"/>
      <c r="H3" s="10"/>
      <c r="I3" s="10"/>
      <c r="J3" s="10"/>
    </row>
    <row r="4" spans="1:10" s="2" customFormat="1" ht="15.95" customHeight="1">
      <c r="A4" s="84" t="s">
        <v>237</v>
      </c>
      <c r="B4" s="84"/>
      <c r="C4" s="84"/>
      <c r="D4" s="84"/>
      <c r="E4" s="84"/>
      <c r="F4" s="11"/>
      <c r="G4" s="11"/>
      <c r="H4" s="11"/>
      <c r="I4" s="11"/>
      <c r="J4" s="11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5.5">
      <c r="A6" s="40" t="s">
        <v>3</v>
      </c>
      <c r="B6" s="40" t="s">
        <v>6</v>
      </c>
      <c r="C6" s="40" t="s">
        <v>7</v>
      </c>
      <c r="D6" s="40" t="s">
        <v>11</v>
      </c>
      <c r="E6" s="40" t="s">
        <v>0</v>
      </c>
      <c r="F6" s="40" t="s">
        <v>1</v>
      </c>
      <c r="G6" s="40" t="s">
        <v>8</v>
      </c>
      <c r="H6" s="40" t="s">
        <v>9</v>
      </c>
      <c r="I6" s="40" t="s">
        <v>10</v>
      </c>
      <c r="J6" s="40" t="s">
        <v>2</v>
      </c>
    </row>
    <row r="7" spans="1:10" ht="39.950000000000003" customHeight="1">
      <c r="A7" s="7">
        <v>1</v>
      </c>
      <c r="B7" s="3" t="s">
        <v>246</v>
      </c>
      <c r="C7" s="3" t="s">
        <v>246</v>
      </c>
      <c r="D7" s="3" t="s">
        <v>246</v>
      </c>
      <c r="E7" s="3" t="s">
        <v>246</v>
      </c>
      <c r="F7" s="3" t="s">
        <v>246</v>
      </c>
      <c r="G7" s="3" t="s">
        <v>246</v>
      </c>
      <c r="H7" s="3" t="s">
        <v>246</v>
      </c>
      <c r="I7" s="3" t="s">
        <v>246</v>
      </c>
      <c r="J7" s="3" t="s">
        <v>246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2" zoomScaleNormal="100" workbookViewId="0">
      <selection activeCell="A3" sqref="A3:E4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233</v>
      </c>
      <c r="B3" s="83"/>
      <c r="C3" s="83"/>
      <c r="D3" s="83"/>
      <c r="E3" s="83"/>
      <c r="F3" s="10"/>
      <c r="G3" s="10"/>
      <c r="H3" s="10"/>
      <c r="I3" s="10"/>
      <c r="J3" s="10"/>
    </row>
    <row r="4" spans="1:10" s="2" customFormat="1" ht="15.95" customHeight="1">
      <c r="A4" s="84" t="s">
        <v>236</v>
      </c>
      <c r="B4" s="84"/>
      <c r="C4" s="84"/>
      <c r="D4" s="84"/>
      <c r="E4" s="84"/>
      <c r="F4" s="11"/>
      <c r="G4" s="11"/>
      <c r="H4" s="11"/>
      <c r="I4" s="11"/>
      <c r="J4" s="11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5.5">
      <c r="A6" s="40" t="s">
        <v>3</v>
      </c>
      <c r="B6" s="40" t="s">
        <v>6</v>
      </c>
      <c r="C6" s="40" t="s">
        <v>7</v>
      </c>
      <c r="D6" s="40" t="s">
        <v>11</v>
      </c>
      <c r="E6" s="40" t="s">
        <v>0</v>
      </c>
      <c r="F6" s="40" t="s">
        <v>1</v>
      </c>
      <c r="G6" s="40" t="s">
        <v>8</v>
      </c>
      <c r="H6" s="40" t="s">
        <v>9</v>
      </c>
      <c r="I6" s="40" t="s">
        <v>10</v>
      </c>
      <c r="J6" s="40" t="s">
        <v>2</v>
      </c>
    </row>
    <row r="7" spans="1:10" ht="39.950000000000003" customHeight="1">
      <c r="A7" s="7">
        <v>1</v>
      </c>
      <c r="B7" s="3" t="s">
        <v>191</v>
      </c>
      <c r="C7" s="48" t="s">
        <v>198</v>
      </c>
      <c r="D7" s="55" t="s">
        <v>215</v>
      </c>
      <c r="E7" s="51" t="s">
        <v>197</v>
      </c>
      <c r="F7" s="3">
        <v>40</v>
      </c>
      <c r="G7" s="38">
        <f>+H7/F7</f>
        <v>75</v>
      </c>
      <c r="H7" s="54">
        <v>3000</v>
      </c>
      <c r="I7" s="41" t="s">
        <v>41</v>
      </c>
      <c r="J7" s="3">
        <v>72729929</v>
      </c>
    </row>
    <row r="8" spans="1:10" ht="39.950000000000003" customHeight="1">
      <c r="A8" s="7">
        <v>2</v>
      </c>
      <c r="B8" s="3" t="s">
        <v>191</v>
      </c>
      <c r="C8" s="48" t="s">
        <v>198</v>
      </c>
      <c r="D8" s="55" t="s">
        <v>215</v>
      </c>
      <c r="E8" s="51" t="s">
        <v>197</v>
      </c>
      <c r="F8" s="3">
        <v>270</v>
      </c>
      <c r="G8" s="38">
        <f>+H8/F8</f>
        <v>26</v>
      </c>
      <c r="H8" s="54">
        <v>7020</v>
      </c>
      <c r="I8" s="41" t="s">
        <v>41</v>
      </c>
      <c r="J8" s="3">
        <v>72729929</v>
      </c>
    </row>
    <row r="9" spans="1:10" ht="39.950000000000003" customHeight="1">
      <c r="A9" s="7">
        <v>3</v>
      </c>
      <c r="B9" s="3"/>
      <c r="C9" s="63"/>
      <c r="D9" s="55"/>
      <c r="E9" s="51"/>
      <c r="F9" s="3"/>
      <c r="G9" s="38"/>
      <c r="H9" s="54"/>
      <c r="I9" s="41"/>
      <c r="J9" s="3"/>
    </row>
    <row r="10" spans="1:10" ht="39.950000000000003" customHeight="1">
      <c r="A10" s="7">
        <v>4</v>
      </c>
      <c r="B10" s="3"/>
      <c r="C10" s="63"/>
      <c r="D10" s="55"/>
      <c r="E10" s="41"/>
      <c r="F10" s="3"/>
      <c r="G10" s="38"/>
      <c r="H10" s="54"/>
      <c r="I10" s="41"/>
      <c r="J10" s="3"/>
    </row>
    <row r="11" spans="1:10" ht="39.950000000000003" customHeight="1">
      <c r="A11" s="7">
        <v>5</v>
      </c>
      <c r="B11" s="3"/>
      <c r="C11" s="62"/>
      <c r="D11" s="52"/>
      <c r="E11" s="41"/>
      <c r="F11" s="3"/>
      <c r="G11" s="38"/>
      <c r="H11" s="54"/>
      <c r="I11" s="41"/>
      <c r="J11" s="3"/>
    </row>
    <row r="12" spans="1:10" ht="39.950000000000003" customHeight="1">
      <c r="A12" s="7">
        <v>6</v>
      </c>
      <c r="B12" s="3"/>
      <c r="C12" s="63"/>
      <c r="D12" s="52"/>
      <c r="E12" s="51"/>
      <c r="F12" s="3"/>
      <c r="G12" s="38"/>
      <c r="H12" s="54"/>
      <c r="I12" s="41"/>
      <c r="J12" s="3"/>
    </row>
    <row r="13" spans="1:10" ht="39.950000000000003" customHeight="1">
      <c r="A13" s="7">
        <v>7</v>
      </c>
      <c r="B13" s="3"/>
      <c r="C13" s="62"/>
      <c r="D13" s="55"/>
      <c r="E13" s="41"/>
      <c r="F13" s="3"/>
      <c r="G13" s="38"/>
      <c r="H13" s="54"/>
      <c r="I13" s="41"/>
      <c r="J13" s="3"/>
    </row>
    <row r="14" spans="1:10" ht="39.950000000000003" customHeight="1">
      <c r="A14" s="7">
        <v>8</v>
      </c>
      <c r="B14" s="3"/>
      <c r="C14" s="62"/>
      <c r="D14" s="52"/>
      <c r="E14" s="41"/>
      <c r="F14" s="3"/>
      <c r="G14" s="38"/>
      <c r="H14" s="54"/>
      <c r="I14" s="41"/>
      <c r="J14" s="3"/>
    </row>
    <row r="15" spans="1:10" ht="39.950000000000003" customHeight="1">
      <c r="A15" s="7">
        <v>9</v>
      </c>
      <c r="B15" s="3"/>
      <c r="C15" s="64"/>
      <c r="D15" s="49"/>
      <c r="E15" s="3"/>
      <c r="F15" s="3"/>
      <c r="G15" s="38"/>
      <c r="H15" s="38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A3" sqref="A3:E4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233</v>
      </c>
      <c r="B3" s="83"/>
      <c r="C3" s="83"/>
      <c r="D3" s="83"/>
      <c r="E3" s="83"/>
      <c r="F3" s="10"/>
      <c r="G3" s="10"/>
      <c r="H3" s="10"/>
      <c r="I3" s="10"/>
      <c r="J3" s="10"/>
    </row>
    <row r="4" spans="1:10" s="2" customFormat="1" ht="15.95" customHeight="1">
      <c r="A4" s="84" t="s">
        <v>234</v>
      </c>
      <c r="B4" s="84"/>
      <c r="C4" s="84"/>
      <c r="D4" s="84"/>
      <c r="E4" s="84"/>
      <c r="F4" s="11"/>
      <c r="G4" s="11"/>
      <c r="H4" s="11"/>
      <c r="I4" s="11"/>
      <c r="J4" s="11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5.5">
      <c r="A6" s="40" t="s">
        <v>3</v>
      </c>
      <c r="B6" s="40" t="s">
        <v>6</v>
      </c>
      <c r="C6" s="40" t="s">
        <v>7</v>
      </c>
      <c r="D6" s="40" t="s">
        <v>11</v>
      </c>
      <c r="E6" s="40" t="s">
        <v>0</v>
      </c>
      <c r="F6" s="40" t="s">
        <v>1</v>
      </c>
      <c r="G6" s="40" t="s">
        <v>8</v>
      </c>
      <c r="H6" s="40" t="s">
        <v>9</v>
      </c>
      <c r="I6" s="40" t="s">
        <v>10</v>
      </c>
      <c r="J6" s="40" t="s">
        <v>2</v>
      </c>
    </row>
    <row r="7" spans="1:10" ht="39.950000000000003" customHeight="1">
      <c r="A7" s="7">
        <v>1</v>
      </c>
      <c r="B7" s="3" t="s">
        <v>230</v>
      </c>
      <c r="C7" s="48" t="s">
        <v>196</v>
      </c>
      <c r="D7" s="55" t="s">
        <v>227</v>
      </c>
      <c r="E7" s="51" t="s">
        <v>226</v>
      </c>
      <c r="F7" s="3">
        <v>2400</v>
      </c>
      <c r="G7" s="38">
        <f>+H7/F7</f>
        <v>5</v>
      </c>
      <c r="H7" s="54">
        <v>12000</v>
      </c>
      <c r="I7" s="41" t="s">
        <v>195</v>
      </c>
      <c r="J7" s="3">
        <v>72729929</v>
      </c>
    </row>
    <row r="8" spans="1:10" ht="39.950000000000003" customHeight="1">
      <c r="A8" s="7"/>
      <c r="B8" s="3" t="s">
        <v>230</v>
      </c>
      <c r="C8" s="48" t="s">
        <v>196</v>
      </c>
      <c r="D8" s="55" t="s">
        <v>227</v>
      </c>
      <c r="E8" s="51" t="s">
        <v>225</v>
      </c>
      <c r="F8" s="3">
        <v>3125</v>
      </c>
      <c r="G8" s="38">
        <f>+H8/F8</f>
        <v>0.8</v>
      </c>
      <c r="H8" s="54">
        <v>2500</v>
      </c>
      <c r="I8" s="41" t="s">
        <v>195</v>
      </c>
      <c r="J8" s="3">
        <v>72729929</v>
      </c>
    </row>
    <row r="9" spans="1:10" ht="39.950000000000003" customHeight="1">
      <c r="A9" s="7">
        <v>2</v>
      </c>
      <c r="B9" s="3" t="s">
        <v>230</v>
      </c>
      <c r="C9" s="48" t="s">
        <v>202</v>
      </c>
      <c r="D9" s="78" t="s">
        <v>228</v>
      </c>
      <c r="E9" s="71" t="s">
        <v>201</v>
      </c>
      <c r="F9" s="50">
        <v>250</v>
      </c>
      <c r="G9" s="57">
        <v>12.64</v>
      </c>
      <c r="H9" s="79">
        <v>3160</v>
      </c>
      <c r="I9" s="59" t="s">
        <v>195</v>
      </c>
      <c r="J9" s="50">
        <v>72729929</v>
      </c>
    </row>
    <row r="10" spans="1:10" ht="39.950000000000003" customHeight="1">
      <c r="A10" s="7">
        <v>3</v>
      </c>
      <c r="B10" s="3"/>
      <c r="C10" s="63"/>
      <c r="D10" s="55"/>
      <c r="E10" s="51"/>
      <c r="F10" s="3"/>
      <c r="G10" s="38"/>
      <c r="H10" s="54"/>
      <c r="I10" s="41"/>
      <c r="J10" s="3"/>
    </row>
    <row r="11" spans="1:10" ht="39.950000000000003" customHeight="1">
      <c r="A11" s="7">
        <v>4</v>
      </c>
      <c r="B11" s="3"/>
      <c r="C11" s="63"/>
      <c r="D11" s="55"/>
      <c r="E11" s="41"/>
      <c r="F11" s="3"/>
      <c r="G11" s="38"/>
      <c r="H11" s="54"/>
      <c r="I11" s="41"/>
      <c r="J11" s="3"/>
    </row>
    <row r="12" spans="1:10" ht="39.950000000000003" customHeight="1">
      <c r="A12" s="7">
        <v>5</v>
      </c>
      <c r="B12" s="3"/>
      <c r="C12" s="62"/>
      <c r="D12" s="52"/>
      <c r="E12" s="41"/>
      <c r="F12" s="3"/>
      <c r="G12" s="38"/>
      <c r="H12" s="54"/>
      <c r="I12" s="41"/>
      <c r="J12" s="3"/>
    </row>
    <row r="13" spans="1:10" ht="39.950000000000003" customHeight="1">
      <c r="A13" s="7">
        <v>6</v>
      </c>
      <c r="B13" s="3"/>
      <c r="C13" s="63"/>
      <c r="D13" s="52"/>
      <c r="E13" s="51"/>
      <c r="F13" s="3"/>
      <c r="G13" s="38"/>
      <c r="H13" s="54"/>
      <c r="I13" s="41"/>
      <c r="J13" s="3"/>
    </row>
    <row r="14" spans="1:10" ht="39.950000000000003" customHeight="1">
      <c r="A14" s="7">
        <v>7</v>
      </c>
      <c r="B14" s="3"/>
      <c r="C14" s="62"/>
      <c r="D14" s="55"/>
      <c r="E14" s="41"/>
      <c r="F14" s="3"/>
      <c r="G14" s="38"/>
      <c r="H14" s="54"/>
      <c r="I14" s="41"/>
      <c r="J14" s="3"/>
    </row>
    <row r="15" spans="1:10" ht="39.950000000000003" customHeight="1">
      <c r="A15" s="7">
        <v>8</v>
      </c>
      <c r="B15" s="3"/>
      <c r="C15" s="62"/>
      <c r="D15" s="52"/>
      <c r="E15" s="41"/>
      <c r="F15" s="3"/>
      <c r="G15" s="38"/>
      <c r="H15" s="54"/>
      <c r="I15" s="41"/>
      <c r="J15" s="3"/>
    </row>
    <row r="16" spans="1:10" ht="39.950000000000003" customHeight="1">
      <c r="A16" s="7">
        <v>9</v>
      </c>
      <c r="B16" s="3"/>
      <c r="C16" s="64"/>
      <c r="D16" s="49"/>
      <c r="E16" s="3"/>
      <c r="F16" s="3"/>
      <c r="G16" s="38"/>
      <c r="H16" s="38"/>
      <c r="I16" s="3"/>
      <c r="J16" s="3"/>
    </row>
    <row r="17" spans="1:10" ht="39.950000000000003" customHeight="1">
      <c r="A17" s="7">
        <v>10</v>
      </c>
      <c r="B17" s="3"/>
      <c r="C17" s="3"/>
      <c r="D17" s="3"/>
      <c r="E17" s="3"/>
      <c r="F17" s="3"/>
      <c r="G17" s="3"/>
      <c r="H17" s="3"/>
      <c r="I17" s="3"/>
      <c r="J17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A4" sqref="A4:E4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233</v>
      </c>
      <c r="B3" s="83"/>
      <c r="C3" s="83"/>
      <c r="D3" s="83"/>
      <c r="E3" s="83"/>
      <c r="F3" s="10"/>
      <c r="G3" s="10"/>
      <c r="H3" s="10"/>
      <c r="I3" s="10"/>
      <c r="J3" s="10"/>
    </row>
    <row r="4" spans="1:10" s="2" customFormat="1" ht="15.95" customHeight="1">
      <c r="A4" s="84" t="s">
        <v>235</v>
      </c>
      <c r="B4" s="84"/>
      <c r="C4" s="84"/>
      <c r="D4" s="84"/>
      <c r="E4" s="84"/>
      <c r="F4" s="11"/>
      <c r="G4" s="11"/>
      <c r="H4" s="11"/>
      <c r="I4" s="11"/>
      <c r="J4" s="11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5.5">
      <c r="A6" s="40" t="s">
        <v>3</v>
      </c>
      <c r="B6" s="40" t="s">
        <v>6</v>
      </c>
      <c r="C6" s="40" t="s">
        <v>7</v>
      </c>
      <c r="D6" s="40" t="s">
        <v>11</v>
      </c>
      <c r="E6" s="40" t="s">
        <v>0</v>
      </c>
      <c r="F6" s="40" t="s">
        <v>1</v>
      </c>
      <c r="G6" s="40" t="s">
        <v>8</v>
      </c>
      <c r="H6" s="40" t="s">
        <v>9</v>
      </c>
      <c r="I6" s="40" t="s">
        <v>10</v>
      </c>
      <c r="J6" s="40" t="s">
        <v>2</v>
      </c>
    </row>
    <row r="7" spans="1:10" ht="39.950000000000003" customHeight="1">
      <c r="A7" s="7">
        <v>1</v>
      </c>
      <c r="B7" s="3" t="s">
        <v>191</v>
      </c>
      <c r="C7" t="s">
        <v>205</v>
      </c>
      <c r="D7" s="55" t="s">
        <v>229</v>
      </c>
      <c r="E7" s="68" t="s">
        <v>203</v>
      </c>
      <c r="F7" s="3">
        <v>0</v>
      </c>
      <c r="G7" s="38">
        <v>0</v>
      </c>
      <c r="H7" s="54">
        <v>11830</v>
      </c>
      <c r="I7" s="41" t="s">
        <v>204</v>
      </c>
      <c r="J7" s="3">
        <v>32463243</v>
      </c>
    </row>
    <row r="8" spans="1:10" ht="39.950000000000003" customHeight="1">
      <c r="A8" s="56">
        <v>2</v>
      </c>
      <c r="B8" s="50" t="s">
        <v>231</v>
      </c>
      <c r="C8" s="80">
        <v>13603604</v>
      </c>
      <c r="D8" s="78" t="s">
        <v>232</v>
      </c>
      <c r="E8" s="68" t="s">
        <v>206</v>
      </c>
      <c r="F8" s="50">
        <v>94</v>
      </c>
      <c r="G8" s="57">
        <f>+H8/F8</f>
        <v>375</v>
      </c>
      <c r="H8" s="79">
        <v>35250</v>
      </c>
      <c r="I8" s="59" t="s">
        <v>207</v>
      </c>
      <c r="J8" s="81">
        <v>6062202</v>
      </c>
    </row>
    <row r="9" spans="1:10" ht="39.950000000000003" customHeight="1">
      <c r="A9" s="7">
        <v>3</v>
      </c>
      <c r="B9" s="3"/>
      <c r="C9" s="80"/>
      <c r="D9" s="55"/>
      <c r="E9" s="68"/>
      <c r="F9" s="3"/>
      <c r="G9" s="38"/>
      <c r="H9" s="54"/>
      <c r="I9" s="41"/>
      <c r="J9" s="3"/>
    </row>
    <row r="10" spans="1:10" ht="39.950000000000003" customHeight="1">
      <c r="A10" s="7">
        <v>4</v>
      </c>
      <c r="B10" s="3"/>
      <c r="C10" s="63"/>
      <c r="D10" s="55"/>
      <c r="E10" s="41"/>
      <c r="F10" s="3"/>
      <c r="G10" s="38"/>
      <c r="H10" s="54"/>
      <c r="I10" s="41"/>
      <c r="J10" s="3"/>
    </row>
    <row r="11" spans="1:10" ht="39.950000000000003" customHeight="1">
      <c r="A11" s="7">
        <v>5</v>
      </c>
      <c r="B11" s="3"/>
      <c r="C11" s="62"/>
      <c r="D11" s="52"/>
      <c r="E11" s="41"/>
      <c r="F11" s="3"/>
      <c r="G11" s="38"/>
      <c r="H11" s="54"/>
      <c r="I11" s="41"/>
      <c r="J11" s="3"/>
    </row>
    <row r="12" spans="1:10" ht="39.950000000000003" customHeight="1">
      <c r="A12" s="7">
        <v>6</v>
      </c>
      <c r="B12" s="3"/>
      <c r="C12" s="63"/>
      <c r="D12" s="52"/>
      <c r="E12" s="51"/>
      <c r="F12" s="3"/>
      <c r="G12" s="38"/>
      <c r="H12" s="54"/>
      <c r="I12" s="41"/>
      <c r="J12" s="3"/>
    </row>
    <row r="13" spans="1:10" ht="39.950000000000003" customHeight="1">
      <c r="A13" s="7">
        <v>7</v>
      </c>
      <c r="B13" s="3"/>
      <c r="C13" s="62"/>
      <c r="D13" s="55"/>
      <c r="E13" s="41"/>
      <c r="F13" s="3"/>
      <c r="G13" s="38"/>
      <c r="H13" s="54"/>
      <c r="I13" s="41"/>
      <c r="J13" s="3"/>
    </row>
    <row r="14" spans="1:10" ht="39.950000000000003" customHeight="1">
      <c r="A14" s="7">
        <v>8</v>
      </c>
      <c r="B14" s="3"/>
      <c r="C14" s="62"/>
      <c r="D14" s="52"/>
      <c r="E14" s="41"/>
      <c r="F14" s="3"/>
      <c r="G14" s="38"/>
      <c r="H14" s="54"/>
      <c r="I14" s="41"/>
      <c r="J14" s="3"/>
    </row>
    <row r="15" spans="1:10" ht="39.950000000000003" customHeight="1">
      <c r="A15" s="7">
        <v>9</v>
      </c>
      <c r="B15" s="3"/>
      <c r="C15" s="64"/>
      <c r="D15" s="49"/>
      <c r="E15" s="3"/>
      <c r="F15" s="3"/>
      <c r="G15" s="38"/>
      <c r="H15" s="38"/>
      <c r="I15" s="3"/>
      <c r="J15" s="3"/>
    </row>
    <row r="16" spans="1:10" ht="39.950000000000003" customHeight="1">
      <c r="A16" s="7">
        <v>10</v>
      </c>
      <c r="B16" s="3"/>
      <c r="C16" s="3"/>
      <c r="D16" s="3"/>
      <c r="E16" s="3"/>
      <c r="F16" s="3"/>
      <c r="G16" s="3"/>
      <c r="H16" s="3"/>
      <c r="I16" s="3"/>
      <c r="J16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A8" sqref="A8:XFD16"/>
    </sheetView>
  </sheetViews>
  <sheetFormatPr baseColWidth="10" defaultRowHeight="15"/>
  <cols>
    <col min="1" max="1" width="10.5703125" customWidth="1"/>
    <col min="2" max="2" width="15.85546875" bestFit="1" customWidth="1"/>
    <col min="3" max="3" width="18.140625" customWidth="1"/>
    <col min="4" max="4" width="11.7109375" customWidth="1"/>
    <col min="5" max="5" width="41.140625" customWidth="1"/>
    <col min="6" max="6" width="12.7109375" customWidth="1"/>
    <col min="7" max="7" width="15.140625" customWidth="1"/>
    <col min="8" max="8" width="29.570312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233</v>
      </c>
      <c r="B3" s="83"/>
      <c r="C3" s="83"/>
      <c r="D3" s="83"/>
      <c r="E3" s="83"/>
      <c r="F3" s="10"/>
      <c r="G3" s="10"/>
      <c r="H3" s="10"/>
      <c r="I3" s="10"/>
      <c r="J3" s="10"/>
    </row>
    <row r="4" spans="1:10" s="2" customFormat="1" ht="15.95" customHeight="1">
      <c r="A4" s="84" t="s">
        <v>238</v>
      </c>
      <c r="B4" s="84"/>
      <c r="C4" s="84"/>
      <c r="D4" s="84"/>
      <c r="E4" s="84"/>
      <c r="F4" s="11"/>
      <c r="G4" s="11"/>
      <c r="H4" s="11"/>
      <c r="I4" s="11"/>
      <c r="J4" s="11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9" t="s">
        <v>3</v>
      </c>
      <c r="B6" s="9" t="s">
        <v>12</v>
      </c>
      <c r="C6" s="9" t="s">
        <v>7</v>
      </c>
      <c r="D6" s="9" t="s">
        <v>11</v>
      </c>
      <c r="E6" s="9" t="s">
        <v>0</v>
      </c>
      <c r="F6" s="9" t="s">
        <v>1</v>
      </c>
      <c r="G6" s="9" t="s">
        <v>8</v>
      </c>
      <c r="H6" s="9" t="s">
        <v>9</v>
      </c>
      <c r="I6" s="9" t="s">
        <v>10</v>
      </c>
      <c r="J6" s="9" t="s">
        <v>2</v>
      </c>
    </row>
    <row r="7" spans="1:10" ht="39.950000000000003" customHeight="1">
      <c r="A7" s="8">
        <v>1</v>
      </c>
      <c r="B7" s="3" t="s">
        <v>246</v>
      </c>
      <c r="C7" s="3" t="s">
        <v>246</v>
      </c>
      <c r="D7" s="3" t="s">
        <v>246</v>
      </c>
      <c r="E7" s="3" t="s">
        <v>246</v>
      </c>
      <c r="F7" s="3" t="s">
        <v>246</v>
      </c>
      <c r="G7" s="3" t="s">
        <v>246</v>
      </c>
      <c r="H7" s="3" t="s">
        <v>246</v>
      </c>
      <c r="I7" s="3" t="s">
        <v>246</v>
      </c>
      <c r="J7" s="3" t="s">
        <v>246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C7" sqref="C7"/>
    </sheetView>
  </sheetViews>
  <sheetFormatPr baseColWidth="10" defaultRowHeight="15"/>
  <cols>
    <col min="1" max="1" width="10.5703125" customWidth="1"/>
    <col min="2" max="3" width="18.140625" customWidth="1"/>
    <col min="4" max="4" width="11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233</v>
      </c>
      <c r="B3" s="83"/>
      <c r="C3" s="83"/>
      <c r="D3" s="83"/>
      <c r="E3" s="83"/>
      <c r="F3" s="10"/>
      <c r="G3" s="10"/>
      <c r="H3" s="10"/>
      <c r="I3" s="10"/>
      <c r="J3" s="10"/>
    </row>
    <row r="4" spans="1:10" s="2" customFormat="1" ht="15.95" customHeight="1">
      <c r="A4" s="84" t="s">
        <v>239</v>
      </c>
      <c r="B4" s="84"/>
      <c r="C4" s="84"/>
      <c r="D4" s="84"/>
      <c r="E4" s="84"/>
      <c r="F4" s="11"/>
      <c r="G4" s="11"/>
      <c r="H4" s="11"/>
      <c r="I4" s="11"/>
      <c r="J4" s="11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9" t="s">
        <v>3</v>
      </c>
      <c r="B6" s="9" t="s">
        <v>6</v>
      </c>
      <c r="C6" s="9" t="s">
        <v>7</v>
      </c>
      <c r="D6" s="9" t="s">
        <v>11</v>
      </c>
      <c r="E6" s="9" t="s">
        <v>0</v>
      </c>
      <c r="F6" s="9" t="s">
        <v>1</v>
      </c>
      <c r="G6" s="9" t="s">
        <v>8</v>
      </c>
      <c r="H6" s="9" t="s">
        <v>9</v>
      </c>
      <c r="I6" s="9" t="s">
        <v>10</v>
      </c>
      <c r="J6" s="9" t="s">
        <v>2</v>
      </c>
    </row>
    <row r="7" spans="1:10" ht="39.950000000000003" customHeight="1">
      <c r="A7" s="8">
        <v>1</v>
      </c>
      <c r="B7" s="3" t="s">
        <v>246</v>
      </c>
      <c r="C7" s="3" t="s">
        <v>246</v>
      </c>
      <c r="D7" s="3" t="s">
        <v>246</v>
      </c>
      <c r="E7" s="3" t="s">
        <v>246</v>
      </c>
      <c r="F7" s="3" t="s">
        <v>246</v>
      </c>
      <c r="G7" s="3" t="s">
        <v>246</v>
      </c>
      <c r="H7" s="3" t="s">
        <v>246</v>
      </c>
      <c r="I7" s="3" t="s">
        <v>246</v>
      </c>
      <c r="J7" s="3" t="s">
        <v>246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D10" sqref="D10"/>
    </sheetView>
  </sheetViews>
  <sheetFormatPr baseColWidth="10" defaultRowHeight="15"/>
  <cols>
    <col min="1" max="1" width="10.5703125" customWidth="1"/>
    <col min="2" max="3" width="18.140625" customWidth="1"/>
    <col min="4" max="4" width="11.1406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233</v>
      </c>
      <c r="B3" s="83"/>
      <c r="C3" s="83"/>
      <c r="D3" s="83"/>
      <c r="E3" s="83"/>
      <c r="F3" s="10"/>
      <c r="G3" s="10"/>
      <c r="H3" s="10"/>
      <c r="I3" s="10"/>
      <c r="J3" s="10"/>
    </row>
    <row r="4" spans="1:10" s="2" customFormat="1" ht="15.95" customHeight="1">
      <c r="A4" s="84" t="s">
        <v>240</v>
      </c>
      <c r="B4" s="84"/>
      <c r="C4" s="84"/>
      <c r="D4" s="84"/>
      <c r="E4" s="84"/>
      <c r="F4" s="11"/>
      <c r="G4" s="11"/>
      <c r="H4" s="11"/>
      <c r="I4" s="11"/>
      <c r="J4" s="11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9" t="s">
        <v>3</v>
      </c>
      <c r="B6" s="9" t="s">
        <v>6</v>
      </c>
      <c r="C6" s="9" t="s">
        <v>7</v>
      </c>
      <c r="D6" s="9" t="s">
        <v>11</v>
      </c>
      <c r="E6" s="9" t="s">
        <v>0</v>
      </c>
      <c r="F6" s="9" t="s">
        <v>1</v>
      </c>
      <c r="G6" s="9" t="s">
        <v>8</v>
      </c>
      <c r="H6" s="9" t="s">
        <v>9</v>
      </c>
      <c r="I6" s="9" t="s">
        <v>10</v>
      </c>
      <c r="J6" s="9" t="s">
        <v>2</v>
      </c>
    </row>
    <row r="7" spans="1:10" ht="39.950000000000003" customHeight="1">
      <c r="A7" s="8">
        <v>1</v>
      </c>
      <c r="B7" s="3" t="s">
        <v>246</v>
      </c>
      <c r="C7" s="3" t="s">
        <v>246</v>
      </c>
      <c r="D7" s="3" t="s">
        <v>246</v>
      </c>
      <c r="E7" s="3" t="s">
        <v>246</v>
      </c>
      <c r="F7" s="3" t="s">
        <v>246</v>
      </c>
      <c r="G7" s="3" t="s">
        <v>246</v>
      </c>
      <c r="H7" s="3" t="s">
        <v>246</v>
      </c>
      <c r="I7" s="3" t="s">
        <v>246</v>
      </c>
      <c r="J7" s="3" t="s">
        <v>246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E11" sqref="E11"/>
    </sheetView>
  </sheetViews>
  <sheetFormatPr baseColWidth="10" defaultRowHeight="15"/>
  <cols>
    <col min="1" max="1" width="10.5703125" customWidth="1"/>
    <col min="2" max="3" width="18.140625" customWidth="1"/>
    <col min="4" max="4" width="11.7109375" customWidth="1"/>
    <col min="5" max="5" width="41.140625" customWidth="1"/>
    <col min="6" max="6" width="12.7109375" customWidth="1"/>
    <col min="7" max="7" width="15.140625" style="47" customWidth="1"/>
    <col min="8" max="8" width="30.7109375" style="47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233</v>
      </c>
      <c r="B3" s="83"/>
      <c r="C3" s="83"/>
      <c r="D3" s="83"/>
      <c r="E3" s="83"/>
      <c r="F3" s="10"/>
      <c r="G3" s="43"/>
      <c r="H3" s="43"/>
      <c r="I3" s="10"/>
      <c r="J3" s="10"/>
    </row>
    <row r="4" spans="1:10" s="2" customFormat="1" ht="15.95" customHeight="1">
      <c r="A4" s="84" t="s">
        <v>241</v>
      </c>
      <c r="B4" s="84"/>
      <c r="C4" s="84"/>
      <c r="D4" s="84"/>
      <c r="E4" s="84"/>
      <c r="F4" s="11"/>
      <c r="G4" s="44"/>
      <c r="H4" s="44"/>
      <c r="I4" s="11"/>
      <c r="J4" s="11"/>
    </row>
    <row r="5" spans="1:10" ht="21.75" thickBot="1">
      <c r="B5" s="4"/>
      <c r="C5" s="4"/>
      <c r="D5" s="4"/>
      <c r="E5" s="4"/>
      <c r="F5" s="4"/>
      <c r="G5" s="45"/>
      <c r="H5" s="45"/>
      <c r="I5" s="4"/>
    </row>
    <row r="6" spans="1:10" ht="26.25" thickBot="1">
      <c r="A6" s="9" t="s">
        <v>3</v>
      </c>
      <c r="B6" s="9" t="s">
        <v>6</v>
      </c>
      <c r="C6" s="9" t="s">
        <v>7</v>
      </c>
      <c r="D6" s="9" t="s">
        <v>11</v>
      </c>
      <c r="E6" s="9" t="s">
        <v>0</v>
      </c>
      <c r="F6" s="9" t="s">
        <v>1</v>
      </c>
      <c r="G6" s="46" t="s">
        <v>8</v>
      </c>
      <c r="H6" s="46" t="s">
        <v>9</v>
      </c>
      <c r="I6" s="9" t="s">
        <v>10</v>
      </c>
      <c r="J6" s="9" t="s">
        <v>2</v>
      </c>
    </row>
    <row r="7" spans="1:10" ht="39.950000000000003" customHeight="1">
      <c r="A7" s="8">
        <v>1</v>
      </c>
      <c r="B7" s="3" t="s">
        <v>246</v>
      </c>
      <c r="C7" s="3" t="s">
        <v>246</v>
      </c>
      <c r="D7" s="3" t="s">
        <v>246</v>
      </c>
      <c r="E7" s="3" t="s">
        <v>246</v>
      </c>
      <c r="F7" s="3" t="s">
        <v>246</v>
      </c>
      <c r="G7" s="3" t="s">
        <v>246</v>
      </c>
      <c r="H7" s="3" t="s">
        <v>246</v>
      </c>
      <c r="I7" s="3" t="s">
        <v>246</v>
      </c>
      <c r="J7" s="3" t="s">
        <v>246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A8" sqref="A8:XFD24"/>
    </sheetView>
  </sheetViews>
  <sheetFormatPr baseColWidth="10" defaultRowHeight="15"/>
  <cols>
    <col min="1" max="1" width="10.5703125" customWidth="1"/>
    <col min="2" max="3" width="18.140625" customWidth="1"/>
    <col min="4" max="4" width="12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233</v>
      </c>
      <c r="B3" s="83"/>
      <c r="C3" s="83"/>
      <c r="D3" s="83"/>
      <c r="E3" s="83"/>
      <c r="F3" s="10"/>
      <c r="G3" s="10"/>
      <c r="H3" s="10"/>
      <c r="I3" s="10"/>
      <c r="J3" s="10"/>
    </row>
    <row r="4" spans="1:10" s="2" customFormat="1" ht="15.95" customHeight="1">
      <c r="A4" s="84" t="s">
        <v>242</v>
      </c>
      <c r="B4" s="84"/>
      <c r="C4" s="84"/>
      <c r="D4" s="84"/>
      <c r="E4" s="84"/>
      <c r="F4" s="11"/>
      <c r="G4" s="11"/>
      <c r="H4" s="11"/>
      <c r="I4" s="11"/>
      <c r="J4" s="11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9" t="s">
        <v>3</v>
      </c>
      <c r="B6" s="40" t="s">
        <v>6</v>
      </c>
      <c r="C6" s="40" t="s">
        <v>7</v>
      </c>
      <c r="D6" s="40" t="s">
        <v>11</v>
      </c>
      <c r="E6" s="40" t="s">
        <v>0</v>
      </c>
      <c r="F6" s="40" t="s">
        <v>1</v>
      </c>
      <c r="G6" s="40" t="s">
        <v>8</v>
      </c>
      <c r="H6" s="40" t="s">
        <v>9</v>
      </c>
      <c r="I6" s="40" t="s">
        <v>10</v>
      </c>
      <c r="J6" s="40" t="s">
        <v>2</v>
      </c>
    </row>
    <row r="7" spans="1:10" ht="39.950000000000003" customHeight="1">
      <c r="A7" s="8">
        <v>1</v>
      </c>
      <c r="B7" s="3" t="s">
        <v>246</v>
      </c>
      <c r="C7" s="3" t="s">
        <v>246</v>
      </c>
      <c r="D7" s="3" t="s">
        <v>246</v>
      </c>
      <c r="E7" s="3" t="s">
        <v>246</v>
      </c>
      <c r="F7" s="3" t="s">
        <v>246</v>
      </c>
      <c r="G7" s="3" t="s">
        <v>246</v>
      </c>
      <c r="H7" s="3" t="s">
        <v>246</v>
      </c>
      <c r="I7" s="3" t="s">
        <v>246</v>
      </c>
      <c r="J7" s="3" t="s">
        <v>246</v>
      </c>
    </row>
  </sheetData>
  <sortState ref="B7:J9">
    <sortCondition ref="D7:D9"/>
  </sortState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A8" sqref="A8:XFD26"/>
    </sheetView>
  </sheetViews>
  <sheetFormatPr baseColWidth="10" defaultRowHeight="15"/>
  <cols>
    <col min="1" max="1" width="10.5703125" customWidth="1"/>
    <col min="2" max="3" width="18.140625" customWidth="1"/>
    <col min="4" max="4" width="11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233</v>
      </c>
      <c r="B3" s="83"/>
      <c r="C3" s="83"/>
      <c r="D3" s="83"/>
      <c r="E3" s="83"/>
      <c r="F3" s="10"/>
      <c r="G3" s="10"/>
      <c r="H3" s="10"/>
      <c r="I3" s="10"/>
      <c r="J3" s="10"/>
    </row>
    <row r="4" spans="1:10" s="2" customFormat="1" ht="15.95" customHeight="1">
      <c r="A4" s="84" t="s">
        <v>243</v>
      </c>
      <c r="B4" s="84"/>
      <c r="C4" s="84"/>
      <c r="D4" s="84"/>
      <c r="E4" s="84"/>
      <c r="F4" s="11"/>
      <c r="G4" s="11"/>
      <c r="H4" s="11"/>
      <c r="I4" s="11"/>
      <c r="J4" s="11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9" t="s">
        <v>3</v>
      </c>
      <c r="B6" s="40" t="s">
        <v>6</v>
      </c>
      <c r="C6" s="40" t="s">
        <v>7</v>
      </c>
      <c r="D6" s="40" t="s">
        <v>11</v>
      </c>
      <c r="E6" s="40" t="s">
        <v>0</v>
      </c>
      <c r="F6" s="40" t="s">
        <v>1</v>
      </c>
      <c r="G6" s="40" t="s">
        <v>8</v>
      </c>
      <c r="H6" s="40" t="s">
        <v>9</v>
      </c>
      <c r="I6" s="40" t="s">
        <v>10</v>
      </c>
      <c r="J6" s="40" t="s">
        <v>2</v>
      </c>
    </row>
    <row r="7" spans="1:10" ht="39.950000000000003" customHeight="1">
      <c r="A7" s="8">
        <v>1</v>
      </c>
      <c r="B7" s="3" t="s">
        <v>246</v>
      </c>
      <c r="C7" s="3" t="s">
        <v>246</v>
      </c>
      <c r="D7" s="3" t="s">
        <v>246</v>
      </c>
      <c r="E7" s="3" t="s">
        <v>246</v>
      </c>
      <c r="F7" s="3" t="s">
        <v>246</v>
      </c>
      <c r="G7" s="3" t="s">
        <v>246</v>
      </c>
      <c r="H7" s="3" t="s">
        <v>246</v>
      </c>
      <c r="I7" s="3" t="s">
        <v>246</v>
      </c>
      <c r="J7" s="3" t="s">
        <v>246</v>
      </c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Normal="100" workbookViewId="0">
      <selection activeCell="A8" sqref="A8:XFD22"/>
    </sheetView>
  </sheetViews>
  <sheetFormatPr baseColWidth="10" defaultRowHeight="15"/>
  <cols>
    <col min="1" max="1" width="10.5703125" customWidth="1"/>
    <col min="2" max="3" width="18.140625" customWidth="1"/>
    <col min="4" max="4" width="10.710937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0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6" customFormat="1" ht="15.95" customHeight="1">
      <c r="A3" s="83" t="s">
        <v>233</v>
      </c>
      <c r="B3" s="83"/>
      <c r="C3" s="83"/>
      <c r="D3" s="83"/>
      <c r="E3" s="83"/>
      <c r="F3" s="10"/>
      <c r="G3" s="10"/>
      <c r="H3" s="10"/>
      <c r="I3" s="10"/>
      <c r="J3" s="10"/>
    </row>
    <row r="4" spans="1:10" s="2" customFormat="1" ht="15.95" customHeight="1">
      <c r="A4" s="84" t="s">
        <v>244</v>
      </c>
      <c r="B4" s="84"/>
      <c r="C4" s="84"/>
      <c r="D4" s="84"/>
      <c r="E4" s="84"/>
      <c r="F4" s="11"/>
      <c r="G4" s="11"/>
      <c r="H4" s="11"/>
      <c r="I4" s="11"/>
      <c r="J4" s="11"/>
    </row>
    <row r="5" spans="1:10" ht="21.75" thickBot="1">
      <c r="B5" s="4"/>
      <c r="C5" s="4"/>
      <c r="D5" s="4"/>
      <c r="E5" s="4"/>
      <c r="F5" s="4"/>
      <c r="G5" s="4"/>
      <c r="H5" s="4"/>
      <c r="I5" s="4"/>
    </row>
    <row r="6" spans="1:10" ht="26.25" thickBot="1">
      <c r="A6" s="9" t="s">
        <v>3</v>
      </c>
      <c r="B6" s="9" t="s">
        <v>6</v>
      </c>
      <c r="C6" s="40" t="s">
        <v>7</v>
      </c>
      <c r="D6" s="40" t="s">
        <v>11</v>
      </c>
      <c r="E6" s="40" t="s">
        <v>0</v>
      </c>
      <c r="F6" s="40" t="s">
        <v>1</v>
      </c>
      <c r="G6" s="40" t="s">
        <v>8</v>
      </c>
      <c r="H6" s="40" t="s">
        <v>9</v>
      </c>
      <c r="I6" s="40" t="s">
        <v>10</v>
      </c>
      <c r="J6" s="40" t="s">
        <v>2</v>
      </c>
    </row>
    <row r="7" spans="1:10" ht="39.950000000000003" customHeight="1">
      <c r="A7" s="8">
        <v>1</v>
      </c>
      <c r="B7" s="3" t="s">
        <v>246</v>
      </c>
      <c r="C7" s="3" t="s">
        <v>246</v>
      </c>
      <c r="D7" s="3" t="s">
        <v>246</v>
      </c>
      <c r="E7" s="3" t="s">
        <v>246</v>
      </c>
      <c r="F7" s="3" t="s">
        <v>246</v>
      </c>
      <c r="G7" s="3" t="s">
        <v>246</v>
      </c>
      <c r="H7" s="3" t="s">
        <v>246</v>
      </c>
      <c r="I7" s="3" t="s">
        <v>246</v>
      </c>
      <c r="J7" s="3" t="s">
        <v>246</v>
      </c>
    </row>
  </sheetData>
  <sortState ref="B7:J20">
    <sortCondition ref="B7:B20"/>
  </sortState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G8" sqref="G8"/>
    </sheetView>
  </sheetViews>
  <sheetFormatPr baseColWidth="10" defaultRowHeight="15"/>
  <cols>
    <col min="1" max="1" width="10.5703125" customWidth="1"/>
    <col min="2" max="3" width="18.140625" customWidth="1"/>
    <col min="4" max="4" width="11.5703125" customWidth="1"/>
    <col min="5" max="5" width="41.140625" customWidth="1"/>
    <col min="6" max="6" width="12.7109375" customWidth="1"/>
    <col min="7" max="7" width="15.140625" customWidth="1"/>
    <col min="8" max="8" width="30.7109375" customWidth="1"/>
    <col min="9" max="9" width="15.28515625" customWidth="1"/>
    <col min="10" max="10" width="18" customWidth="1"/>
  </cols>
  <sheetData>
    <row r="1" spans="1:11" s="5" customFormat="1" ht="22.5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s="1" customFormat="1" ht="27" customHeight="1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s="6" customFormat="1" ht="15.95" customHeight="1">
      <c r="A3" s="83" t="s">
        <v>233</v>
      </c>
      <c r="B3" s="83"/>
      <c r="C3" s="83"/>
      <c r="D3" s="83"/>
      <c r="E3" s="83"/>
      <c r="F3" s="10"/>
      <c r="G3" s="10"/>
      <c r="H3" s="10"/>
      <c r="I3" s="10"/>
      <c r="J3" s="10"/>
    </row>
    <row r="4" spans="1:11" s="2" customFormat="1" ht="15.95" customHeight="1">
      <c r="A4" s="84" t="s">
        <v>245</v>
      </c>
      <c r="B4" s="84"/>
      <c r="C4" s="84"/>
      <c r="D4" s="84"/>
      <c r="E4" s="84"/>
      <c r="F4" s="11"/>
      <c r="G4" s="11"/>
      <c r="H4" s="11"/>
      <c r="I4" s="11"/>
      <c r="J4" s="11"/>
    </row>
    <row r="5" spans="1:11" ht="21.75" thickBot="1">
      <c r="B5" s="4"/>
      <c r="C5" s="4"/>
      <c r="D5" s="4"/>
      <c r="E5" s="4"/>
      <c r="F5" s="4"/>
      <c r="G5" s="4"/>
      <c r="H5" s="4"/>
      <c r="I5" s="4"/>
    </row>
    <row r="6" spans="1:11" ht="25.5">
      <c r="A6" s="40" t="s">
        <v>3</v>
      </c>
      <c r="B6" s="40" t="s">
        <v>6</v>
      </c>
      <c r="C6" s="40" t="s">
        <v>7</v>
      </c>
      <c r="D6" s="40" t="s">
        <v>11</v>
      </c>
      <c r="E6" s="40" t="s">
        <v>0</v>
      </c>
      <c r="F6" s="40" t="s">
        <v>1</v>
      </c>
      <c r="G6" s="40" t="s">
        <v>8</v>
      </c>
      <c r="H6" s="40" t="s">
        <v>9</v>
      </c>
      <c r="I6" s="40" t="s">
        <v>10</v>
      </c>
      <c r="J6" s="40" t="s">
        <v>2</v>
      </c>
    </row>
    <row r="7" spans="1:11" ht="39.950000000000003" customHeight="1">
      <c r="A7" s="56">
        <v>1</v>
      </c>
      <c r="B7" s="50" t="s">
        <v>191</v>
      </c>
      <c r="C7" s="73" t="s">
        <v>194</v>
      </c>
      <c r="D7" s="58">
        <v>44019</v>
      </c>
      <c r="E7" s="66" t="s">
        <v>216</v>
      </c>
      <c r="F7" s="50">
        <v>950</v>
      </c>
      <c r="G7" s="57">
        <f>+H7/F7</f>
        <v>13</v>
      </c>
      <c r="H7" s="57">
        <v>12350</v>
      </c>
      <c r="I7" s="59" t="s">
        <v>193</v>
      </c>
      <c r="J7" s="50">
        <v>63621320</v>
      </c>
    </row>
    <row r="8" spans="1:11" ht="39.950000000000003" customHeight="1">
      <c r="A8" s="56">
        <f>+A7+1</f>
        <v>2</v>
      </c>
      <c r="B8" s="50" t="s">
        <v>191</v>
      </c>
      <c r="C8" s="73" t="s">
        <v>194</v>
      </c>
      <c r="D8" s="58">
        <v>44019</v>
      </c>
      <c r="E8" s="66" t="s">
        <v>217</v>
      </c>
      <c r="F8" s="50">
        <v>946</v>
      </c>
      <c r="G8" s="57">
        <f>+H8/F8</f>
        <v>2.7991543340380551</v>
      </c>
      <c r="H8" s="57">
        <v>2648</v>
      </c>
      <c r="I8" s="59" t="s">
        <v>193</v>
      </c>
      <c r="J8" s="50">
        <v>63621320</v>
      </c>
    </row>
    <row r="9" spans="1:11" ht="39.950000000000003" customHeight="1">
      <c r="A9" s="56">
        <f t="shared" ref="A9:A21" si="0">+A8+1</f>
        <v>3</v>
      </c>
      <c r="B9" s="50" t="s">
        <v>191</v>
      </c>
      <c r="C9" s="69" t="s">
        <v>200</v>
      </c>
      <c r="D9" s="58">
        <v>44028</v>
      </c>
      <c r="E9" s="70" t="s">
        <v>219</v>
      </c>
      <c r="F9" s="50">
        <v>60</v>
      </c>
      <c r="G9" s="57">
        <f t="shared" ref="G9:G14" si="1">+H9/F9</f>
        <v>16.5</v>
      </c>
      <c r="H9" s="57">
        <v>990</v>
      </c>
      <c r="I9" s="59" t="s">
        <v>144</v>
      </c>
      <c r="J9" s="50">
        <v>72729929</v>
      </c>
    </row>
    <row r="10" spans="1:11" ht="39.950000000000003" customHeight="1">
      <c r="A10" s="56">
        <f t="shared" si="0"/>
        <v>4</v>
      </c>
      <c r="B10" s="50" t="s">
        <v>191</v>
      </c>
      <c r="C10" s="69" t="s">
        <v>200</v>
      </c>
      <c r="D10" s="58">
        <v>44028</v>
      </c>
      <c r="E10" s="70" t="s">
        <v>218</v>
      </c>
      <c r="F10" s="50">
        <v>90</v>
      </c>
      <c r="G10" s="57">
        <f t="shared" si="1"/>
        <v>75</v>
      </c>
      <c r="H10" s="57">
        <v>6750</v>
      </c>
      <c r="I10" s="59" t="s">
        <v>144</v>
      </c>
      <c r="J10" s="50">
        <v>72729929</v>
      </c>
    </row>
    <row r="11" spans="1:11" ht="39.950000000000003" customHeight="1">
      <c r="A11" s="56">
        <f t="shared" si="0"/>
        <v>5</v>
      </c>
      <c r="B11" s="50" t="s">
        <v>191</v>
      </c>
      <c r="C11" s="73" t="s">
        <v>199</v>
      </c>
      <c r="D11" s="58">
        <v>44021</v>
      </c>
      <c r="E11" s="70" t="s">
        <v>220</v>
      </c>
      <c r="F11" s="50">
        <v>230</v>
      </c>
      <c r="G11" s="57">
        <f t="shared" si="1"/>
        <v>26</v>
      </c>
      <c r="H11" s="57">
        <v>5980</v>
      </c>
      <c r="I11" s="71" t="s">
        <v>144</v>
      </c>
      <c r="J11" s="50">
        <v>72729929</v>
      </c>
    </row>
    <row r="12" spans="1:11" ht="39.950000000000003" customHeight="1">
      <c r="A12" s="56">
        <f t="shared" si="0"/>
        <v>6</v>
      </c>
      <c r="B12" s="50" t="s">
        <v>191</v>
      </c>
      <c r="C12" s="73" t="s">
        <v>199</v>
      </c>
      <c r="D12" s="58">
        <v>44021</v>
      </c>
      <c r="E12" s="70" t="s">
        <v>221</v>
      </c>
      <c r="F12" s="50">
        <v>60</v>
      </c>
      <c r="G12" s="57">
        <f t="shared" si="1"/>
        <v>21</v>
      </c>
      <c r="H12" s="57">
        <v>1260</v>
      </c>
      <c r="I12" s="71" t="s">
        <v>144</v>
      </c>
      <c r="J12" s="50">
        <v>72729929</v>
      </c>
    </row>
    <row r="13" spans="1:11" ht="39.950000000000003" customHeight="1">
      <c r="A13" s="56">
        <f t="shared" si="0"/>
        <v>7</v>
      </c>
      <c r="B13" s="50" t="s">
        <v>191</v>
      </c>
      <c r="C13" s="73" t="s">
        <v>208</v>
      </c>
      <c r="D13" s="61">
        <v>44049</v>
      </c>
      <c r="E13" s="70" t="s">
        <v>218</v>
      </c>
      <c r="F13" s="3">
        <v>5</v>
      </c>
      <c r="G13" s="38">
        <f t="shared" si="1"/>
        <v>75</v>
      </c>
      <c r="H13" s="38">
        <f>75*5</f>
        <v>375</v>
      </c>
      <c r="I13" s="41" t="s">
        <v>22</v>
      </c>
      <c r="J13" s="50">
        <v>72729929</v>
      </c>
    </row>
    <row r="14" spans="1:11" ht="39.950000000000003" customHeight="1">
      <c r="A14" s="56">
        <f t="shared" ref="A14" si="2">+A13+1</f>
        <v>8</v>
      </c>
      <c r="B14" s="50" t="s">
        <v>191</v>
      </c>
      <c r="C14" s="73" t="s">
        <v>208</v>
      </c>
      <c r="D14" s="61">
        <v>44049</v>
      </c>
      <c r="E14" s="67" t="s">
        <v>213</v>
      </c>
      <c r="F14" s="3">
        <v>41</v>
      </c>
      <c r="G14" s="38">
        <f t="shared" si="1"/>
        <v>26</v>
      </c>
      <c r="H14" s="38">
        <f>26*41</f>
        <v>1066</v>
      </c>
      <c r="I14" s="41" t="s">
        <v>22</v>
      </c>
      <c r="J14" s="50">
        <v>72729929</v>
      </c>
      <c r="K14" s="72"/>
    </row>
    <row r="15" spans="1:11" ht="39.950000000000003" customHeight="1">
      <c r="A15" s="56">
        <f>+A13+1</f>
        <v>8</v>
      </c>
      <c r="B15" s="50" t="s">
        <v>191</v>
      </c>
      <c r="C15" s="74" t="s">
        <v>224</v>
      </c>
      <c r="D15" s="60">
        <v>44055</v>
      </c>
      <c r="E15" s="67" t="s">
        <v>214</v>
      </c>
      <c r="F15" s="3">
        <v>1</v>
      </c>
      <c r="G15" s="38">
        <f>+H15/F15</f>
        <v>700</v>
      </c>
      <c r="H15" s="38">
        <v>700</v>
      </c>
      <c r="I15" s="41" t="s">
        <v>212</v>
      </c>
      <c r="J15" s="3">
        <v>37426273</v>
      </c>
    </row>
    <row r="16" spans="1:11" s="77" customFormat="1" ht="39.950000000000003" customHeight="1">
      <c r="A16" s="56">
        <f t="shared" si="0"/>
        <v>9</v>
      </c>
      <c r="B16" s="50" t="s">
        <v>191</v>
      </c>
      <c r="C16" s="75" t="s">
        <v>211</v>
      </c>
      <c r="D16" s="58">
        <v>44414</v>
      </c>
      <c r="E16" s="67" t="s">
        <v>209</v>
      </c>
      <c r="F16" s="50" t="s">
        <v>222</v>
      </c>
      <c r="G16" s="57" t="s">
        <v>223</v>
      </c>
      <c r="H16" s="57">
        <v>4115</v>
      </c>
      <c r="I16" s="59" t="s">
        <v>210</v>
      </c>
      <c r="J16" s="50">
        <v>72729929</v>
      </c>
      <c r="K16" s="76"/>
    </row>
    <row r="17" spans="1:10" ht="39.950000000000003" customHeight="1">
      <c r="A17" s="56">
        <f t="shared" si="0"/>
        <v>10</v>
      </c>
      <c r="B17" s="50"/>
      <c r="C17" s="62"/>
      <c r="D17" s="60"/>
      <c r="E17" s="41"/>
      <c r="F17" s="3"/>
      <c r="G17" s="3"/>
      <c r="H17" s="38"/>
      <c r="I17" s="41"/>
      <c r="J17" s="3"/>
    </row>
    <row r="18" spans="1:10" ht="39.950000000000003" customHeight="1">
      <c r="A18" s="56">
        <f t="shared" si="0"/>
        <v>11</v>
      </c>
      <c r="B18" s="50"/>
      <c r="C18" s="63"/>
      <c r="D18" s="52"/>
      <c r="E18" s="41"/>
      <c r="F18" s="3"/>
      <c r="G18" s="3"/>
      <c r="H18" s="38"/>
      <c r="I18" s="41"/>
      <c r="J18" s="3"/>
    </row>
    <row r="19" spans="1:10" ht="39.950000000000003" customHeight="1">
      <c r="A19" s="56">
        <f t="shared" si="0"/>
        <v>12</v>
      </c>
      <c r="B19" s="50"/>
      <c r="C19" s="62"/>
      <c r="D19" s="52"/>
      <c r="E19" s="41"/>
      <c r="F19" s="3"/>
      <c r="G19" s="3"/>
      <c r="H19" s="38"/>
      <c r="I19" s="41"/>
      <c r="J19" s="3"/>
    </row>
    <row r="20" spans="1:10" ht="39.950000000000003" customHeight="1">
      <c r="A20" s="56">
        <f t="shared" si="0"/>
        <v>13</v>
      </c>
      <c r="B20" s="50"/>
      <c r="C20" s="63"/>
      <c r="D20" s="52"/>
      <c r="E20" s="41"/>
      <c r="F20" s="3"/>
      <c r="G20" s="3"/>
      <c r="H20" s="38"/>
      <c r="I20" s="41"/>
      <c r="J20" s="3"/>
    </row>
    <row r="21" spans="1:10" ht="39.950000000000003" customHeight="1">
      <c r="A21" s="56">
        <f t="shared" si="0"/>
        <v>14</v>
      </c>
      <c r="B21" s="50"/>
      <c r="C21" s="65"/>
      <c r="D21" s="52"/>
      <c r="E21" s="41"/>
      <c r="F21" s="3"/>
      <c r="G21" s="38"/>
      <c r="H21" s="38"/>
      <c r="I21" s="41"/>
      <c r="J21" s="3"/>
    </row>
  </sheetData>
  <mergeCells count="4">
    <mergeCell ref="A1:J1"/>
    <mergeCell ref="A2:J2"/>
    <mergeCell ref="A3:E3"/>
    <mergeCell ref="A4:E4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Hoja1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Artes</cp:lastModifiedBy>
  <dcterms:created xsi:type="dcterms:W3CDTF">2020-01-24T23:01:14Z</dcterms:created>
  <dcterms:modified xsi:type="dcterms:W3CDTF">2021-10-15T18:14:45Z</dcterms:modified>
</cp:coreProperties>
</file>