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2. FEBRERO 2025\103. DIRECCIÓN GENERAL DEL PATRIMONIO CULTURAL\"/>
    </mc:Choice>
  </mc:AlternateContent>
  <xr:revisionPtr revIDLastSave="0" documentId="13_ncr:1_{BFB41B67-2D57-4C46-9E4E-7CEE7236D551}" xr6:coauthVersionLast="47" xr6:coauthVersionMax="47" xr10:uidLastSave="{00000000-0000-0000-0000-000000000000}"/>
  <bookViews>
    <workbookView xWindow="-120" yWindow="-120" windowWidth="29040" windowHeight="15720" xr2:uid="{790AE7E3-CB03-400E-89BA-E930E788ED22}"/>
  </bookViews>
  <sheets>
    <sheet name="INGRESOS" sheetId="1" r:id="rId1"/>
    <sheet name="GASTOS" sheetId="2" r:id="rId2"/>
  </sheets>
  <definedNames>
    <definedName name="_xlnm.Print_Area" localSheetId="1">GASTOS!$A$1:$J$24</definedName>
    <definedName name="_xlnm.Print_Area" localSheetId="0">INGRESOS!$A$1:$I$24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E13" i="1"/>
  <c r="G13" i="2"/>
  <c r="G20" i="1"/>
  <c r="G13" i="1"/>
  <c r="E21" i="2"/>
  <c r="D21" i="2"/>
  <c r="C21" i="2"/>
  <c r="F21" i="2"/>
  <c r="G21" i="2" l="1"/>
  <c r="F13" i="2" l="1"/>
  <c r="E13" i="2"/>
  <c r="C13" i="2"/>
  <c r="E20" i="1"/>
  <c r="D20" i="1"/>
  <c r="C20" i="1"/>
  <c r="D13" i="1"/>
  <c r="C13" i="1"/>
  <c r="F20" i="1" l="1"/>
  <c r="F13" i="1"/>
</calcChain>
</file>

<file path=xl/sharedStrings.xml><?xml version="1.0" encoding="utf-8"?>
<sst xmlns="http://schemas.openxmlformats.org/spreadsheetml/2006/main" count="65" uniqueCount="27">
  <si>
    <t xml:space="preserve">ARTÍCULO 17 TER </t>
  </si>
  <si>
    <t>ASIGNADO</t>
  </si>
  <si>
    <t>VIGENTE</t>
  </si>
  <si>
    <t>DEVENGADO</t>
  </si>
  <si>
    <t>% EJECUCIÓN</t>
  </si>
  <si>
    <t xml:space="preserve">TOTAL </t>
  </si>
  <si>
    <t>INGRESOS</t>
  </si>
  <si>
    <t>ASIGNACIÓN</t>
  </si>
  <si>
    <t>SALDO POR DEVENGAR</t>
  </si>
  <si>
    <t xml:space="preserve">% EJECUCIÓN </t>
  </si>
  <si>
    <t>GASTOS</t>
  </si>
  <si>
    <t>H) INFORMES DE LIQUIDACIÓN PRESUPUESTARIA DEL EJERCICIO FISCAL ANTERIOR</t>
  </si>
  <si>
    <t>UE</t>
  </si>
  <si>
    <t>JUSTIFICACIÓN ASIGNADO VS VIGENTE</t>
  </si>
  <si>
    <t>JUSTIFICACIÓN SALDO POR DEVENGAR</t>
  </si>
  <si>
    <t>PROG</t>
  </si>
  <si>
    <t>OBSERVACIONES</t>
  </si>
  <si>
    <t>DIRECCIÓN GENERAL DEL PATRIMONIO CULTURAL Y NATURAL</t>
  </si>
  <si>
    <t>Dependencia: Ministerio de Cultura y Deportes</t>
  </si>
  <si>
    <t>Mes/ año: Diciembre 2024</t>
  </si>
  <si>
    <t>NO HUBO AMPLIACION  NI DISMINUCION  PARA  EL  EJERCICIO FISCAL  2024</t>
  </si>
  <si>
    <t>Excedente luego del pago de la contribución del Gobierno de Guatemala  al Centro Internacional  de Estudios  de la Conservacion  y Restauracion  de los Bienes Culturales (ICCROM) y a la Organización de las Naciones Unidas para la Educación, la Ciencia y la Cultura (UNESCO).</t>
  </si>
  <si>
    <t xml:space="preserve">Se incrementó  el  presupuesto  en un monto de Q.19,871,360.00,  según modificaciones presupuestarias tipo AMP aprobada  mediante el Decreto 17-2024 y Acuerdo Gubernativo 143-2024; y tipo INTRA1,  según Acuerdos Ministeriales 02-2024,  90-2024,  97-2024 y 185-2024.                          </t>
  </si>
  <si>
    <t xml:space="preserve">Se incrementó  el  presupuesto  por un monto de Q.19,871, 360.00,  según modificaciones presupuestarias  tipo AMP aprobada  mediante Decreto No. 17-2024 del Congreso de la República y Acuerdo Gubernativo 143-2024;  e INTRA  1, aprobadas por medio de los Acuerdos Ministeriales 02-2024,  90-2024,  97-2024, 185-2024                                    </t>
  </si>
  <si>
    <r>
      <t>El procentaje de ejecución   fue del  88%, quedando un saldo por devengar de Q. 22,954,017.86, equivalente al 12</t>
    </r>
    <r>
      <rPr>
        <sz val="11"/>
        <rFont val="Calibri"/>
        <family val="2"/>
        <scheme val="minor"/>
      </rPr>
      <t>%</t>
    </r>
    <r>
      <rPr>
        <sz val="11"/>
        <color theme="1"/>
        <rFont val="Calibri"/>
        <family val="2"/>
        <scheme val="minor"/>
      </rPr>
      <t>, el cual  se integra de la siguiente manera:  Grupo de Gasto  000  Q.6,659,368.00, derivado de puestos vacantes y suspensiones del IGSS en el transcurso del año, así como contratos con cargo al renglón 029 que ya no se realizaron;  Grupo de  Gasto 100 Q.5,122,182.45,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en vista de que no se realizó la Intervención del piso de madera en el Centro Cultural Real Palacio de los Capitanes Generales y la contratacion de servicios de divulgación, por otra parte, se sobreestimó el gasto por servicios básicos</t>
    </r>
    <r>
      <rPr>
        <sz val="11"/>
        <color theme="1"/>
        <rFont val="Calibri"/>
        <family val="2"/>
        <scheme val="minor"/>
      </rPr>
      <t xml:space="preserve"> ; Grupo de Gasto 200 Q.6,041,406.28, no se finalizó el evento de cotización para la adquisición de cajas plásticas para el resguardo de piezas arqueológicas;  Grupo de Gasto 300,  Q.2,187,909.03 debido a que no se finalizó el evento de cotización para la adquisición de equipo de cómputo;  Grupo de Gasto 400, Q.2,773,289.10,  por motivo de que no se completaron los expedientes para el  pago de indemnizaciones a extrabajadores de la Direccion General del Patrimonio Cultural y Natural; y  Grupo de gasto 900,  Q.169,863.00, derivado de que no se completaron los expedientes para el del pago de sentencias judiciales  a favor de  extrabajadores de la  Direccion General del Patrimonio  Cultural y Natural.</t>
    </r>
  </si>
  <si>
    <r>
      <t xml:space="preserve">El porcentaje de ejución fue  del  91%  quedando un saldo por devengar  de  Q. 3,258.191.91,   equivalente  al </t>
    </r>
    <r>
      <rPr>
        <sz val="11"/>
        <rFont val="Calibri"/>
        <family val="2"/>
        <scheme val="minor"/>
      </rPr>
      <t>9%,</t>
    </r>
    <r>
      <rPr>
        <sz val="11"/>
        <color theme="1"/>
        <rFont val="Calibri"/>
        <family val="2"/>
        <scheme val="minor"/>
      </rPr>
      <t xml:space="preserve">    el cual se integra de la  siguiente manera:  Grupo de  Gasto  000,  Q.1,108.678.90, el cual corresponde a   </t>
    </r>
    <r>
      <rPr>
        <sz val="11"/>
        <rFont val="Calibri"/>
        <family val="2"/>
        <scheme val="minor"/>
      </rPr>
      <t>puestos vacantes y suspensiones del IGSS en el transcurso del año, así como contratos con cargo al renglón 029 que ya no se realizaron en el Parque Nacional Tikal y Parques Arqueológicos</t>
    </r>
    <r>
      <rPr>
        <sz val="11"/>
        <color rgb="FFFF0000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 xml:space="preserve"> Grupo de  Gasto  100, Q. 1,683,962.53,  el cual corresponde  a los pagos de servicios básicos(agua potable, energía eléctrica, internet y telefonía), pago de seguros, mantenimiento de vehiculos y otros servicios que fuerón programados en el Parque Nacional Tikal y Sitios Arqueológicos a cargo del Departamento de Monumentos Prehispánicos; Grupo de Gasto 200 Q. 460,473.40, el cual corresponde  a que la compra de materiales e insumos (combustibles, tintas para impresoras, utiles de oficina, utiles de limpieza, cemento, arena etc.) fue menor a lo programado en el Parque Nacional Tikal y Sitios Arqueológicos a cargo del Departamento de Monumentos Prehispánicos;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Grupo de Gasto 300 Q. 5,001.88 el cual corresponde a un saldo en  la compra de equipo en el Parque Nacional Tikal;  Grupo de Gasto  400  Q.3.20  el cual quedo disponible despues de realizar el pago de indemnizaciones a extrabajadores  del Parque Nacional Tikal.</t>
    </r>
  </si>
  <si>
    <t>Responsable: Licda. Shayra Ibeth Barrios Rodas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</si>
</sst>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icrosoft Tai Le"/>
      <family val="2"/>
    </font>
    <font>
      <sz val="10"/>
      <color indexed="8"/>
      <name val="Calibri  "/>
    </font>
    <font>
      <sz val="11"/>
      <color theme="1"/>
      <name val="Calibri  "/>
    </font>
    <font>
      <b/>
      <sz val="10"/>
      <color indexed="8"/>
      <name val="Calibri  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9" fontId="10" fillId="0" borderId="1" xfId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9" fillId="0" borderId="5" xfId="0" applyFont="1" applyBorder="1"/>
    <xf numFmtId="0" fontId="0" fillId="0" borderId="5" xfId="0" applyBorder="1"/>
    <xf numFmtId="0" fontId="9" fillId="0" borderId="6" xfId="0" applyFont="1" applyBorder="1"/>
    <xf numFmtId="0" fontId="0" fillId="0" borderId="6" xfId="0" applyBorder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9" fontId="7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9" fontId="8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9525</xdr:rowOff>
    </xdr:to>
    <xdr:sp macro="" textlink="">
      <xdr:nvSpPr>
        <xdr:cNvPr id="3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53287963-E21F-459C-9AC8-C290162118A2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9525</xdr:rowOff>
    </xdr:to>
    <xdr:sp macro="" textlink="">
      <xdr:nvSpPr>
        <xdr:cNvPr id="4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88DBC22-9ED2-46C5-AB98-C760D34434D1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304800</xdr:rowOff>
    </xdr:to>
    <xdr:sp macro="" textlink="">
      <xdr:nvSpPr>
        <xdr:cNvPr id="5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37E79E22-B5E2-4567-95ED-166EAA8E9598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228600</xdr:colOff>
      <xdr:row>0</xdr:row>
      <xdr:rowOff>76200</xdr:rowOff>
    </xdr:from>
    <xdr:to>
      <xdr:col>3</xdr:col>
      <xdr:colOff>323850</xdr:colOff>
      <xdr:row>2</xdr:row>
      <xdr:rowOff>81254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41C5FB-A98E-41B4-B42A-D31C73C3F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28600" y="76200"/>
          <a:ext cx="2238375" cy="776579"/>
        </a:xfrm>
        <a:prstGeom prst="rect">
          <a:avLst/>
        </a:prstGeom>
      </xdr:spPr>
    </xdr:pic>
    <xdr:clientData/>
  </xdr:twoCellAnchor>
  <xdr:twoCellAnchor editAs="oneCell">
    <xdr:from>
      <xdr:col>7</xdr:col>
      <xdr:colOff>1381126</xdr:colOff>
      <xdr:row>0</xdr:row>
      <xdr:rowOff>66675</xdr:rowOff>
    </xdr:from>
    <xdr:to>
      <xdr:col>8</xdr:col>
      <xdr:colOff>1943101</xdr:colOff>
      <xdr:row>2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DD1DAC-C849-4681-B2FA-A812BAEB3F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6" y="66675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3</xdr:row>
      <xdr:rowOff>76200</xdr:rowOff>
    </xdr:to>
    <xdr:sp macro="" textlink="">
      <xdr:nvSpPr>
        <xdr:cNvPr id="2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048CFBC6-7A25-4E39-A45C-A2931ED9684F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3</xdr:row>
      <xdr:rowOff>76200</xdr:rowOff>
    </xdr:to>
    <xdr:sp macro="" textlink="">
      <xdr:nvSpPr>
        <xdr:cNvPr id="3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9F827F22-1847-4DCA-8C24-9823072D6742}"/>
            </a:ext>
          </a:extLst>
        </xdr:cNvPr>
        <xdr:cNvSpPr>
          <a:spLocks noChangeAspect="1" noChangeArrowheads="1"/>
        </xdr:cNvSpPr>
      </xdr:nvSpPr>
      <xdr:spPr bwMode="auto">
        <a:xfrm>
          <a:off x="9477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2</xdr:row>
      <xdr:rowOff>57150</xdr:rowOff>
    </xdr:to>
    <xdr:sp macro="" textlink="">
      <xdr:nvSpPr>
        <xdr:cNvPr id="4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CE4A7938-1E39-42F8-B201-71765728EB98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323850</xdr:rowOff>
    </xdr:to>
    <xdr:sp macro="" textlink="">
      <xdr:nvSpPr>
        <xdr:cNvPr id="7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BEA8C50F-1D01-46B0-9F5A-3113AEC3C688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323850</xdr:rowOff>
    </xdr:to>
    <xdr:sp macro="" textlink="">
      <xdr:nvSpPr>
        <xdr:cNvPr id="8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602A2354-7500-473D-98F3-A2C078C06A3E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9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22D135AE-FB12-495C-8245-CA801572C279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371476</xdr:colOff>
      <xdr:row>0</xdr:row>
      <xdr:rowOff>76200</xdr:rowOff>
    </xdr:from>
    <xdr:to>
      <xdr:col>3</xdr:col>
      <xdr:colOff>847725</xdr:colOff>
      <xdr:row>2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0F37464-DD59-4E55-A77E-9EDDF881F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371476" y="76200"/>
          <a:ext cx="261937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1362076</xdr:colOff>
      <xdr:row>0</xdr:row>
      <xdr:rowOff>114300</xdr:rowOff>
    </xdr:from>
    <xdr:to>
      <xdr:col>8</xdr:col>
      <xdr:colOff>1924051</xdr:colOff>
      <xdr:row>2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9E7A61D-8374-4CC3-8091-47E6444EAC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6" y="114300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2520-F2A0-4DF1-AE15-3D4C4DFDE20F}">
  <dimension ref="A1:N23"/>
  <sheetViews>
    <sheetView tabSelected="1" zoomScale="85" zoomScaleNormal="85" workbookViewId="0">
      <selection activeCell="A8" sqref="A8:D8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8" width="32.7109375" customWidth="1"/>
    <col min="9" max="9" width="79.42578125" customWidth="1"/>
    <col min="12" max="12" width="13.140625" style="24" bestFit="1" customWidth="1"/>
    <col min="14" max="14" width="14.140625" bestFit="1" customWidth="1"/>
  </cols>
  <sheetData>
    <row r="1" spans="1:14" ht="31.5" customHeight="1"/>
    <row r="2" spans="1:14" ht="29.25" customHeight="1"/>
    <row r="4" spans="1:14" ht="23.25">
      <c r="A4" s="13" t="s">
        <v>0</v>
      </c>
      <c r="B4" s="13"/>
      <c r="C4" s="13"/>
      <c r="D4" s="15"/>
      <c r="E4" s="1"/>
      <c r="F4" s="1"/>
      <c r="G4" s="1"/>
      <c r="H4" s="1"/>
    </row>
    <row r="5" spans="1:14" ht="18.75" customHeight="1">
      <c r="A5" s="36" t="s">
        <v>11</v>
      </c>
      <c r="B5" s="36"/>
      <c r="C5" s="36"/>
      <c r="D5" s="36"/>
      <c r="E5" s="36"/>
      <c r="F5" s="36"/>
      <c r="G5" s="36"/>
      <c r="H5" s="36"/>
    </row>
    <row r="6" spans="1:14" ht="21">
      <c r="A6" s="37" t="s">
        <v>17</v>
      </c>
      <c r="B6" s="37"/>
      <c r="C6" s="37"/>
      <c r="D6" s="37"/>
      <c r="E6" s="37"/>
      <c r="F6" s="37"/>
      <c r="G6" s="37"/>
      <c r="H6" s="1"/>
    </row>
    <row r="7" spans="1:14" ht="15.75">
      <c r="A7" s="20" t="s">
        <v>18</v>
      </c>
      <c r="B7" s="20"/>
      <c r="C7" s="20"/>
      <c r="D7" s="20"/>
      <c r="E7" s="1"/>
      <c r="F7" s="1"/>
      <c r="G7" s="1"/>
      <c r="H7" s="1"/>
    </row>
    <row r="8" spans="1:14" ht="15.75">
      <c r="A8" s="44" t="s">
        <v>26</v>
      </c>
      <c r="B8" s="44"/>
      <c r="C8" s="44"/>
      <c r="D8" s="44"/>
      <c r="E8" s="1"/>
      <c r="F8" s="1"/>
      <c r="G8" s="1"/>
      <c r="H8" s="1"/>
    </row>
    <row r="9" spans="1:14" ht="15.75">
      <c r="A9" s="43" t="s">
        <v>19</v>
      </c>
      <c r="B9" s="43"/>
      <c r="C9" s="43"/>
      <c r="D9" s="43"/>
      <c r="E9" s="1"/>
      <c r="F9" s="1"/>
      <c r="G9" s="1"/>
      <c r="H9" s="1"/>
    </row>
    <row r="10" spans="1:14">
      <c r="C10" s="14"/>
    </row>
    <row r="11" spans="1:14" ht="39.950000000000003" customHeight="1">
      <c r="A11" s="40" t="s">
        <v>6</v>
      </c>
      <c r="B11" s="3" t="s">
        <v>12</v>
      </c>
      <c r="C11" s="4" t="s">
        <v>7</v>
      </c>
      <c r="D11" s="4" t="s">
        <v>2</v>
      </c>
      <c r="E11" s="4" t="s">
        <v>3</v>
      </c>
      <c r="F11" s="3" t="s">
        <v>8</v>
      </c>
      <c r="G11" s="3" t="s">
        <v>9</v>
      </c>
      <c r="H11" s="3" t="s">
        <v>13</v>
      </c>
      <c r="I11" s="3" t="s">
        <v>14</v>
      </c>
    </row>
    <row r="12" spans="1:14" s="33" customFormat="1" ht="350.25" customHeight="1">
      <c r="A12" s="41"/>
      <c r="B12" s="28">
        <v>103</v>
      </c>
      <c r="C12" s="29">
        <v>35813000</v>
      </c>
      <c r="D12" s="29">
        <v>35813000</v>
      </c>
      <c r="E12" s="29">
        <v>32554880.09</v>
      </c>
      <c r="F12" s="29">
        <v>3258119.91</v>
      </c>
      <c r="G12" s="35">
        <v>0.90900000000000003</v>
      </c>
      <c r="H12" s="19" t="s">
        <v>20</v>
      </c>
      <c r="I12" s="31" t="s">
        <v>25</v>
      </c>
      <c r="L12" s="34"/>
    </row>
    <row r="13" spans="1:14" ht="17.25" customHeight="1">
      <c r="A13" s="42"/>
      <c r="B13" s="5" t="s">
        <v>5</v>
      </c>
      <c r="C13" s="7">
        <f>SUM(C12:C12)</f>
        <v>35813000</v>
      </c>
      <c r="D13" s="7">
        <f>SUM(D12:D12)</f>
        <v>35813000</v>
      </c>
      <c r="E13" s="7">
        <f>SUM(E12:E12)</f>
        <v>32554880.09</v>
      </c>
      <c r="F13" s="7">
        <f>SUM(F12:F12)</f>
        <v>3258119.91</v>
      </c>
      <c r="G13" s="6">
        <f>G12</f>
        <v>0.90900000000000003</v>
      </c>
      <c r="H13" s="8"/>
      <c r="I13" s="8"/>
      <c r="N13" s="24"/>
    </row>
    <row r="14" spans="1:14">
      <c r="B14" s="2"/>
      <c r="C14" s="2"/>
      <c r="D14" s="2"/>
      <c r="E14" s="2"/>
      <c r="F14" s="2"/>
      <c r="G14" s="2"/>
    </row>
    <row r="15" spans="1:14">
      <c r="A15" s="38" t="s">
        <v>16</v>
      </c>
      <c r="B15" s="38"/>
      <c r="C15" s="10"/>
      <c r="D15" s="9"/>
      <c r="E15" s="9"/>
      <c r="F15" s="9"/>
      <c r="G15" s="9"/>
      <c r="H15" s="10"/>
      <c r="I15" s="10"/>
    </row>
    <row r="16" spans="1:14">
      <c r="B16" s="2"/>
      <c r="C16" s="11"/>
      <c r="D16" s="11"/>
      <c r="E16" s="11"/>
      <c r="F16" s="11"/>
      <c r="G16" s="11"/>
      <c r="H16" s="12"/>
      <c r="I16" s="12"/>
    </row>
    <row r="18" spans="1:12" ht="39.950000000000003" customHeight="1">
      <c r="A18" s="39" t="s">
        <v>6</v>
      </c>
      <c r="B18" s="4" t="s">
        <v>15</v>
      </c>
      <c r="C18" s="4" t="s">
        <v>1</v>
      </c>
      <c r="D18" s="4" t="s">
        <v>2</v>
      </c>
      <c r="E18" s="4" t="s">
        <v>3</v>
      </c>
      <c r="F18" s="3" t="s">
        <v>8</v>
      </c>
      <c r="G18" s="3" t="s">
        <v>4</v>
      </c>
      <c r="H18" s="3" t="s">
        <v>13</v>
      </c>
      <c r="I18" s="3" t="s">
        <v>14</v>
      </c>
    </row>
    <row r="19" spans="1:12" s="33" customFormat="1" ht="308.25" customHeight="1">
      <c r="A19" s="39"/>
      <c r="B19" s="16">
        <v>12</v>
      </c>
      <c r="C19" s="17">
        <v>35813000</v>
      </c>
      <c r="D19" s="17">
        <v>35813000</v>
      </c>
      <c r="E19" s="17">
        <v>32554880.09</v>
      </c>
      <c r="F19" s="17">
        <v>3258119.91</v>
      </c>
      <c r="G19" s="32">
        <v>0.90900000000000003</v>
      </c>
      <c r="H19" s="19" t="s">
        <v>20</v>
      </c>
      <c r="I19" s="31" t="s">
        <v>25</v>
      </c>
      <c r="L19" s="34"/>
    </row>
    <row r="20" spans="1:12">
      <c r="A20" s="39"/>
      <c r="B20" s="5" t="s">
        <v>5</v>
      </c>
      <c r="C20" s="7">
        <f>SUM(C19:C19)</f>
        <v>35813000</v>
      </c>
      <c r="D20" s="7">
        <f>SUM(D19:D19)</f>
        <v>35813000</v>
      </c>
      <c r="E20" s="7">
        <f>SUM(E19:E19)</f>
        <v>32554880.09</v>
      </c>
      <c r="F20" s="7">
        <f>SUM(F19:F19)</f>
        <v>3258119.91</v>
      </c>
      <c r="G20" s="6">
        <f>G19</f>
        <v>0.90900000000000003</v>
      </c>
      <c r="H20" s="8"/>
      <c r="I20" s="8"/>
    </row>
    <row r="22" spans="1:12">
      <c r="A22" s="38" t="s">
        <v>16</v>
      </c>
      <c r="B22" s="38"/>
      <c r="C22" s="10"/>
      <c r="D22" s="10"/>
      <c r="E22" s="10"/>
      <c r="F22" s="10"/>
      <c r="G22" s="10"/>
      <c r="H22" s="10"/>
      <c r="I22" s="10"/>
    </row>
    <row r="23" spans="1:12">
      <c r="C23" s="12"/>
      <c r="D23" s="12"/>
      <c r="E23" s="12"/>
      <c r="F23" s="12"/>
      <c r="G23" s="12"/>
      <c r="H23" s="12"/>
      <c r="I23" s="12"/>
    </row>
  </sheetData>
  <mergeCells count="8">
    <mergeCell ref="A5:H5"/>
    <mergeCell ref="A6:G6"/>
    <mergeCell ref="A15:B15"/>
    <mergeCell ref="A22:B22"/>
    <mergeCell ref="A18:A20"/>
    <mergeCell ref="A11:A13"/>
    <mergeCell ref="A9:D9"/>
    <mergeCell ref="A8:D8"/>
  </mergeCells>
  <pageMargins left="0" right="0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C7C1-AA47-41CA-9D79-A95DBE2E84B5}">
  <dimension ref="A1:L24"/>
  <sheetViews>
    <sheetView zoomScaleNormal="100" workbookViewId="0">
      <selection activeCell="F8" sqref="F8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8" width="32.7109375" customWidth="1"/>
    <col min="9" max="9" width="57.85546875" customWidth="1"/>
    <col min="12" max="12" width="17" style="22" customWidth="1"/>
  </cols>
  <sheetData>
    <row r="1" spans="1:12" ht="31.5" customHeight="1"/>
    <row r="2" spans="1:12" ht="29.25" customHeight="1"/>
    <row r="4" spans="1:12" ht="23.25">
      <c r="A4" s="13" t="s">
        <v>0</v>
      </c>
      <c r="B4" s="13"/>
      <c r="C4" s="13"/>
      <c r="D4" s="15"/>
      <c r="E4" s="1"/>
      <c r="F4" s="1"/>
      <c r="G4" s="1"/>
      <c r="H4" s="1"/>
    </row>
    <row r="5" spans="1:12" ht="18.75" customHeight="1">
      <c r="A5" s="36" t="s">
        <v>11</v>
      </c>
      <c r="B5" s="36"/>
      <c r="C5" s="36"/>
      <c r="D5" s="36"/>
      <c r="E5" s="36"/>
      <c r="F5" s="36"/>
      <c r="G5" s="36"/>
      <c r="H5" s="36"/>
    </row>
    <row r="6" spans="1:12" ht="21">
      <c r="A6" s="37" t="s">
        <v>17</v>
      </c>
      <c r="B6" s="37"/>
      <c r="C6" s="37"/>
      <c r="D6" s="37"/>
      <c r="E6" s="37"/>
      <c r="F6" s="37"/>
      <c r="G6" s="37"/>
      <c r="H6" s="1"/>
    </row>
    <row r="7" spans="1:12" ht="15.75">
      <c r="A7" s="20" t="s">
        <v>18</v>
      </c>
      <c r="B7" s="20"/>
      <c r="C7" s="20"/>
      <c r="D7" s="20"/>
      <c r="E7" s="1"/>
      <c r="F7" s="1"/>
      <c r="G7" s="1"/>
      <c r="H7" s="1"/>
    </row>
    <row r="8" spans="1:12" ht="15.75">
      <c r="A8" s="44" t="s">
        <v>26</v>
      </c>
      <c r="B8" s="44"/>
      <c r="C8" s="44"/>
      <c r="D8" s="44"/>
      <c r="E8" s="1"/>
      <c r="F8" s="1"/>
      <c r="G8" s="1"/>
      <c r="H8" s="1"/>
    </row>
    <row r="9" spans="1:12" ht="15.75">
      <c r="A9" s="43" t="s">
        <v>19</v>
      </c>
      <c r="B9" s="43"/>
      <c r="C9" s="43"/>
      <c r="D9" s="43"/>
      <c r="E9" s="1"/>
      <c r="F9" s="1"/>
      <c r="G9" s="1"/>
      <c r="H9" s="1"/>
    </row>
    <row r="10" spans="1:12">
      <c r="C10" s="14"/>
    </row>
    <row r="11" spans="1:12" ht="39.950000000000003" customHeight="1">
      <c r="A11" s="40" t="s">
        <v>10</v>
      </c>
      <c r="B11" s="3" t="s">
        <v>12</v>
      </c>
      <c r="C11" s="4" t="s">
        <v>7</v>
      </c>
      <c r="D11" s="4" t="s">
        <v>2</v>
      </c>
      <c r="E11" s="4" t="s">
        <v>3</v>
      </c>
      <c r="F11" s="3" t="s">
        <v>8</v>
      </c>
      <c r="G11" s="3" t="s">
        <v>9</v>
      </c>
      <c r="H11" s="3" t="s">
        <v>13</v>
      </c>
      <c r="I11" s="3" t="s">
        <v>14</v>
      </c>
    </row>
    <row r="12" spans="1:12" ht="337.5" customHeight="1">
      <c r="A12" s="41"/>
      <c r="B12" s="28">
        <v>103</v>
      </c>
      <c r="C12" s="29">
        <v>168499000</v>
      </c>
      <c r="D12" s="29">
        <v>188370360</v>
      </c>
      <c r="E12" s="29">
        <v>165416342.13999999</v>
      </c>
      <c r="F12" s="29">
        <v>22954017.859999999</v>
      </c>
      <c r="G12" s="30">
        <v>0.87809999999999999</v>
      </c>
      <c r="H12" s="23" t="s">
        <v>23</v>
      </c>
      <c r="I12" s="21" t="s">
        <v>24</v>
      </c>
      <c r="L12" s="22">
        <f>D12-C12</f>
        <v>19871360</v>
      </c>
    </row>
    <row r="13" spans="1:12" ht="30.75" customHeight="1">
      <c r="A13" s="42"/>
      <c r="B13" s="25" t="s">
        <v>5</v>
      </c>
      <c r="C13" s="26">
        <f>SUM(C12:C12)</f>
        <v>168499000</v>
      </c>
      <c r="D13" s="26">
        <v>188370360</v>
      </c>
      <c r="E13" s="26">
        <f>SUM(E12:E12)</f>
        <v>165416342.13999999</v>
      </c>
      <c r="F13" s="26">
        <f>SUM(F12:F12)</f>
        <v>22954017.859999999</v>
      </c>
      <c r="G13" s="27">
        <f>G12</f>
        <v>0.87809999999999999</v>
      </c>
      <c r="H13" s="8"/>
      <c r="I13" s="8"/>
    </row>
    <row r="14" spans="1:12">
      <c r="B14" s="2"/>
      <c r="C14" s="2"/>
      <c r="D14" s="2"/>
      <c r="E14" s="2"/>
      <c r="F14" s="2"/>
      <c r="G14" s="2"/>
    </row>
    <row r="15" spans="1:12">
      <c r="A15" s="38" t="s">
        <v>16</v>
      </c>
      <c r="B15" s="38"/>
      <c r="C15" s="10"/>
      <c r="D15" s="9"/>
      <c r="E15" s="9"/>
      <c r="F15" s="9"/>
      <c r="G15" s="9"/>
      <c r="H15" s="10"/>
      <c r="I15" s="10"/>
    </row>
    <row r="16" spans="1:12">
      <c r="B16" s="2"/>
      <c r="C16" s="11"/>
      <c r="D16" s="11"/>
      <c r="E16" s="11"/>
      <c r="F16" s="11"/>
      <c r="G16" s="11"/>
      <c r="H16" s="12"/>
      <c r="I16" s="12"/>
    </row>
    <row r="18" spans="1:9" ht="39.950000000000003" customHeight="1">
      <c r="A18" s="40" t="s">
        <v>10</v>
      </c>
      <c r="B18" s="4" t="s">
        <v>15</v>
      </c>
      <c r="C18" s="4" t="s">
        <v>1</v>
      </c>
      <c r="D18" s="4" t="s">
        <v>2</v>
      </c>
      <c r="E18" s="4" t="s">
        <v>3</v>
      </c>
      <c r="F18" s="3" t="s">
        <v>8</v>
      </c>
      <c r="G18" s="3" t="s">
        <v>4</v>
      </c>
      <c r="H18" s="3" t="s">
        <v>13</v>
      </c>
      <c r="I18" s="3" t="s">
        <v>14</v>
      </c>
    </row>
    <row r="19" spans="1:9" ht="330">
      <c r="A19" s="41"/>
      <c r="B19" s="16">
        <v>12</v>
      </c>
      <c r="C19" s="17">
        <v>157462000</v>
      </c>
      <c r="D19" s="17">
        <v>177333360</v>
      </c>
      <c r="E19" s="17">
        <v>154380947.03999999</v>
      </c>
      <c r="F19" s="17">
        <v>22952412.960000001</v>
      </c>
      <c r="G19" s="18">
        <v>0.87060000000000004</v>
      </c>
      <c r="H19" s="23" t="s">
        <v>22</v>
      </c>
      <c r="I19" s="21" t="s">
        <v>24</v>
      </c>
    </row>
    <row r="20" spans="1:9" ht="75">
      <c r="A20" s="41"/>
      <c r="B20" s="16">
        <v>99</v>
      </c>
      <c r="C20" s="17">
        <v>11037000</v>
      </c>
      <c r="D20" s="17">
        <v>11037000</v>
      </c>
      <c r="E20" s="17">
        <v>11035395.1</v>
      </c>
      <c r="F20" s="17">
        <v>1604.9</v>
      </c>
      <c r="G20" s="18">
        <v>0.99990000000000001</v>
      </c>
      <c r="H20" s="19"/>
      <c r="I20" s="31" t="s">
        <v>21</v>
      </c>
    </row>
    <row r="21" spans="1:9" ht="23.25" customHeight="1">
      <c r="A21" s="42"/>
      <c r="B21" s="25" t="s">
        <v>5</v>
      </c>
      <c r="C21" s="26">
        <f>SUM(C19:C20)</f>
        <v>168499000</v>
      </c>
      <c r="D21" s="26">
        <f t="shared" ref="D21:F21" si="0">SUM(D19:D20)</f>
        <v>188370360</v>
      </c>
      <c r="E21" s="26">
        <f t="shared" si="0"/>
        <v>165416342.13999999</v>
      </c>
      <c r="F21" s="26">
        <f t="shared" si="0"/>
        <v>22954017.859999999</v>
      </c>
      <c r="G21" s="27">
        <f>E21/D21</f>
        <v>0.87814421621320882</v>
      </c>
      <c r="H21" s="8"/>
      <c r="I21" s="8"/>
    </row>
    <row r="23" spans="1:9">
      <c r="A23" s="38" t="s">
        <v>16</v>
      </c>
      <c r="B23" s="38"/>
      <c r="C23" s="10"/>
      <c r="D23" s="10"/>
      <c r="E23" s="10"/>
      <c r="F23" s="10"/>
      <c r="G23" s="10"/>
      <c r="H23" s="10"/>
      <c r="I23" s="10"/>
    </row>
    <row r="24" spans="1:9">
      <c r="C24" s="12"/>
      <c r="D24" s="12"/>
      <c r="E24" s="12"/>
      <c r="F24" s="12"/>
      <c r="G24" s="12"/>
      <c r="H24" s="12"/>
      <c r="I24" s="12"/>
    </row>
  </sheetData>
  <mergeCells count="8">
    <mergeCell ref="A5:H5"/>
    <mergeCell ref="A6:G6"/>
    <mergeCell ref="A9:D9"/>
    <mergeCell ref="A18:A21"/>
    <mergeCell ref="A23:B23"/>
    <mergeCell ref="A8:D8"/>
    <mergeCell ref="A15:B15"/>
    <mergeCell ref="A11:A13"/>
  </mergeCells>
  <printOptions horizontalCentered="1"/>
  <pageMargins left="0" right="0" top="0.74803149606299213" bottom="0.74803149606299213" header="0.31496062992125984" footer="0.31496062992125984"/>
  <pageSetup paperSize="5" scale="79" orientation="landscape" r:id="rId1"/>
  <rowBreaks count="1" manualBreakCount="1">
    <brk id="1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GASTOS</vt:lpstr>
      <vt:lpstr>GASTOS!Área_de_impresión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VÁSQUEZ JUÁREZ JOSÉ ANDRÉS</dc:creator>
  <cp:lastModifiedBy>VÁSQUEZ JUÁREZ JOSÉ ANDRÉS</cp:lastModifiedBy>
  <cp:lastPrinted>2025-03-07T18:36:06Z</cp:lastPrinted>
  <dcterms:created xsi:type="dcterms:W3CDTF">2024-01-26T15:46:18Z</dcterms:created>
  <dcterms:modified xsi:type="dcterms:W3CDTF">2025-03-13T16:35:29Z</dcterms:modified>
</cp:coreProperties>
</file>