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rtes\Documents\2025\17 TER 2025\ABRIL 2025\"/>
    </mc:Choice>
  </mc:AlternateContent>
  <xr:revisionPtr revIDLastSave="0" documentId="13_ncr:1_{06DF01AA-2171-48E3-9366-75BE72EDBF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D&quot;" sheetId="4" r:id="rId1"/>
  </sheets>
  <definedNames>
    <definedName name="_xlnm.Print_Area" localSheetId="0">'Literal "D"'!$A$1:$G$32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4" l="1"/>
  <c r="D31" i="4"/>
  <c r="D19" i="4"/>
  <c r="D17" i="4"/>
  <c r="D14" i="4"/>
  <c r="D13" i="4"/>
  <c r="D11" i="4"/>
  <c r="D10" i="4"/>
  <c r="D38" i="4" s="1"/>
</calcChain>
</file>

<file path=xl/sharedStrings.xml><?xml version="1.0" encoding="utf-8"?>
<sst xmlns="http://schemas.openxmlformats.org/spreadsheetml/2006/main" count="102" uniqueCount="99">
  <si>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</si>
  <si>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</si>
  <si>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</si>
  <si>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</si>
  <si>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</si>
  <si>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</si>
  <si>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</si>
  <si>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</si>
  <si>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</si>
  <si>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</si>
  <si>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</si>
  <si>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</si>
  <si>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</si>
  <si>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</si>
  <si>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>LABBÉ PÉREZ RODRIGO</t>
  </si>
  <si>
    <t>2da. Calle 10-06 zona 1</t>
  </si>
  <si>
    <t>INVERSIONES INMOBILIARIAS TIKAL SOCIEDAD ANONIMA</t>
  </si>
  <si>
    <t>DESAROLLOS INMOBILIARIOS GUERRA SOCIEDAD ANONIMA</t>
  </si>
  <si>
    <t>3da. Avenida 11-28 zona 1</t>
  </si>
  <si>
    <t>6 Calle 4-17 zona 1, Edificio Tikal, Nivel 8, Oficina. 815</t>
  </si>
  <si>
    <t>8va ave., 10-56 z.12</t>
  </si>
  <si>
    <t xml:space="preserve">RICARDO ALEJANDRO SANTA CRUZ SALAZAR </t>
  </si>
  <si>
    <t xml:space="preserve">LENIN GUNDEMARO MARTINEZ LÓPEZ </t>
  </si>
  <si>
    <t xml:space="preserve">MANUEL DE JESUS GARAY VENTURA </t>
  </si>
  <si>
    <t xml:space="preserve">ESTEBAN DE JESÚS REYES MALÍN </t>
  </si>
  <si>
    <t xml:space="preserve">TOMAS CHITIC REN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</si>
  <si>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</si>
  <si>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</si>
  <si>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</si>
  <si>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</si>
  <si>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</si>
  <si>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</si>
  <si>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</si>
  <si>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</si>
  <si>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</si>
  <si>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</si>
  <si>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</si>
  <si>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</si>
  <si>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</si>
  <si>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</si>
  <si>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</si>
  <si>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Mes/ año:  ABRIL 2025</t>
  </si>
  <si>
    <t>MCD-DGA-04-2025</t>
  </si>
  <si>
    <t>MCD-DGA-03-2025</t>
  </si>
  <si>
    <t>MCD-DGA-01-2025</t>
  </si>
  <si>
    <t>MCD-DGA-02-2025</t>
  </si>
  <si>
    <t>MCD-DGA-012-2025</t>
  </si>
  <si>
    <t xml:space="preserve">INVERSIONES INMOBILIARIAS TIKAL SOCIEDAD ANÓNIMA </t>
  </si>
  <si>
    <t>MCD-DGA-004-K-2025</t>
  </si>
  <si>
    <t>NORATO GARCÍA LUCAS
DAVID</t>
  </si>
  <si>
    <t>3ra Avenida 26-75, zona 2 Interior el Zapote.</t>
  </si>
  <si>
    <t>MCD-DGA-037-2025</t>
  </si>
  <si>
    <t>MCD-DGA-030-2025</t>
  </si>
  <si>
    <t xml:space="preserve">FYR, SOCIEDAD ANÓNIMA </t>
  </si>
  <si>
    <t>3ra calle 9-59 zona 1, Guatemala</t>
  </si>
  <si>
    <t>MCD-DGA-004-I-2025</t>
  </si>
  <si>
    <t xml:space="preserve">MCD-DGA-022-2025 </t>
  </si>
  <si>
    <t xml:space="preserve">ESVIN ROLANDO MARTÍN BOCEL </t>
  </si>
  <si>
    <t>Col. San Francisco, Zona 2 del barrio san bartolo del Municipio y Departamento de Solola.</t>
  </si>
  <si>
    <t xml:space="preserve"> MCD-DGA-004-M-2025 </t>
  </si>
  <si>
    <t xml:space="preserve">ANA MARIA CONCEPCIÓN ORTEGA MERIDA </t>
  </si>
  <si>
    <t xml:space="preserve">MCD-DGA-020-2025    </t>
  </si>
  <si>
    <t xml:space="preserve"> 31/03/2025</t>
  </si>
  <si>
    <t xml:space="preserve">RONALD ESTUARDO MENDEZ GONZALEZ </t>
  </si>
  <si>
    <t>10a. Avenida 04-05, zona 1</t>
  </si>
  <si>
    <t xml:space="preserve"> MCD-DGA-004-E-2025 </t>
  </si>
  <si>
    <t xml:space="preserve"> MCD-DGA-004-F-2025 </t>
  </si>
  <si>
    <t xml:space="preserve">HEIDI BERENICE CONTRERAS CRUZ </t>
  </si>
  <si>
    <t xml:space="preserve">MCD-DGA-006-2025 </t>
  </si>
  <si>
    <t>ODILIA ETERLVINA MORALES MORALES DE SANTOS</t>
  </si>
  <si>
    <t xml:space="preserve">1ra calle 4-31 zona 8 del municipio y departamento de Huehuetenango </t>
  </si>
  <si>
    <t xml:space="preserve">MCD-DGA-004-G-2025 </t>
  </si>
  <si>
    <t xml:space="preserve"> MCD-DGA-004-H-2025 </t>
  </si>
  <si>
    <t xml:space="preserve"> MCD-DGA-004-D-2025</t>
  </si>
  <si>
    <t>MIGUEL ANGEL BAL COLAJ   /103063374</t>
  </si>
  <si>
    <t xml:space="preserve"> MCD-DGA-004-B-2025</t>
  </si>
  <si>
    <t xml:space="preserve">ADOLFO FAUSTINO RAMIREZ CASTILLO  </t>
  </si>
  <si>
    <t xml:space="preserve">MCD-DGA-004-A-2025 </t>
  </si>
  <si>
    <t xml:space="preserve"> MCD-DGA-004-J-2025 </t>
  </si>
  <si>
    <t xml:space="preserve"> MCD-DGA-023-2025 </t>
  </si>
  <si>
    <t xml:space="preserve">MCD-DGA-04-C-2025 </t>
  </si>
  <si>
    <t>Bodega N-309 y N-106 del 02/01/2025      Bodega N-414 del 15/01/2025</t>
  </si>
  <si>
    <t xml:space="preserve">INVERSIONES INMOBILIARIAS TIKAL </t>
  </si>
  <si>
    <t>6a. Calle, 4-17, zona 1 Edificio Tikal, del municipio y departamento de Guatemala</t>
  </si>
  <si>
    <t>MCD-DGA-004-L-2025</t>
  </si>
  <si>
    <t xml:space="preserve">HELDER MIGUEL MORALES FIGUEROA </t>
  </si>
  <si>
    <t>Calle del Calvario, Cantón Central, municipio de San Antonio  Huista del departamento de Huehuetenango</t>
  </si>
  <si>
    <t xml:space="preserve">MCD-DGA-004-Ñ-2025 </t>
  </si>
  <si>
    <t xml:space="preserve">AGUSTIN PABLO CHAVALOC CHAMORRO </t>
  </si>
  <si>
    <t>1a. Calle, entre 8a. Y 9a. Avenida, zona 2, Tototonicapan, Totonicapan</t>
  </si>
  <si>
    <t>MCD-DGA-021-2025</t>
  </si>
  <si>
    <t xml:space="preserve"> 31/12/2025</t>
  </si>
  <si>
    <t>JUANA PERUCH COGUOX XILOJ</t>
  </si>
  <si>
    <t>4a. AV, 0-49 Z.5 Col. Alvarado del municipio y departamento de huehuetenango</t>
  </si>
  <si>
    <t>MCD-DGA-33-2025</t>
  </si>
  <si>
    <t>VILLAGRÁN PINTO ELIZA 
RAQUEL</t>
  </si>
  <si>
    <t>4ta Calle 8-62 zona 1 Ciudad</t>
  </si>
  <si>
    <t xml:space="preserve"> MCD-DGA-017-2025</t>
  </si>
  <si>
    <t>INVERSIONES INMOBILIARIAS TIKAL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</si>
</sst>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44" fontId="0" fillId="0" borderId="0" xfId="0" applyNumberFormat="1"/>
    <xf numFmtId="44" fontId="0" fillId="0" borderId="7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14" fontId="0" fillId="0" borderId="2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0" fillId="3" borderId="0" xfId="0" applyFill="1"/>
    <xf numFmtId="1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14" fontId="0" fillId="0" borderId="7" xfId="0" applyNumberFormat="1" applyBorder="1" applyAlignment="1">
      <alignment vertical="center" wrapText="1"/>
    </xf>
    <xf numFmtId="44" fontId="0" fillId="0" borderId="7" xfId="0" applyNumberFormat="1" applyBorder="1" applyAlignment="1">
      <alignment vertical="center"/>
    </xf>
    <xf numFmtId="44" fontId="0" fillId="0" borderId="5" xfId="0" applyNumberForma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 wrapText="1"/>
    </xf>
    <xf numFmtId="0" fontId="4" fillId="0" borderId="0" xfId="0" applyFont="1"/>
    <xf numFmtId="44" fontId="4" fillId="0" borderId="0" xfId="0" applyNumberFormat="1" applyFo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Moneda 5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2</xdr:row>
      <xdr:rowOff>20411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719298" cy="537481"/>
        </a:xfrm>
        <a:prstGeom prst="rect">
          <a:avLst/>
        </a:prstGeom>
      </xdr:spPr>
    </xdr:pic>
    <xdr:clientData/>
  </xdr:twoCellAnchor>
  <xdr:twoCellAnchor editAs="oneCell">
    <xdr:from>
      <xdr:col>4</xdr:col>
      <xdr:colOff>2319130</xdr:colOff>
      <xdr:row>0</xdr:row>
      <xdr:rowOff>249662</xdr:rowOff>
    </xdr:from>
    <xdr:to>
      <xdr:col>6</xdr:col>
      <xdr:colOff>1714086</xdr:colOff>
      <xdr:row>3</xdr:row>
      <xdr:rowOff>97144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3326" y="249662"/>
          <a:ext cx="2545010" cy="64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showWhiteSpace="0" zoomScale="140" zoomScaleNormal="140" zoomScalePageLayoutView="115" workbookViewId="0">
      <selection activeCell="J10" sqref="J10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2" customWidth="1"/>
    <col min="5" max="5" width="35.85546875" customWidth="1"/>
    <col min="7" max="7" width="28.5703125" customWidth="1"/>
    <col min="8" max="8" width="0" hidden="1" customWidth="1"/>
  </cols>
  <sheetData>
    <row r="1" spans="1:8" ht="31.5" customHeight="1" x14ac:dyDescent="0.25"/>
    <row r="2" spans="1:8" s="25" customFormat="1" ht="15.75" x14ac:dyDescent="0.25">
      <c r="A2" s="27" t="s">
        <v>8</v>
      </c>
      <c r="B2" s="27"/>
      <c r="C2" s="27"/>
      <c r="D2" s="26"/>
    </row>
    <row r="3" spans="1:8" s="25" customFormat="1" ht="15.75" x14ac:dyDescent="0.25">
      <c r="A3" s="28" t="s">
        <v>9</v>
      </c>
      <c r="B3" s="28"/>
      <c r="C3" s="28"/>
      <c r="D3" s="28"/>
      <c r="E3" s="28"/>
      <c r="F3" s="28"/>
      <c r="G3" s="28"/>
      <c r="H3" s="29"/>
    </row>
    <row r="4" spans="1:8" s="25" customFormat="1" ht="15.75" x14ac:dyDescent="0.25">
      <c r="A4" s="5" t="s">
        <v>12</v>
      </c>
      <c r="B4" s="5"/>
      <c r="C4" s="5"/>
      <c r="D4" s="26"/>
    </row>
    <row r="5" spans="1:8" s="25" customFormat="1" ht="15.75" x14ac:dyDescent="0.25">
      <c r="A5" s="5" t="s">
        <v>11</v>
      </c>
      <c r="B5" s="5"/>
      <c r="C5" s="5"/>
      <c r="D5" s="26"/>
    </row>
    <row r="6" spans="1:8" s="25" customFormat="1" ht="15.75" x14ac:dyDescent="0.25">
      <c r="A6" s="13" t="s">
        <v>13</v>
      </c>
      <c r="B6" s="13"/>
      <c r="C6" s="13"/>
      <c r="D6" s="26"/>
    </row>
    <row r="7" spans="1:8" s="25" customFormat="1" ht="16.5" thickBot="1" x14ac:dyDescent="0.3">
      <c r="A7" s="14" t="s">
        <v>41</v>
      </c>
      <c r="B7" s="14"/>
      <c r="C7" s="14"/>
      <c r="D7" s="26"/>
    </row>
    <row r="8" spans="1:8" ht="19.5" customHeight="1" x14ac:dyDescent="0.25">
      <c r="A8" s="6" t="s">
        <v>3</v>
      </c>
      <c r="B8" s="8" t="s">
        <v>1</v>
      </c>
      <c r="C8" s="8"/>
      <c r="D8" s="9" t="s">
        <v>4</v>
      </c>
      <c r="E8" s="8" t="s">
        <v>5</v>
      </c>
      <c r="F8" s="8"/>
      <c r="G8" s="11" t="s">
        <v>7</v>
      </c>
    </row>
    <row r="9" spans="1:8" ht="25.5" customHeight="1" thickBot="1" x14ac:dyDescent="0.3">
      <c r="A9" s="7"/>
      <c r="B9" s="1" t="s">
        <v>10</v>
      </c>
      <c r="C9" s="1" t="s">
        <v>2</v>
      </c>
      <c r="D9" s="10"/>
      <c r="E9" s="1" t="s">
        <v>0</v>
      </c>
      <c r="F9" s="1" t="s">
        <v>6</v>
      </c>
      <c r="G9" s="12"/>
    </row>
    <row r="10" spans="1:8" ht="30" x14ac:dyDescent="0.25">
      <c r="A10" s="39" t="s">
        <v>42</v>
      </c>
      <c r="B10" s="15">
        <v>45659</v>
      </c>
      <c r="C10" s="15">
        <v>46022</v>
      </c>
      <c r="D10" s="16">
        <f>6500+6500+6500+6500</f>
        <v>26000</v>
      </c>
      <c r="E10" s="30" t="s">
        <v>21</v>
      </c>
      <c r="F10" s="32">
        <v>9778470</v>
      </c>
      <c r="G10" s="33" t="s">
        <v>20</v>
      </c>
      <c r="H10" s="17"/>
    </row>
    <row r="11" spans="1:8" ht="30" x14ac:dyDescent="0.25">
      <c r="A11" s="40" t="s">
        <v>43</v>
      </c>
      <c r="B11" s="18">
        <v>45659</v>
      </c>
      <c r="C11" s="18">
        <v>46022</v>
      </c>
      <c r="D11" s="3">
        <f>20593+20593+20593+20593</f>
        <v>82372</v>
      </c>
      <c r="E11" s="31" t="s">
        <v>16</v>
      </c>
      <c r="F11" s="34">
        <v>342742</v>
      </c>
      <c r="G11" s="35" t="s">
        <v>19</v>
      </c>
      <c r="H11" s="17"/>
    </row>
    <row r="12" spans="1:8" x14ac:dyDescent="0.25">
      <c r="A12" s="40" t="s">
        <v>44</v>
      </c>
      <c r="B12" s="18">
        <v>45659</v>
      </c>
      <c r="C12" s="18">
        <v>46022</v>
      </c>
      <c r="D12" s="4">
        <v>285474</v>
      </c>
      <c r="E12" s="31" t="s">
        <v>14</v>
      </c>
      <c r="F12" s="34">
        <v>7307861</v>
      </c>
      <c r="G12" s="36" t="s">
        <v>15</v>
      </c>
    </row>
    <row r="13" spans="1:8" ht="30" x14ac:dyDescent="0.25">
      <c r="A13" s="40" t="s">
        <v>45</v>
      </c>
      <c r="B13" s="18">
        <v>45659</v>
      </c>
      <c r="C13" s="18">
        <v>46022</v>
      </c>
      <c r="D13" s="4">
        <f>4800.83+4800.83+4800.83+4800.83</f>
        <v>19203.32</v>
      </c>
      <c r="E13" s="31" t="s">
        <v>17</v>
      </c>
      <c r="F13" s="37">
        <v>96352434</v>
      </c>
      <c r="G13" s="36" t="s">
        <v>18</v>
      </c>
      <c r="H13" s="17"/>
    </row>
    <row r="14" spans="1:8" ht="30" x14ac:dyDescent="0.25">
      <c r="A14" s="40" t="s">
        <v>46</v>
      </c>
      <c r="B14" s="18">
        <v>45689</v>
      </c>
      <c r="C14" s="18">
        <v>46022</v>
      </c>
      <c r="D14" s="4">
        <f>3262+3262+3262</f>
        <v>9786</v>
      </c>
      <c r="E14" s="31" t="s">
        <v>47</v>
      </c>
      <c r="F14" s="37">
        <v>342742</v>
      </c>
      <c r="G14" s="38" t="s">
        <v>29</v>
      </c>
      <c r="H14" s="17"/>
    </row>
    <row r="15" spans="1:8" ht="30" x14ac:dyDescent="0.25">
      <c r="A15" s="40" t="s">
        <v>48</v>
      </c>
      <c r="B15" s="18">
        <v>45663</v>
      </c>
      <c r="C15" s="18">
        <v>45747</v>
      </c>
      <c r="D15" s="4">
        <v>58500</v>
      </c>
      <c r="E15" s="31" t="s">
        <v>49</v>
      </c>
      <c r="F15" s="37">
        <v>14928876</v>
      </c>
      <c r="G15" s="38" t="s">
        <v>50</v>
      </c>
    </row>
    <row r="16" spans="1:8" ht="30" x14ac:dyDescent="0.25">
      <c r="A16" s="40" t="s">
        <v>51</v>
      </c>
      <c r="B16" s="18">
        <v>45748</v>
      </c>
      <c r="C16" s="18">
        <v>46022</v>
      </c>
      <c r="D16" s="4">
        <v>20800</v>
      </c>
      <c r="E16" s="31" t="s">
        <v>49</v>
      </c>
      <c r="F16" s="37">
        <v>14928876</v>
      </c>
      <c r="G16" s="38" t="s">
        <v>50</v>
      </c>
      <c r="H16" s="17"/>
    </row>
    <row r="17" spans="1:8" ht="30" x14ac:dyDescent="0.25">
      <c r="A17" s="40" t="s">
        <v>52</v>
      </c>
      <c r="B17" s="18">
        <v>45717</v>
      </c>
      <c r="C17" s="18">
        <v>46022</v>
      </c>
      <c r="D17" s="4">
        <f>27500+27500</f>
        <v>55000</v>
      </c>
      <c r="E17" s="31" t="s">
        <v>53</v>
      </c>
      <c r="F17" s="37">
        <v>119652218</v>
      </c>
      <c r="G17" s="38" t="s">
        <v>54</v>
      </c>
      <c r="H17" s="17"/>
    </row>
    <row r="18" spans="1:8" ht="75" x14ac:dyDescent="0.25">
      <c r="A18" s="40" t="s">
        <v>55</v>
      </c>
      <c r="B18" s="18">
        <v>45663</v>
      </c>
      <c r="C18" s="18">
        <v>46022</v>
      </c>
      <c r="D18" s="4">
        <v>66000</v>
      </c>
      <c r="E18" s="31" t="s">
        <v>22</v>
      </c>
      <c r="F18" s="31">
        <v>77834410</v>
      </c>
      <c r="G18" s="38" t="s">
        <v>40</v>
      </c>
    </row>
    <row r="19" spans="1:8" ht="60" x14ac:dyDescent="0.25">
      <c r="A19" s="40" t="s">
        <v>56</v>
      </c>
      <c r="B19" s="18">
        <v>45705</v>
      </c>
      <c r="C19" s="18">
        <v>46022</v>
      </c>
      <c r="D19" s="4">
        <f>24000+108000</f>
        <v>132000</v>
      </c>
      <c r="E19" s="31" t="s">
        <v>57</v>
      </c>
      <c r="F19" s="31">
        <v>10219013</v>
      </c>
      <c r="G19" s="38" t="s">
        <v>58</v>
      </c>
      <c r="H19" s="17"/>
    </row>
    <row r="20" spans="1:8" ht="30" x14ac:dyDescent="0.25">
      <c r="A20" s="40" t="s">
        <v>59</v>
      </c>
      <c r="B20" s="18">
        <v>45663</v>
      </c>
      <c r="C20" s="18">
        <v>46022</v>
      </c>
      <c r="D20" s="4">
        <v>237600</v>
      </c>
      <c r="E20" s="31" t="s">
        <v>60</v>
      </c>
      <c r="F20" s="31">
        <v>4752899</v>
      </c>
      <c r="G20" s="38" t="s">
        <v>30</v>
      </c>
    </row>
    <row r="21" spans="1:8" ht="30" x14ac:dyDescent="0.25">
      <c r="A21" s="40" t="s">
        <v>61</v>
      </c>
      <c r="B21" s="18">
        <v>45663</v>
      </c>
      <c r="C21" s="18" t="s">
        <v>62</v>
      </c>
      <c r="D21" s="4">
        <v>45000</v>
      </c>
      <c r="E21" s="31" t="s">
        <v>63</v>
      </c>
      <c r="F21" s="31">
        <v>15807533</v>
      </c>
      <c r="G21" s="38" t="s">
        <v>64</v>
      </c>
    </row>
    <row r="22" spans="1:8" ht="60" x14ac:dyDescent="0.25">
      <c r="A22" s="40" t="s">
        <v>65</v>
      </c>
      <c r="B22" s="18">
        <v>45659</v>
      </c>
      <c r="C22" s="18">
        <v>46022</v>
      </c>
      <c r="D22" s="4">
        <v>63000</v>
      </c>
      <c r="E22" s="31" t="s">
        <v>23</v>
      </c>
      <c r="F22" s="31">
        <v>2246120</v>
      </c>
      <c r="G22" s="38" t="s">
        <v>31</v>
      </c>
    </row>
    <row r="23" spans="1:8" ht="60" x14ac:dyDescent="0.25">
      <c r="A23" s="40" t="s">
        <v>66</v>
      </c>
      <c r="B23" s="18">
        <v>45659</v>
      </c>
      <c r="C23" s="18">
        <v>46022</v>
      </c>
      <c r="D23" s="4">
        <v>102000</v>
      </c>
      <c r="E23" s="31" t="s">
        <v>67</v>
      </c>
      <c r="F23" s="31">
        <v>9176349</v>
      </c>
      <c r="G23" s="38" t="s">
        <v>32</v>
      </c>
    </row>
    <row r="24" spans="1:8" ht="45" x14ac:dyDescent="0.25">
      <c r="A24" s="40" t="s">
        <v>68</v>
      </c>
      <c r="B24" s="18">
        <v>45666</v>
      </c>
      <c r="C24" s="18">
        <v>46022</v>
      </c>
      <c r="D24" s="4">
        <v>65000</v>
      </c>
      <c r="E24" s="31" t="s">
        <v>69</v>
      </c>
      <c r="F24" s="31">
        <v>48312258</v>
      </c>
      <c r="G24" s="38" t="s">
        <v>70</v>
      </c>
    </row>
    <row r="25" spans="1:8" ht="60" x14ac:dyDescent="0.25">
      <c r="A25" s="40" t="s">
        <v>71</v>
      </c>
      <c r="B25" s="18">
        <v>45660</v>
      </c>
      <c r="C25" s="18">
        <v>46022</v>
      </c>
      <c r="D25" s="4">
        <v>90000</v>
      </c>
      <c r="E25" s="31" t="s">
        <v>24</v>
      </c>
      <c r="F25" s="31">
        <v>7114184</v>
      </c>
      <c r="G25" s="38" t="s">
        <v>33</v>
      </c>
    </row>
    <row r="26" spans="1:8" ht="60" x14ac:dyDescent="0.25">
      <c r="A26" s="40" t="s">
        <v>72</v>
      </c>
      <c r="B26" s="18">
        <v>45663</v>
      </c>
      <c r="C26" s="18">
        <v>46022</v>
      </c>
      <c r="D26" s="4">
        <v>60000</v>
      </c>
      <c r="E26" s="31" t="s">
        <v>25</v>
      </c>
      <c r="F26" s="31">
        <v>8103976</v>
      </c>
      <c r="G26" s="38" t="s">
        <v>34</v>
      </c>
    </row>
    <row r="27" spans="1:8" ht="60" x14ac:dyDescent="0.25">
      <c r="A27" s="40" t="s">
        <v>73</v>
      </c>
      <c r="B27" s="18">
        <v>45659</v>
      </c>
      <c r="C27" s="18">
        <v>46022</v>
      </c>
      <c r="D27" s="4">
        <v>45600</v>
      </c>
      <c r="E27" s="31" t="s">
        <v>74</v>
      </c>
      <c r="F27" s="31">
        <v>103063374</v>
      </c>
      <c r="G27" s="38" t="s">
        <v>35</v>
      </c>
    </row>
    <row r="28" spans="1:8" ht="60" x14ac:dyDescent="0.25">
      <c r="A28" s="40" t="s">
        <v>75</v>
      </c>
      <c r="B28" s="18">
        <v>45659</v>
      </c>
      <c r="C28" s="18">
        <v>46022</v>
      </c>
      <c r="D28" s="4">
        <v>72000</v>
      </c>
      <c r="E28" s="31" t="s">
        <v>76</v>
      </c>
      <c r="F28" s="31">
        <v>12188182</v>
      </c>
      <c r="G28" s="38" t="s">
        <v>36</v>
      </c>
    </row>
    <row r="29" spans="1:8" ht="45" x14ac:dyDescent="0.25">
      <c r="A29" s="40" t="s">
        <v>77</v>
      </c>
      <c r="B29" s="18">
        <v>45659</v>
      </c>
      <c r="C29" s="18">
        <v>46022</v>
      </c>
      <c r="D29" s="4">
        <v>65000</v>
      </c>
      <c r="E29" s="31" t="s">
        <v>26</v>
      </c>
      <c r="F29" s="31">
        <v>736775</v>
      </c>
      <c r="G29" s="38" t="s">
        <v>37</v>
      </c>
    </row>
    <row r="30" spans="1:8" ht="60" x14ac:dyDescent="0.25">
      <c r="A30" s="40" t="s">
        <v>78</v>
      </c>
      <c r="B30" s="18">
        <v>45663</v>
      </c>
      <c r="C30" s="18">
        <v>46022</v>
      </c>
      <c r="D30" s="4">
        <v>75600</v>
      </c>
      <c r="E30" s="31" t="s">
        <v>27</v>
      </c>
      <c r="F30" s="31">
        <v>18082661</v>
      </c>
      <c r="G30" s="38" t="s">
        <v>38</v>
      </c>
    </row>
    <row r="31" spans="1:8" ht="45" x14ac:dyDescent="0.25">
      <c r="A31" s="40" t="s">
        <v>79</v>
      </c>
      <c r="B31" s="18">
        <v>45705</v>
      </c>
      <c r="C31" s="18">
        <v>46022</v>
      </c>
      <c r="D31" s="4">
        <f>14543+65460</f>
        <v>80003</v>
      </c>
      <c r="E31" s="31" t="s">
        <v>28</v>
      </c>
      <c r="F31" s="31">
        <v>95928626</v>
      </c>
      <c r="G31" s="38" t="s">
        <v>39</v>
      </c>
      <c r="H31" s="17"/>
    </row>
    <row r="32" spans="1:8" ht="107.25" customHeight="1" x14ac:dyDescent="0.25">
      <c r="A32" s="19" t="s">
        <v>80</v>
      </c>
      <c r="B32" s="20" t="s">
        <v>81</v>
      </c>
      <c r="C32" s="18">
        <v>46022</v>
      </c>
      <c r="D32" s="21">
        <v>84027</v>
      </c>
      <c r="E32" s="31" t="s">
        <v>82</v>
      </c>
      <c r="F32" s="31">
        <v>342742</v>
      </c>
      <c r="G32" s="38" t="s">
        <v>83</v>
      </c>
    </row>
    <row r="33" spans="1:8" ht="75" x14ac:dyDescent="0.25">
      <c r="A33" s="40" t="s">
        <v>84</v>
      </c>
      <c r="B33" s="18">
        <v>45663</v>
      </c>
      <c r="C33" s="18">
        <v>46022</v>
      </c>
      <c r="D33" s="4">
        <v>55000</v>
      </c>
      <c r="E33" s="31" t="s">
        <v>85</v>
      </c>
      <c r="F33" s="31">
        <v>65518802</v>
      </c>
      <c r="G33" s="38" t="s">
        <v>86</v>
      </c>
    </row>
    <row r="34" spans="1:8" ht="45" x14ac:dyDescent="0.25">
      <c r="A34" s="40" t="s">
        <v>87</v>
      </c>
      <c r="B34" s="18">
        <v>45663</v>
      </c>
      <c r="C34" s="18">
        <v>46022</v>
      </c>
      <c r="D34" s="4">
        <v>180002</v>
      </c>
      <c r="E34" s="31" t="s">
        <v>88</v>
      </c>
      <c r="F34" s="31">
        <v>41654234</v>
      </c>
      <c r="G34" s="38" t="s">
        <v>89</v>
      </c>
    </row>
    <row r="35" spans="1:8" ht="45" x14ac:dyDescent="0.25">
      <c r="A35" s="41" t="s">
        <v>90</v>
      </c>
      <c r="B35" s="18">
        <v>45719</v>
      </c>
      <c r="C35" s="18" t="s">
        <v>91</v>
      </c>
      <c r="D35" s="22">
        <v>70000</v>
      </c>
      <c r="E35" s="31" t="s">
        <v>92</v>
      </c>
      <c r="F35" s="31">
        <v>20016751</v>
      </c>
      <c r="G35" s="38" t="s">
        <v>93</v>
      </c>
    </row>
    <row r="36" spans="1:8" ht="30" x14ac:dyDescent="0.25">
      <c r="A36" s="41" t="s">
        <v>94</v>
      </c>
      <c r="B36" s="18">
        <v>45719</v>
      </c>
      <c r="C36" s="18">
        <v>46022</v>
      </c>
      <c r="D36" s="22">
        <v>55680</v>
      </c>
      <c r="E36" s="31" t="s">
        <v>95</v>
      </c>
      <c r="F36" s="31">
        <v>44777744</v>
      </c>
      <c r="G36" s="38" t="s">
        <v>96</v>
      </c>
    </row>
    <row r="37" spans="1:8" ht="30.75" thickBot="1" x14ac:dyDescent="0.3">
      <c r="A37" s="42" t="s">
        <v>97</v>
      </c>
      <c r="B37" s="18">
        <v>45691</v>
      </c>
      <c r="C37" s="18">
        <v>45838</v>
      </c>
      <c r="D37" s="22">
        <f>6215+3107.5</f>
        <v>9322.5</v>
      </c>
      <c r="E37" s="31" t="s">
        <v>98</v>
      </c>
      <c r="F37" s="31">
        <v>342742</v>
      </c>
      <c r="G37" s="38" t="s">
        <v>29</v>
      </c>
      <c r="H37" s="17"/>
    </row>
    <row r="38" spans="1:8" ht="15.75" thickTop="1" x14ac:dyDescent="0.25">
      <c r="A38" s="23"/>
      <c r="B38" s="23"/>
      <c r="C38" s="23"/>
      <c r="D38" s="24">
        <f>+SUM(D10:D37)</f>
        <v>2209969.8200000003</v>
      </c>
      <c r="E38" s="23"/>
      <c r="F38" s="23"/>
      <c r="G38" s="23"/>
    </row>
  </sheetData>
  <mergeCells count="9">
    <mergeCell ref="A3:G3"/>
    <mergeCell ref="A5:C5"/>
    <mergeCell ref="A7:C7"/>
    <mergeCell ref="A4:C4"/>
    <mergeCell ref="A8:A9"/>
    <mergeCell ref="B8:C8"/>
    <mergeCell ref="D8:D9"/>
    <mergeCell ref="E8:F8"/>
    <mergeCell ref="G8:G9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2024-03-04T17:48:03Z</cp:lastPrinted>
  <dcterms:created xsi:type="dcterms:W3CDTF">2021-05-14T16:24:59Z</dcterms:created>
  <dcterms:modified xsi:type="dcterms:W3CDTF">2025-05-08T16:03:46Z</dcterms:modified>
</cp:coreProperties>
</file>