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9. 17 TER SEPTIEMBRE 2025\"/>
    </mc:Choice>
  </mc:AlternateContent>
  <xr:revisionPtr revIDLastSave="0" documentId="13_ncr:1_{A8D3D75C-7D66-48F9-B37F-2EC85902FD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D&quot;" sheetId="4" r:id="rId1"/>
  </sheets>
  <definedNames>
    <definedName name="_xlnm.Print_Area" localSheetId="0">'Literal "D"'!$A$1:$G$46</definedName>
    <definedName name="_xlnm.Print_Titles" localSheetId="0">'Literal "D"'!$1:$11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4" l="1"/>
  <c r="D45" i="4"/>
  <c r="D39" i="4"/>
  <c r="D38" i="4"/>
  <c r="D33" i="4"/>
  <c r="D21" i="4"/>
  <c r="D19" i="4"/>
  <c r="D18" i="4"/>
  <c r="D17" i="4"/>
  <c r="D16" i="4"/>
  <c r="D15" i="4"/>
  <c r="D13" i="4"/>
  <c r="D12" i="4"/>
</calcChain>
</file>

<file path=xl/sharedStrings.xml><?xml version="1.0" encoding="utf-8"?>
<sst xmlns="http://schemas.openxmlformats.org/spreadsheetml/2006/main" count="123" uniqueCount="114">
  <si>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</si>
  <si>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</si>
  <si>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</si>
  <si>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</si>
  <si>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</si>
  <si>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</si>
  <si>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</si>
  <si>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</si>
  <si>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</si>
  <si>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</si>
  <si>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</si>
  <si>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</si>
  <si>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</si>
  <si>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LABBÉ PÉREZ RODRIGO</t>
  </si>
  <si>
    <t>2da. Calle 10-06 zona 1</t>
  </si>
  <si>
    <t>INVERSIONES INMOBILIARIAS TIKAL SOCIEDAD ANONIMA</t>
  </si>
  <si>
    <t>DESAROLLOS INMOBILIARIOS GUERRA SOCIEDAD ANONIMA</t>
  </si>
  <si>
    <t>3da. Avenida 11-28 zona 1</t>
  </si>
  <si>
    <t>6 Calle 4-17 zona 1, Edificio Tikal, Nivel 8, Oficina. 815</t>
  </si>
  <si>
    <t>8va ave., 10-56 z.12</t>
  </si>
  <si>
    <t xml:space="preserve">RICARDO ALEJANDRO SANTA CRUZ SALAZAR </t>
  </si>
  <si>
    <t xml:space="preserve">LENIN GUNDEMARO MARTINEZ LÓPEZ </t>
  </si>
  <si>
    <t xml:space="preserve">MANUEL DE JESUS GARAY VENTURA </t>
  </si>
  <si>
    <t xml:space="preserve">ESTEBAN DE JESÚS REYES MALÍN </t>
  </si>
  <si>
    <t xml:space="preserve">TOMAS CHITIC REN </t>
  </si>
  <si>
    <t xml:space="preserve">ALFREDO GUTIERREZ ORELLANA </t>
  </si>
  <si>
    <t xml:space="preserve">ANGEL OSWALDO RAMIREZ CABRERA </t>
  </si>
  <si>
    <t xml:space="preserve">FLOR DE MARIA MERCEDES OAJACA CASTILLO  </t>
  </si>
  <si>
    <t>6ta Calle 4-17 zona 1, Edificio Tikal</t>
  </si>
  <si>
    <t>7a. Avenida 3-76, zona 1</t>
  </si>
  <si>
    <t xml:space="preserve">Ruta al Atlántico, 23 calle, Barrio El Limonar, municipio de Puerto Barrios, departamento de Izabal </t>
  </si>
  <si>
    <t xml:space="preserve">Calzada Rodríguez Macal, zona 1 del municipio de San Benito Petén, departamento de Petén </t>
  </si>
  <si>
    <t xml:space="preserve">2a. Calle 3-84, zona 4, Barrio San José del Municipio de Palín del departamento de Escuintla </t>
  </si>
  <si>
    <t xml:space="preserve">Sector Escuela Cantón Chujupen del municipio de Chichicastenango del departamento de Quiche </t>
  </si>
  <si>
    <t xml:space="preserve">5a. Calle D 3-50, zona 3 de municipio de San Juan Comalapa y departamento de Chimaltenango </t>
  </si>
  <si>
    <t xml:space="preserve">Canton San José del municipio de de Santa Ana Huista del departamento de Huehuetenango </t>
  </si>
  <si>
    <t>2a. Calle 3-17, zona 2 del municipio de Cobán y departamento de Alta Verapaz</t>
  </si>
  <si>
    <t xml:space="preserve">Ruta 6 W Frente a Residenciales Brisas Monterrey del municipio y departamento de Retalhuleu </t>
  </si>
  <si>
    <t>33 calle "C" 10-16, Banvi II, zona 7 del municipio y departamento de Guatemala</t>
  </si>
  <si>
    <t xml:space="preserve">calle ocho  a media cuadra de la pila municipal, del municipio de de San Idelfonso Ixtahuacán, departamento de  Huehuetenango </t>
  </si>
  <si>
    <t>MCD-DGA-04-2025</t>
  </si>
  <si>
    <t>MCD-DGA-03-2025</t>
  </si>
  <si>
    <t>MCD-DGA-01-2025</t>
  </si>
  <si>
    <t>MCD-DGA-02-2025</t>
  </si>
  <si>
    <t>MCD-DGA-012-2025</t>
  </si>
  <si>
    <t xml:space="preserve">INVERSIONES INMOBILIARIAS TIKAL SOCIEDAD ANÓNIMA </t>
  </si>
  <si>
    <t>MCD-DGA-004-K-2025</t>
  </si>
  <si>
    <t>NORATO GARCÍA LUCAS
DAVID</t>
  </si>
  <si>
    <t>3ra Avenida 26-75, zona 2 Interior el Zapote.</t>
  </si>
  <si>
    <t>MCD-DGA-037-2025</t>
  </si>
  <si>
    <t>MCD-DGA-030-2025</t>
  </si>
  <si>
    <t xml:space="preserve">FYR, SOCIEDAD ANÓNIMA </t>
  </si>
  <si>
    <t>3ra calle 9-59 zona 1, Guatemala</t>
  </si>
  <si>
    <t>MCD-DGA-004-I-2025</t>
  </si>
  <si>
    <t xml:space="preserve">MCD-DGA-022-2025 </t>
  </si>
  <si>
    <t xml:space="preserve">ESVIN ROLANDO MARTÍN BOCEL </t>
  </si>
  <si>
    <t>Col. San Francisco, Zona 2 del barrio san bartolo del Municipio y Departamento de Solola.</t>
  </si>
  <si>
    <t xml:space="preserve"> MCD-DGA-004-M-2025 </t>
  </si>
  <si>
    <t xml:space="preserve">ANA MARIA CONCEPCIÓN ORTEGA MERIDA </t>
  </si>
  <si>
    <t xml:space="preserve">MCD-DGA-020-2025    </t>
  </si>
  <si>
    <t xml:space="preserve"> 31/03/2025</t>
  </si>
  <si>
    <t xml:space="preserve">RONALD ESTUARDO MENDEZ GONZALEZ </t>
  </si>
  <si>
    <t>10a. Avenida 04-05, zona 1</t>
  </si>
  <si>
    <t xml:space="preserve"> MCD-DGA-004-E-2025 </t>
  </si>
  <si>
    <t xml:space="preserve"> MCD-DGA-004-F-2025 </t>
  </si>
  <si>
    <t xml:space="preserve">HEIDI BERENICE CONTRERAS CRUZ </t>
  </si>
  <si>
    <t xml:space="preserve">MCD-DGA-006-2025 </t>
  </si>
  <si>
    <t>ODILIA ETERLVINA MORALES MORALES DE SANTOS</t>
  </si>
  <si>
    <t xml:space="preserve">1ra calle 4-31 zona 8 del municipio y departamento de Huehuetenango </t>
  </si>
  <si>
    <t xml:space="preserve">MCD-DGA-004-G-2025 </t>
  </si>
  <si>
    <t xml:space="preserve"> MCD-DGA-004-H-2025 </t>
  </si>
  <si>
    <t xml:space="preserve"> MCD-DGA-004-D-2025</t>
  </si>
  <si>
    <t>MIGUEL ANGEL BAL COLAJ   /103063374</t>
  </si>
  <si>
    <t xml:space="preserve"> MCD-DGA-004-B-2025</t>
  </si>
  <si>
    <t xml:space="preserve">ADOLFO FAUSTINO RAMIREZ CASTILLO  </t>
  </si>
  <si>
    <t xml:space="preserve">MCD-DGA-004-A-2025 </t>
  </si>
  <si>
    <t xml:space="preserve"> MCD-DGA-004-J-2025 </t>
  </si>
  <si>
    <t xml:space="preserve"> MCD-DGA-023-2025 </t>
  </si>
  <si>
    <t xml:space="preserve">MCD-DGA-04-C-2025 </t>
  </si>
  <si>
    <t>Bodega N-309 y N-106 del 02/01/2025      Bodega N-414 del 15/01/2025</t>
  </si>
  <si>
    <t xml:space="preserve">INVERSIONES INMOBILIARIAS TIKAL </t>
  </si>
  <si>
    <t>6a. Calle, 4-17, zona 1 Edificio Tikal, del municipio y departamento de Guatemala</t>
  </si>
  <si>
    <t>MCD-DGA-004-L-2025</t>
  </si>
  <si>
    <t xml:space="preserve">HELDER MIGUEL MORALES FIGUEROA </t>
  </si>
  <si>
    <t>Calle del Calvario, Cantón Central, municipio de San Antonio  Huista del departamento de Huehuetenango</t>
  </si>
  <si>
    <t xml:space="preserve">MCD-DGA-004-Ñ-2025 </t>
  </si>
  <si>
    <t xml:space="preserve">AGUSTIN PABLO CHAVALOC CHAMORRO </t>
  </si>
  <si>
    <t>1a. Calle, entre 8a. Y 9a. Avenida, zona 2, Tototonicapan, Totonicapan</t>
  </si>
  <si>
    <t>MCD-DGA-021-2025</t>
  </si>
  <si>
    <t xml:space="preserve"> 31/12/2025</t>
  </si>
  <si>
    <t>JUANA PERUCH COGUOX XILOJ</t>
  </si>
  <si>
    <t>4a. AV, 0-49 Z.5 Col. Alvarado del municipio y departamento de huehuetenango</t>
  </si>
  <si>
    <t>MCD-DGA-33-2025</t>
  </si>
  <si>
    <t>VILLAGRÁN PINTO ELIZA 
RAQUEL</t>
  </si>
  <si>
    <t>4ta Calle 8-62 zona 1 Ciudad</t>
  </si>
  <si>
    <t xml:space="preserve"> MCD-DGA-017-2025</t>
  </si>
  <si>
    <t>INVERSIONES INMOBILIARIAS TIKAL SOCIEDAD ANÓNIMA</t>
  </si>
  <si>
    <t xml:space="preserve"> MCD-DGA-040-2025</t>
  </si>
  <si>
    <t>MCD-DGA-050-2025</t>
  </si>
  <si>
    <t>RONALD ESTUARDO MENDEZ</t>
  </si>
  <si>
    <t>12 calle, 06-36. Edificio Santa María. Niv. 14, Apto. G z.10. Del municipio y Departamento de Guatemala.</t>
  </si>
  <si>
    <t>MCD-DGA-053-2025</t>
  </si>
  <si>
    <t>ERICK YOVANY SIMAJ CHAN/</t>
  </si>
  <si>
    <t>6ta avenida. 1-35, zona 3, del municipio y departamento de Chimaltenango.</t>
  </si>
  <si>
    <t>Responsable: Juan Carlos Ramos Arriaga</t>
  </si>
  <si>
    <t xml:space="preserve"> MCD-DGA-59-2025</t>
  </si>
  <si>
    <t>Asociación de Hermanos Terciarios Capuchinos</t>
  </si>
  <si>
    <t>5ta calle. C 1-52 zona 1, Guatemala, Guatemala</t>
  </si>
  <si>
    <t>MCD-DGA-064-2025</t>
  </si>
  <si>
    <t>Edificio Tikal 6ta. Calle 4 - 17 zona 1 Oficina No. 509</t>
  </si>
  <si>
    <t xml:space="preserve">MCD-DGA-67-2025 </t>
  </si>
  <si>
    <t>Ana Lucrecia Anzueto Ramirez De Hernández</t>
  </si>
  <si>
    <t xml:space="preserve">4ta avenida 3-76 zona 1 del municipio y departamento de Guatemala                                                                                                 </t>
  </si>
  <si>
    <t>Mes/ año: 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</si>
</sst>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166598</xdr:colOff>
      <xdr:row>1</xdr:row>
      <xdr:rowOff>138792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0" y="0"/>
          <a:ext cx="2719298" cy="538842"/>
        </a:xfrm>
        <a:prstGeom prst="rect">
          <a:avLst/>
        </a:prstGeom>
      </xdr:spPr>
    </xdr:pic>
    <xdr:clientData/>
  </xdr:twoCellAnchor>
  <xdr:twoCellAnchor editAs="oneCell">
    <xdr:from>
      <xdr:col>4</xdr:col>
      <xdr:colOff>2357230</xdr:colOff>
      <xdr:row>0</xdr:row>
      <xdr:rowOff>49637</xdr:rowOff>
    </xdr:from>
    <xdr:to>
      <xdr:col>6</xdr:col>
      <xdr:colOff>1752186</xdr:colOff>
      <xdr:row>1</xdr:row>
      <xdr:rowOff>297169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8705" y="49637"/>
          <a:ext cx="2547731" cy="64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tabSelected="1" showWhiteSpace="0" zoomScale="85" zoomScaleNormal="85" zoomScaleSheetLayoutView="85" zoomScalePageLayoutView="115" workbookViewId="0">
      <pane ySplit="11" topLeftCell="A42" activePane="bottomLeft" state="frozen"/>
      <selection pane="bottomLeft" activeCell="D47" sqref="D47"/>
    </sheetView>
  </sheetViews>
  <sheetFormatPr baseColWidth="10" defaultRowHeight="14.4" x14ac:dyDescent="0.3"/>
  <cols>
    <col min="1" max="1" width="20" customWidth="1"/>
    <col min="2" max="2" width="18.109375" customWidth="1"/>
    <col min="3" max="3" width="12.109375" bestFit="1" customWidth="1"/>
    <col min="4" max="4" width="19.109375" style="2" customWidth="1"/>
    <col min="5" max="5" width="35.88671875" customWidth="1"/>
    <col min="7" max="7" width="35.44140625" customWidth="1"/>
  </cols>
  <sheetData>
    <row r="1" spans="1:7" ht="31.5" customHeight="1" x14ac:dyDescent="0.3"/>
    <row r="2" spans="1:7" ht="25.5" customHeight="1" x14ac:dyDescent="0.3"/>
    <row r="3" spans="1:7" s="4" customFormat="1" ht="15.6" x14ac:dyDescent="0.3">
      <c r="A3" s="6" t="s">
        <v>8</v>
      </c>
      <c r="B3" s="6"/>
      <c r="C3" s="6"/>
      <c r="D3" s="5"/>
    </row>
    <row r="4" spans="1:7" s="4" customFormat="1" ht="15.6" x14ac:dyDescent="0.3">
      <c r="A4" s="28" t="s">
        <v>9</v>
      </c>
      <c r="B4" s="28"/>
      <c r="C4" s="28"/>
      <c r="D4" s="28"/>
      <c r="E4" s="28"/>
      <c r="F4" s="28"/>
      <c r="G4" s="28"/>
    </row>
    <row r="5" spans="1:7" s="4" customFormat="1" ht="15.6" x14ac:dyDescent="0.3">
      <c r="A5" s="29" t="s">
        <v>12</v>
      </c>
      <c r="B5" s="29"/>
      <c r="C5" s="29"/>
      <c r="D5" s="5"/>
    </row>
    <row r="6" spans="1:7" s="4" customFormat="1" ht="15.6" x14ac:dyDescent="0.3">
      <c r="A6" s="29" t="s">
        <v>11</v>
      </c>
      <c r="B6" s="29"/>
      <c r="C6" s="29"/>
      <c r="D6" s="5"/>
    </row>
    <row r="7" spans="1:7" s="4" customFormat="1" ht="15.6" x14ac:dyDescent="0.3">
      <c r="A7" s="3" t="s">
        <v>104</v>
      </c>
      <c r="B7" s="3"/>
      <c r="C7" s="3"/>
      <c r="D7" s="5"/>
    </row>
    <row r="8" spans="1:7" s="4" customFormat="1" ht="15.6" x14ac:dyDescent="0.3">
      <c r="A8" s="30" t="s">
        <v>113</v>
      </c>
      <c r="B8" s="30"/>
      <c r="C8" s="30"/>
      <c r="D8" s="5"/>
    </row>
    <row r="9" spans="1:7" s="4" customFormat="1" ht="16.2" thickBot="1" x14ac:dyDescent="0.35">
      <c r="A9" s="7"/>
      <c r="B9" s="7"/>
      <c r="C9" s="7"/>
      <c r="D9" s="5"/>
    </row>
    <row r="10" spans="1:7" ht="17.25" customHeight="1" x14ac:dyDescent="0.3">
      <c r="A10" s="31" t="s">
        <v>3</v>
      </c>
      <c r="B10" s="33" t="s">
        <v>1</v>
      </c>
      <c r="C10" s="33"/>
      <c r="D10" s="34" t="s">
        <v>4</v>
      </c>
      <c r="E10" s="33" t="s">
        <v>5</v>
      </c>
      <c r="F10" s="33"/>
      <c r="G10" s="36" t="s">
        <v>7</v>
      </c>
    </row>
    <row r="11" spans="1:7" ht="17.25" customHeight="1" thickBot="1" x14ac:dyDescent="0.35">
      <c r="A11" s="32"/>
      <c r="B11" s="1" t="s">
        <v>10</v>
      </c>
      <c r="C11" s="1" t="s">
        <v>2</v>
      </c>
      <c r="D11" s="35"/>
      <c r="E11" s="1" t="s">
        <v>0</v>
      </c>
      <c r="F11" s="1" t="s">
        <v>6</v>
      </c>
      <c r="G11" s="37"/>
    </row>
    <row r="12" spans="1:7" s="43" customFormat="1" ht="28.8" x14ac:dyDescent="0.3">
      <c r="A12" s="23" t="s">
        <v>40</v>
      </c>
      <c r="B12" s="19">
        <v>45659</v>
      </c>
      <c r="C12" s="19">
        <v>46022</v>
      </c>
      <c r="D12" s="40">
        <f>6500+6500+6500+6500+6500+6500+6500+6500+6500</f>
        <v>58500</v>
      </c>
      <c r="E12" s="8" t="s">
        <v>20</v>
      </c>
      <c r="F12" s="9">
        <v>9778470</v>
      </c>
      <c r="G12" s="10" t="s">
        <v>19</v>
      </c>
    </row>
    <row r="13" spans="1:7" s="43" customFormat="1" ht="28.8" x14ac:dyDescent="0.3">
      <c r="A13" s="24" t="s">
        <v>41</v>
      </c>
      <c r="B13" s="20">
        <v>45659</v>
      </c>
      <c r="C13" s="20">
        <v>46022</v>
      </c>
      <c r="D13" s="41">
        <f>20593+20593+20593+20593+20593+20593+20593+20593+20593</f>
        <v>185337</v>
      </c>
      <c r="E13" s="11" t="s">
        <v>15</v>
      </c>
      <c r="F13" s="12">
        <v>342742</v>
      </c>
      <c r="G13" s="13" t="s">
        <v>18</v>
      </c>
    </row>
    <row r="14" spans="1:7" s="43" customFormat="1" x14ac:dyDescent="0.3">
      <c r="A14" s="24" t="s">
        <v>42</v>
      </c>
      <c r="B14" s="20">
        <v>45659</v>
      </c>
      <c r="C14" s="20">
        <v>46022</v>
      </c>
      <c r="D14" s="41">
        <v>285474</v>
      </c>
      <c r="E14" s="11" t="s">
        <v>13</v>
      </c>
      <c r="F14" s="12">
        <v>7307861</v>
      </c>
      <c r="G14" s="15" t="s">
        <v>14</v>
      </c>
    </row>
    <row r="15" spans="1:7" s="43" customFormat="1" ht="28.8" x14ac:dyDescent="0.3">
      <c r="A15" s="24" t="s">
        <v>43</v>
      </c>
      <c r="B15" s="20">
        <v>45659</v>
      </c>
      <c r="C15" s="20">
        <v>46022</v>
      </c>
      <c r="D15" s="41">
        <f>4800.83+4800.83+4800.83+4800.83+4800.83+4800.83+4800.83+4800.83+4800.83</f>
        <v>43207.470000000008</v>
      </c>
      <c r="E15" s="11" t="s">
        <v>16</v>
      </c>
      <c r="F15" s="26">
        <v>96352434</v>
      </c>
      <c r="G15" s="15" t="s">
        <v>17</v>
      </c>
    </row>
    <row r="16" spans="1:7" s="43" customFormat="1" ht="28.8" x14ac:dyDescent="0.3">
      <c r="A16" s="24" t="s">
        <v>44</v>
      </c>
      <c r="B16" s="20">
        <v>45689</v>
      </c>
      <c r="C16" s="20">
        <v>46022</v>
      </c>
      <c r="D16" s="41">
        <f>3262+3262+3262+3262+3262+3262+3262+3262</f>
        <v>26096</v>
      </c>
      <c r="E16" s="11" t="s">
        <v>45</v>
      </c>
      <c r="F16" s="26">
        <v>342742</v>
      </c>
      <c r="G16" s="13" t="s">
        <v>28</v>
      </c>
    </row>
    <row r="17" spans="1:7" s="43" customFormat="1" ht="28.8" x14ac:dyDescent="0.3">
      <c r="A17" s="24" t="s">
        <v>46</v>
      </c>
      <c r="B17" s="20">
        <v>45663</v>
      </c>
      <c r="C17" s="20">
        <v>45747</v>
      </c>
      <c r="D17" s="41">
        <f>58500+104000</f>
        <v>162500</v>
      </c>
      <c r="E17" s="11" t="s">
        <v>47</v>
      </c>
      <c r="F17" s="26">
        <v>14928876</v>
      </c>
      <c r="G17" s="13" t="s">
        <v>48</v>
      </c>
    </row>
    <row r="18" spans="1:7" s="43" customFormat="1" ht="28.8" x14ac:dyDescent="0.3">
      <c r="A18" s="24" t="s">
        <v>49</v>
      </c>
      <c r="B18" s="20">
        <v>45748</v>
      </c>
      <c r="C18" s="20">
        <v>46022</v>
      </c>
      <c r="D18" s="41">
        <f>20800+20800+20800+20800</f>
        <v>83200</v>
      </c>
      <c r="E18" s="11" t="s">
        <v>47</v>
      </c>
      <c r="F18" s="26">
        <v>14928876</v>
      </c>
      <c r="G18" s="13" t="s">
        <v>48</v>
      </c>
    </row>
    <row r="19" spans="1:7" s="43" customFormat="1" x14ac:dyDescent="0.3">
      <c r="A19" s="24" t="s">
        <v>50</v>
      </c>
      <c r="B19" s="20">
        <v>45717</v>
      </c>
      <c r="C19" s="20">
        <v>46022</v>
      </c>
      <c r="D19" s="41">
        <f>27500+27500+27500+27500+27500+137500</f>
        <v>275000</v>
      </c>
      <c r="E19" s="11" t="s">
        <v>51</v>
      </c>
      <c r="F19" s="26">
        <v>119652218</v>
      </c>
      <c r="G19" s="13" t="s">
        <v>52</v>
      </c>
    </row>
    <row r="20" spans="1:7" s="43" customFormat="1" ht="72" x14ac:dyDescent="0.3">
      <c r="A20" s="24" t="s">
        <v>53</v>
      </c>
      <c r="B20" s="20">
        <v>45663</v>
      </c>
      <c r="C20" s="20">
        <v>46022</v>
      </c>
      <c r="D20" s="41">
        <v>66000</v>
      </c>
      <c r="E20" s="11" t="s">
        <v>21</v>
      </c>
      <c r="F20" s="11">
        <v>77834410</v>
      </c>
      <c r="G20" s="13" t="s">
        <v>39</v>
      </c>
    </row>
    <row r="21" spans="1:7" s="43" customFormat="1" ht="43.2" x14ac:dyDescent="0.3">
      <c r="A21" s="24" t="s">
        <v>54</v>
      </c>
      <c r="B21" s="20">
        <v>45705</v>
      </c>
      <c r="C21" s="20">
        <v>46022</v>
      </c>
      <c r="D21" s="41">
        <f>24000+108000</f>
        <v>132000</v>
      </c>
      <c r="E21" s="11" t="s">
        <v>55</v>
      </c>
      <c r="F21" s="11">
        <v>10219013</v>
      </c>
      <c r="G21" s="13" t="s">
        <v>56</v>
      </c>
    </row>
    <row r="22" spans="1:7" s="43" customFormat="1" ht="28.8" x14ac:dyDescent="0.3">
      <c r="A22" s="24" t="s">
        <v>57</v>
      </c>
      <c r="B22" s="20">
        <v>45663</v>
      </c>
      <c r="C22" s="20">
        <v>46022</v>
      </c>
      <c r="D22" s="41">
        <v>237600</v>
      </c>
      <c r="E22" s="11" t="s">
        <v>58</v>
      </c>
      <c r="F22" s="11">
        <v>4752899</v>
      </c>
      <c r="G22" s="13" t="s">
        <v>29</v>
      </c>
    </row>
    <row r="23" spans="1:7" s="43" customFormat="1" x14ac:dyDescent="0.3">
      <c r="A23" s="24" t="s">
        <v>59</v>
      </c>
      <c r="B23" s="20">
        <v>45663</v>
      </c>
      <c r="C23" s="20" t="s">
        <v>60</v>
      </c>
      <c r="D23" s="41">
        <v>45000</v>
      </c>
      <c r="E23" s="11" t="s">
        <v>61</v>
      </c>
      <c r="F23" s="11">
        <v>15807533</v>
      </c>
      <c r="G23" s="13" t="s">
        <v>62</v>
      </c>
    </row>
    <row r="24" spans="1:7" s="43" customFormat="1" ht="43.2" x14ac:dyDescent="0.3">
      <c r="A24" s="24" t="s">
        <v>63</v>
      </c>
      <c r="B24" s="20">
        <v>45659</v>
      </c>
      <c r="C24" s="20">
        <v>46022</v>
      </c>
      <c r="D24" s="41">
        <v>63000</v>
      </c>
      <c r="E24" s="11" t="s">
        <v>22</v>
      </c>
      <c r="F24" s="11">
        <v>2246120</v>
      </c>
      <c r="G24" s="13" t="s">
        <v>30</v>
      </c>
    </row>
    <row r="25" spans="1:7" s="43" customFormat="1" ht="43.2" x14ac:dyDescent="0.3">
      <c r="A25" s="24" t="s">
        <v>64</v>
      </c>
      <c r="B25" s="20">
        <v>45659</v>
      </c>
      <c r="C25" s="20">
        <v>46022</v>
      </c>
      <c r="D25" s="41">
        <v>102000</v>
      </c>
      <c r="E25" s="11" t="s">
        <v>65</v>
      </c>
      <c r="F25" s="11">
        <v>9176349</v>
      </c>
      <c r="G25" s="13" t="s">
        <v>31</v>
      </c>
    </row>
    <row r="26" spans="1:7" s="43" customFormat="1" ht="43.2" x14ac:dyDescent="0.3">
      <c r="A26" s="24" t="s">
        <v>66</v>
      </c>
      <c r="B26" s="20">
        <v>45666</v>
      </c>
      <c r="C26" s="20">
        <v>46022</v>
      </c>
      <c r="D26" s="41">
        <v>65000</v>
      </c>
      <c r="E26" s="11" t="s">
        <v>67</v>
      </c>
      <c r="F26" s="11">
        <v>48312258</v>
      </c>
      <c r="G26" s="13" t="s">
        <v>68</v>
      </c>
    </row>
    <row r="27" spans="1:7" s="43" customFormat="1" ht="43.2" x14ac:dyDescent="0.3">
      <c r="A27" s="24" t="s">
        <v>69</v>
      </c>
      <c r="B27" s="20">
        <v>45660</v>
      </c>
      <c r="C27" s="20">
        <v>46022</v>
      </c>
      <c r="D27" s="41">
        <v>90000</v>
      </c>
      <c r="E27" s="11" t="s">
        <v>23</v>
      </c>
      <c r="F27" s="11">
        <v>7114184</v>
      </c>
      <c r="G27" s="13" t="s">
        <v>32</v>
      </c>
    </row>
    <row r="28" spans="1:7" s="43" customFormat="1" ht="57.6" x14ac:dyDescent="0.3">
      <c r="A28" s="24" t="s">
        <v>70</v>
      </c>
      <c r="B28" s="20">
        <v>45663</v>
      </c>
      <c r="C28" s="20">
        <v>46022</v>
      </c>
      <c r="D28" s="41">
        <v>60000</v>
      </c>
      <c r="E28" s="11" t="s">
        <v>24</v>
      </c>
      <c r="F28" s="11">
        <v>8103976</v>
      </c>
      <c r="G28" s="13" t="s">
        <v>33</v>
      </c>
    </row>
    <row r="29" spans="1:7" s="43" customFormat="1" ht="57.6" x14ac:dyDescent="0.3">
      <c r="A29" s="24" t="s">
        <v>71</v>
      </c>
      <c r="B29" s="20">
        <v>45659</v>
      </c>
      <c r="C29" s="20">
        <v>46022</v>
      </c>
      <c r="D29" s="41">
        <v>45600</v>
      </c>
      <c r="E29" s="11" t="s">
        <v>72</v>
      </c>
      <c r="F29" s="11">
        <v>103063374</v>
      </c>
      <c r="G29" s="13" t="s">
        <v>34</v>
      </c>
    </row>
    <row r="30" spans="1:7" s="43" customFormat="1" ht="57.6" x14ac:dyDescent="0.3">
      <c r="A30" s="24" t="s">
        <v>73</v>
      </c>
      <c r="B30" s="20">
        <v>45659</v>
      </c>
      <c r="C30" s="20">
        <v>46022</v>
      </c>
      <c r="D30" s="41">
        <v>72000</v>
      </c>
      <c r="E30" s="11" t="s">
        <v>74</v>
      </c>
      <c r="F30" s="11">
        <v>12188182</v>
      </c>
      <c r="G30" s="13" t="s">
        <v>35</v>
      </c>
    </row>
    <row r="31" spans="1:7" s="43" customFormat="1" ht="43.2" x14ac:dyDescent="0.3">
      <c r="A31" s="24" t="s">
        <v>75</v>
      </c>
      <c r="B31" s="20">
        <v>45659</v>
      </c>
      <c r="C31" s="20">
        <v>46022</v>
      </c>
      <c r="D31" s="41">
        <v>65000</v>
      </c>
      <c r="E31" s="11" t="s">
        <v>25</v>
      </c>
      <c r="F31" s="11">
        <v>736775</v>
      </c>
      <c r="G31" s="13" t="s">
        <v>36</v>
      </c>
    </row>
    <row r="32" spans="1:7" s="43" customFormat="1" ht="43.2" x14ac:dyDescent="0.3">
      <c r="A32" s="24" t="s">
        <v>76</v>
      </c>
      <c r="B32" s="20">
        <v>45663</v>
      </c>
      <c r="C32" s="20">
        <v>46022</v>
      </c>
      <c r="D32" s="41">
        <v>75600</v>
      </c>
      <c r="E32" s="11" t="s">
        <v>26</v>
      </c>
      <c r="F32" s="11">
        <v>18082661</v>
      </c>
      <c r="G32" s="13" t="s">
        <v>37</v>
      </c>
    </row>
    <row r="33" spans="1:7" s="43" customFormat="1" ht="43.2" x14ac:dyDescent="0.3">
      <c r="A33" s="24" t="s">
        <v>77</v>
      </c>
      <c r="B33" s="20">
        <v>45705</v>
      </c>
      <c r="C33" s="20">
        <v>46022</v>
      </c>
      <c r="D33" s="41">
        <f>14543+65460</f>
        <v>80003</v>
      </c>
      <c r="E33" s="11" t="s">
        <v>27</v>
      </c>
      <c r="F33" s="11">
        <v>95928626</v>
      </c>
      <c r="G33" s="13" t="s">
        <v>38</v>
      </c>
    </row>
    <row r="34" spans="1:7" s="43" customFormat="1" ht="57.6" x14ac:dyDescent="0.3">
      <c r="A34" s="24" t="s">
        <v>78</v>
      </c>
      <c r="B34" s="21" t="s">
        <v>79</v>
      </c>
      <c r="C34" s="20">
        <v>46022</v>
      </c>
      <c r="D34" s="41">
        <v>84027</v>
      </c>
      <c r="E34" s="11" t="s">
        <v>80</v>
      </c>
      <c r="F34" s="11">
        <v>342742</v>
      </c>
      <c r="G34" s="13" t="s">
        <v>81</v>
      </c>
    </row>
    <row r="35" spans="1:7" s="43" customFormat="1" ht="72" x14ac:dyDescent="0.3">
      <c r="A35" s="24" t="s">
        <v>82</v>
      </c>
      <c r="B35" s="20">
        <v>45663</v>
      </c>
      <c r="C35" s="20">
        <v>46022</v>
      </c>
      <c r="D35" s="41">
        <v>55000</v>
      </c>
      <c r="E35" s="11" t="s">
        <v>83</v>
      </c>
      <c r="F35" s="11">
        <v>65518802</v>
      </c>
      <c r="G35" s="13" t="s">
        <v>84</v>
      </c>
    </row>
    <row r="36" spans="1:7" s="43" customFormat="1" ht="43.2" x14ac:dyDescent="0.3">
      <c r="A36" s="24" t="s">
        <v>85</v>
      </c>
      <c r="B36" s="20">
        <v>45663</v>
      </c>
      <c r="C36" s="20">
        <v>46022</v>
      </c>
      <c r="D36" s="41">
        <v>180002</v>
      </c>
      <c r="E36" s="11" t="s">
        <v>86</v>
      </c>
      <c r="F36" s="11">
        <v>41654234</v>
      </c>
      <c r="G36" s="13" t="s">
        <v>87</v>
      </c>
    </row>
    <row r="37" spans="1:7" s="43" customFormat="1" ht="43.2" x14ac:dyDescent="0.3">
      <c r="A37" s="24" t="s">
        <v>88</v>
      </c>
      <c r="B37" s="20">
        <v>45719</v>
      </c>
      <c r="C37" s="20" t="s">
        <v>89</v>
      </c>
      <c r="D37" s="41">
        <v>70000</v>
      </c>
      <c r="E37" s="11" t="s">
        <v>90</v>
      </c>
      <c r="F37" s="11">
        <v>20016751</v>
      </c>
      <c r="G37" s="13" t="s">
        <v>91</v>
      </c>
    </row>
    <row r="38" spans="1:7" s="43" customFormat="1" ht="28.8" x14ac:dyDescent="0.3">
      <c r="A38" s="24" t="s">
        <v>92</v>
      </c>
      <c r="B38" s="20">
        <v>45719</v>
      </c>
      <c r="C38" s="20">
        <v>46022</v>
      </c>
      <c r="D38" s="41">
        <f>55680+27840+27840+27840+27840+27840</f>
        <v>194880</v>
      </c>
      <c r="E38" s="11" t="s">
        <v>93</v>
      </c>
      <c r="F38" s="11">
        <v>44777744</v>
      </c>
      <c r="G38" s="13" t="s">
        <v>94</v>
      </c>
    </row>
    <row r="39" spans="1:7" s="43" customFormat="1" ht="28.8" x14ac:dyDescent="0.3">
      <c r="A39" s="24" t="s">
        <v>95</v>
      </c>
      <c r="B39" s="20">
        <v>45691</v>
      </c>
      <c r="C39" s="20">
        <v>45838</v>
      </c>
      <c r="D39" s="41">
        <f>6215+3107.5+3107.5+3107.5</f>
        <v>15537.5</v>
      </c>
      <c r="E39" s="11" t="s">
        <v>96</v>
      </c>
      <c r="F39" s="11">
        <v>342742</v>
      </c>
      <c r="G39" s="13" t="s">
        <v>28</v>
      </c>
    </row>
    <row r="40" spans="1:7" s="43" customFormat="1" ht="57.6" x14ac:dyDescent="0.3">
      <c r="A40" s="25" t="s">
        <v>98</v>
      </c>
      <c r="B40" s="20">
        <v>45796</v>
      </c>
      <c r="C40" s="20">
        <v>45900</v>
      </c>
      <c r="D40" s="42">
        <v>66000</v>
      </c>
      <c r="E40" s="11" t="s">
        <v>99</v>
      </c>
      <c r="F40" s="11">
        <v>15807533</v>
      </c>
      <c r="G40" s="11" t="s">
        <v>100</v>
      </c>
    </row>
    <row r="41" spans="1:7" s="43" customFormat="1" ht="45" customHeight="1" x14ac:dyDescent="0.3">
      <c r="A41" s="25" t="s">
        <v>101</v>
      </c>
      <c r="B41" s="20">
        <v>45796</v>
      </c>
      <c r="C41" s="20" t="s">
        <v>89</v>
      </c>
      <c r="D41" s="42">
        <v>119100</v>
      </c>
      <c r="E41" s="11" t="s">
        <v>102</v>
      </c>
      <c r="F41" s="11">
        <v>82602069</v>
      </c>
      <c r="G41" s="11" t="s">
        <v>103</v>
      </c>
    </row>
    <row r="42" spans="1:7" s="43" customFormat="1" ht="45" customHeight="1" x14ac:dyDescent="0.3">
      <c r="A42" s="25" t="s">
        <v>105</v>
      </c>
      <c r="B42" s="20">
        <v>45817</v>
      </c>
      <c r="C42" s="20">
        <v>46022</v>
      </c>
      <c r="D42" s="42">
        <v>210736</v>
      </c>
      <c r="E42" s="11" t="s">
        <v>106</v>
      </c>
      <c r="F42" s="11">
        <v>78261198</v>
      </c>
      <c r="G42" s="11" t="s">
        <v>107</v>
      </c>
    </row>
    <row r="43" spans="1:7" s="43" customFormat="1" ht="45" customHeight="1" x14ac:dyDescent="0.3">
      <c r="A43" s="25" t="s">
        <v>108</v>
      </c>
      <c r="B43" s="20">
        <v>45839</v>
      </c>
      <c r="C43" s="20" t="s">
        <v>89</v>
      </c>
      <c r="D43" s="42">
        <v>15537.48</v>
      </c>
      <c r="E43" s="11" t="s">
        <v>96</v>
      </c>
      <c r="F43" s="27">
        <v>342742</v>
      </c>
      <c r="G43" s="11" t="s">
        <v>109</v>
      </c>
    </row>
    <row r="44" spans="1:7" s="43" customFormat="1" ht="45" customHeight="1" x14ac:dyDescent="0.3">
      <c r="A44" s="25" t="s">
        <v>110</v>
      </c>
      <c r="B44" s="20">
        <v>45855</v>
      </c>
      <c r="C44" s="20" t="s">
        <v>89</v>
      </c>
      <c r="D44" s="42">
        <v>102000</v>
      </c>
      <c r="E44" s="11" t="s">
        <v>111</v>
      </c>
      <c r="F44" s="11">
        <v>5318017</v>
      </c>
      <c r="G44" s="11" t="s">
        <v>112</v>
      </c>
    </row>
    <row r="45" spans="1:7" s="43" customFormat="1" ht="29.4" thickBot="1" x14ac:dyDescent="0.35">
      <c r="A45" s="16" t="s">
        <v>97</v>
      </c>
      <c r="B45" s="22">
        <v>45748</v>
      </c>
      <c r="C45" s="22">
        <v>46022</v>
      </c>
      <c r="D45" s="17">
        <f>2024+2024+2024+2024+2024+8096</f>
        <v>18216</v>
      </c>
      <c r="E45" s="14" t="s">
        <v>96</v>
      </c>
      <c r="F45" s="14">
        <v>342742</v>
      </c>
      <c r="G45" s="18" t="s">
        <v>28</v>
      </c>
    </row>
    <row r="46" spans="1:7" s="43" customFormat="1" x14ac:dyDescent="0.3">
      <c r="A46" s="38"/>
      <c r="B46" s="38"/>
      <c r="C46" s="38"/>
      <c r="D46" s="39">
        <f>+SUM(D12:D45)</f>
        <v>3449153.4499999997</v>
      </c>
      <c r="E46" s="38"/>
      <c r="F46" s="38"/>
      <c r="G46" s="38"/>
    </row>
  </sheetData>
  <mergeCells count="9">
    <mergeCell ref="A4:G4"/>
    <mergeCell ref="A6:C6"/>
    <mergeCell ref="A8:C8"/>
    <mergeCell ref="A5:C5"/>
    <mergeCell ref="A10:A11"/>
    <mergeCell ref="B10:C10"/>
    <mergeCell ref="D10:D11"/>
    <mergeCell ref="E10:F10"/>
    <mergeCell ref="G10:G11"/>
  </mergeCells>
  <printOptions horizontalCentered="1"/>
  <pageMargins left="0.23622047244094491" right="0.23622047244094491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Literal "D"</vt:lpstr>
      <vt:lpstr>'Literal "D"'!Área_de_impresión</vt:lpstr>
      <vt:lpstr>'Literal "D"'!Títulos_a_imprimir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2025-09-08T16:48:53Z</cp:lastPrinted>
  <dcterms:created xsi:type="dcterms:W3CDTF">2021-05-14T16:24:59Z</dcterms:created>
  <dcterms:modified xsi:type="dcterms:W3CDTF">2025-10-07T16:37:09Z</dcterms:modified>
</cp:coreProperties>
</file>